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drawings/drawing5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74.xml" ContentType="application/vnd.ms-excel.controlproperties+xml"/>
  <Override PartName="/xl/ctrlProps/ctrlProp75.xml" ContentType="application/vnd.ms-excel.controlproperties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8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9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10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drawings/drawing11.xml" ContentType="application/vnd.openxmlformats-officedocument.drawing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drawings/drawing12.xml" ContentType="application/vnd.openxmlformats-officedocument.drawing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drawings/drawing13.xml" ContentType="application/vnd.openxmlformats-officedocument.drawing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drawings/drawing14.xml" ContentType="application/vnd.openxmlformats-officedocument.drawing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drawings/drawing15.xml" ContentType="application/vnd.openxmlformats-officedocument.drawing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16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17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drawings/drawing18.xml" ContentType="application/vnd.openxmlformats-officedocument.drawing+xml"/>
  <Override PartName="/xl/ctrlProps/ctrlProp293.xml" ContentType="application/vnd.ms-excel.controlproperties+xml"/>
  <Override PartName="/xl/ctrlProps/ctrlProp294.xml" ContentType="application/vnd.ms-excel.controlproperties+xml"/>
  <Override PartName="/xl/drawings/drawing19.xml" ContentType="application/vnd.openxmlformats-officedocument.drawing+xml"/>
  <Override PartName="/xl/ctrlProps/ctrlProp295.xml" ContentType="application/vnd.ms-excel.controlproperties+xml"/>
  <Override PartName="/xl/ctrlProps/ctrlProp29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an10\OneDrive - ten20photography.com\Desktop\Workout\"/>
    </mc:Choice>
  </mc:AlternateContent>
  <xr:revisionPtr revIDLastSave="0" documentId="13_ncr:1_{CB5F0782-94E7-463A-B5C2-FF2CAA6C63E6}" xr6:coauthVersionLast="47" xr6:coauthVersionMax="47" xr10:uidLastSave="{00000000-0000-0000-0000-000000000000}"/>
  <bookViews>
    <workbookView xWindow="-110" yWindow="-110" windowWidth="19420" windowHeight="10300" tabRatio="733" firstSheet="3" activeTab="8" xr2:uid="{00000000-000D-0000-FFFF-FFFF00000000}"/>
  </bookViews>
  <sheets>
    <sheet name="Workout Choice" sheetId="3" state="hidden" r:id="rId1"/>
    <sheet name="Workout list" sheetId="1" state="hidden" r:id="rId2"/>
    <sheet name="RS" sheetId="7" state="hidden" r:id="rId3"/>
    <sheet name="Individual saves" sheetId="22" r:id="rId4"/>
    <sheet name="Workout 3" sheetId="23" r:id="rId5"/>
    <sheet name="APP" sheetId="24" r:id="rId6"/>
    <sheet name="DatabaseA" sheetId="20" r:id="rId7"/>
    <sheet name="LIST 15" sheetId="21" r:id="rId8"/>
    <sheet name="Workout LIST2" sheetId="19" r:id="rId9"/>
    <sheet name="ABS INFO" sheetId="8" r:id="rId10"/>
    <sheet name="BACK INFO" sheetId="9" r:id="rId11"/>
    <sheet name="BICEPS INFO" sheetId="10" r:id="rId12"/>
    <sheet name="CHEST INFO" sheetId="6" r:id="rId13"/>
    <sheet name="LEGS INFO" sheetId="11" r:id="rId14"/>
    <sheet name="SHOULDERS INFO" sheetId="12" r:id="rId15"/>
    <sheet name="TRICEPS INFO" sheetId="13" r:id="rId16"/>
    <sheet name="FULL BODY INFO" sheetId="16" r:id="rId17"/>
    <sheet name="QUADRICEPS INFO" sheetId="14" r:id="rId18"/>
    <sheet name="CALVES INFO" sheetId="15" r:id="rId19"/>
    <sheet name="HAMSTRINGS INFO" sheetId="17" r:id="rId20"/>
  </sheets>
  <externalReferences>
    <externalReference r:id="rId21"/>
  </externalReferences>
  <definedNames>
    <definedName name="_xlnm._FilterDatabase" localSheetId="1" hidden="1">'Workout list'!$E$3:$Q$13</definedName>
    <definedName name="BACK">'LIST 15'!$AA$2:$AA$25</definedName>
    <definedName name="BICEPS">'LIST 15'!$AC$2:$AC$23</definedName>
    <definedName name="CHEST">'LIST 15'!$Z$2:$Z$25</definedName>
    <definedName name="DatabaseDateTable">DatabaseA!$M$1:$S$15</definedName>
    <definedName name="DatabaseNameTable">DatabaseA!$A$1:$G$15</definedName>
    <definedName name="LEGS">'LIST 15'!$AE$2:$AE$50</definedName>
    <definedName name="list2Table">'LIST 15'!$A$1:$C$16</definedName>
    <definedName name="MainTables">'Workout LIST2'!$N$4:$DK$40</definedName>
    <definedName name="muscles" localSheetId="5">[1]RS!$D$6:$D$17</definedName>
    <definedName name="muscles">RS!$D$6:$D$17</definedName>
    <definedName name="MyRange">DatabaseA!$O$4:$O$6</definedName>
    <definedName name="MyRange1">DatabaseA!$O$4:$O$22</definedName>
    <definedName name="NONE">'LIST 15'!$AF$2</definedName>
    <definedName name="SHOULDERS">'LIST 15'!$AB$2:$AB$24</definedName>
    <definedName name="subtable">'Individual saves'!$A$2:$B$13</definedName>
    <definedName name="Table2">DatabaseA!$A$1:$G$14</definedName>
    <definedName name="TRICEPS">'LIST 15'!$AD$2:$AD$19</definedName>
    <definedName name="Workouts" localSheetId="5">#REF!</definedName>
    <definedName name="Workouts">#REF!</definedName>
    <definedName name="WorkoutTable">'Workout LIST2'!$B$5:$H$19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19" l="1"/>
  <c r="S14" i="20"/>
  <c r="S3102" i="20"/>
  <c r="S3086" i="20"/>
  <c r="S3070" i="20"/>
  <c r="S3054" i="20"/>
  <c r="S3038" i="20"/>
  <c r="S3022" i="20"/>
  <c r="S3006" i="20"/>
  <c r="S2990" i="20"/>
  <c r="S2974" i="20"/>
  <c r="S2958" i="20"/>
  <c r="S2942" i="20"/>
  <c r="S2926" i="20"/>
  <c r="S2910" i="20"/>
  <c r="S2894" i="20"/>
  <c r="S2878" i="20"/>
  <c r="S2862" i="20"/>
  <c r="S2846" i="20"/>
  <c r="S2830" i="20"/>
  <c r="S2814" i="20"/>
  <c r="S2798" i="20"/>
  <c r="S2782" i="20"/>
  <c r="S2766" i="20"/>
  <c r="S2750" i="20"/>
  <c r="S2734" i="20"/>
  <c r="S2718" i="20"/>
  <c r="S2702" i="20"/>
  <c r="S2686" i="20"/>
  <c r="S2670" i="20"/>
  <c r="S2654" i="20"/>
  <c r="S2638" i="20"/>
  <c r="S2622" i="20"/>
  <c r="S2606" i="20"/>
  <c r="S2590" i="20"/>
  <c r="S2574" i="20"/>
  <c r="S2558" i="20"/>
  <c r="S2542" i="20"/>
  <c r="S2526" i="20"/>
  <c r="S2510" i="20"/>
  <c r="S2494" i="20"/>
  <c r="S2478" i="20"/>
  <c r="S2462" i="20"/>
  <c r="S2446" i="20"/>
  <c r="S2430" i="20"/>
  <c r="S2414" i="20"/>
  <c r="S2398" i="20"/>
  <c r="S2382" i="20"/>
  <c r="S2366" i="20"/>
  <c r="S2350" i="20"/>
  <c r="S2334" i="20"/>
  <c r="S2318" i="20"/>
  <c r="S2302" i="20"/>
  <c r="S2286" i="20"/>
  <c r="S2270" i="20"/>
  <c r="S2254" i="20"/>
  <c r="S2238" i="20"/>
  <c r="S2222" i="20"/>
  <c r="S2206" i="20"/>
  <c r="S2190" i="20"/>
  <c r="S2174" i="20"/>
  <c r="S2158" i="20"/>
  <c r="S2142" i="20"/>
  <c r="S2126" i="20"/>
  <c r="S2110" i="20"/>
  <c r="S2094" i="20"/>
  <c r="S2078" i="20"/>
  <c r="S2062" i="20"/>
  <c r="S2046" i="20"/>
  <c r="S2030" i="20"/>
  <c r="S2014" i="20"/>
  <c r="S1998" i="20"/>
  <c r="S1982" i="20"/>
  <c r="S1966" i="20"/>
  <c r="S1950" i="20"/>
  <c r="S1934" i="20"/>
  <c r="S1918" i="20"/>
  <c r="S1902" i="20"/>
  <c r="S1886" i="20"/>
  <c r="S1870" i="20"/>
  <c r="S1854" i="20"/>
  <c r="S1838" i="20"/>
  <c r="S1822" i="20"/>
  <c r="S1806" i="20"/>
  <c r="S1790" i="20"/>
  <c r="S1774" i="20"/>
  <c r="S1758" i="20"/>
  <c r="S1742" i="20"/>
  <c r="S1726" i="20"/>
  <c r="S1710" i="20"/>
  <c r="S1694" i="20"/>
  <c r="S1678" i="20"/>
  <c r="S1662" i="20"/>
  <c r="S1646" i="20"/>
  <c r="S1630" i="20"/>
  <c r="S1614" i="20"/>
  <c r="S1598" i="20"/>
  <c r="S1582" i="20"/>
  <c r="S1566" i="20"/>
  <c r="S1550" i="20"/>
  <c r="S1534" i="20"/>
  <c r="S1518" i="20"/>
  <c r="S1502" i="20"/>
  <c r="S1486" i="20"/>
  <c r="S1470" i="20"/>
  <c r="S1454" i="20"/>
  <c r="S1438" i="20"/>
  <c r="S1422" i="20"/>
  <c r="S1406" i="20"/>
  <c r="S1390" i="20"/>
  <c r="S1374" i="20"/>
  <c r="S1358" i="20"/>
  <c r="S1342" i="20"/>
  <c r="S1326" i="20"/>
  <c r="S1310" i="20"/>
  <c r="S1294" i="20"/>
  <c r="S1278" i="20"/>
  <c r="S1262" i="20"/>
  <c r="S1246" i="20"/>
  <c r="S1230" i="20"/>
  <c r="S1214" i="20"/>
  <c r="S1198" i="20"/>
  <c r="S1182" i="20"/>
  <c r="S1166" i="20"/>
  <c r="S1150" i="20"/>
  <c r="S1134" i="20"/>
  <c r="S1118" i="20"/>
  <c r="S1102" i="20"/>
  <c r="S1086" i="20"/>
  <c r="S1070" i="20"/>
  <c r="S1054" i="20"/>
  <c r="S1038" i="20"/>
  <c r="S1022" i="20"/>
  <c r="S1006" i="20"/>
  <c r="S990" i="20"/>
  <c r="S974" i="20"/>
  <c r="S958" i="20"/>
  <c r="S942" i="20"/>
  <c r="S926" i="20"/>
  <c r="S910" i="20"/>
  <c r="S894" i="20"/>
  <c r="S878" i="20"/>
  <c r="S862" i="20"/>
  <c r="S846" i="20"/>
  <c r="S830" i="20"/>
  <c r="S814" i="20"/>
  <c r="S798" i="20"/>
  <c r="S782" i="20"/>
  <c r="S766" i="20"/>
  <c r="S750" i="20"/>
  <c r="S734" i="20"/>
  <c r="S718" i="20"/>
  <c r="S702" i="20"/>
  <c r="S686" i="20"/>
  <c r="S670" i="20"/>
  <c r="S654" i="20"/>
  <c r="S638" i="20"/>
  <c r="S622" i="20"/>
  <c r="S606" i="20"/>
  <c r="S590" i="20" l="1"/>
  <c r="S574" i="20"/>
  <c r="S558" i="20"/>
  <c r="S542" i="20"/>
  <c r="S526" i="20"/>
  <c r="S510" i="20"/>
  <c r="S494" i="20"/>
  <c r="S478" i="20"/>
  <c r="S462" i="20"/>
  <c r="S446" i="20" l="1"/>
  <c r="S430" i="20" l="1"/>
  <c r="S414" i="20"/>
  <c r="S398" i="20"/>
  <c r="S382" i="20" l="1"/>
  <c r="S366" i="20"/>
  <c r="S350" i="20"/>
  <c r="S334" i="20" l="1"/>
  <c r="S318" i="20" l="1"/>
  <c r="S302" i="20" l="1"/>
  <c r="S286" i="20" l="1"/>
  <c r="S270" i="20" l="1"/>
  <c r="S254" i="20"/>
  <c r="S238" i="20"/>
  <c r="S222" i="20"/>
  <c r="S206" i="20"/>
  <c r="S190" i="20" l="1"/>
  <c r="S174" i="20" l="1"/>
  <c r="S158" i="20"/>
  <c r="S142" i="20" l="1"/>
  <c r="S126" i="20"/>
  <c r="S110" i="20" l="1"/>
  <c r="G14" i="20"/>
  <c r="S94" i="20" l="1"/>
  <c r="N7" i="21" l="1"/>
  <c r="S78" i="20" l="1"/>
  <c r="G46" i="20" l="1"/>
  <c r="S62" i="20" l="1"/>
  <c r="G30" i="20" l="1"/>
  <c r="S46" i="20"/>
  <c r="S30" i="20"/>
  <c r="C42" i="23"/>
  <c r="C41" i="23"/>
  <c r="C40" i="23"/>
  <c r="C39" i="23"/>
  <c r="C38" i="23"/>
  <c r="C37" i="23"/>
  <c r="C36" i="23"/>
  <c r="C35" i="23"/>
  <c r="C34" i="23"/>
  <c r="C33" i="23"/>
  <c r="B42" i="23"/>
  <c r="B41" i="23"/>
  <c r="B40" i="23"/>
  <c r="B39" i="23"/>
  <c r="B38" i="23"/>
  <c r="B37" i="23"/>
  <c r="B36" i="23"/>
  <c r="B35" i="23"/>
  <c r="B34" i="23"/>
  <c r="B33" i="23"/>
  <c r="P12" i="21"/>
  <c r="J15" i="19"/>
  <c r="Q10" i="7"/>
  <c r="Q11" i="7"/>
  <c r="Q12" i="7"/>
  <c r="Q13" i="7"/>
  <c r="Q15" i="7"/>
  <c r="Q16" i="7"/>
  <c r="Q19" i="7"/>
  <c r="Q20" i="7"/>
  <c r="Q23" i="7"/>
  <c r="Q24" i="7"/>
  <c r="Q25" i="7"/>
  <c r="Q26" i="7"/>
  <c r="Q29" i="7"/>
  <c r="Q30" i="7"/>
  <c r="Q31" i="7"/>
  <c r="Q32" i="7"/>
  <c r="Q36" i="7"/>
  <c r="Q37" i="7"/>
  <c r="Q38" i="7"/>
  <c r="Q39" i="7"/>
  <c r="Q43" i="7"/>
  <c r="Q44" i="7"/>
  <c r="Q45" i="7"/>
  <c r="Q46" i="7"/>
  <c r="Q47" i="7"/>
  <c r="Q52" i="7"/>
  <c r="Q53" i="7"/>
  <c r="Q54" i="7"/>
  <c r="Q55" i="7"/>
  <c r="Q56" i="7"/>
  <c r="Q62" i="7"/>
  <c r="Q63" i="7"/>
  <c r="Q64" i="7"/>
  <c r="Q65" i="7"/>
  <c r="Q73" i="7"/>
  <c r="Q74" i="7"/>
  <c r="Q75" i="7"/>
  <c r="Q76" i="7"/>
  <c r="Q77" i="7"/>
  <c r="Q85" i="7"/>
  <c r="Q86" i="7"/>
  <c r="Q9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15" i="7"/>
  <c r="I16" i="7"/>
  <c r="I17" i="7"/>
  <c r="I18" i="7"/>
  <c r="I19" i="7"/>
  <c r="I20" i="7"/>
  <c r="I21" i="7"/>
  <c r="I22" i="7"/>
  <c r="I23" i="7"/>
  <c r="I10" i="7"/>
  <c r="I11" i="7"/>
  <c r="I12" i="7"/>
  <c r="I13" i="7"/>
  <c r="I14" i="7"/>
  <c r="I9" i="7"/>
  <c r="P66" i="7"/>
  <c r="P21" i="7"/>
  <c r="P14" i="7"/>
  <c r="P17" i="7"/>
  <c r="P18" i="7"/>
  <c r="P22" i="7"/>
  <c r="P27" i="7"/>
  <c r="P28" i="7"/>
  <c r="P33" i="7"/>
  <c r="P34" i="7"/>
  <c r="P35" i="7"/>
  <c r="P40" i="7"/>
  <c r="P41" i="7"/>
  <c r="P42" i="7"/>
  <c r="P48" i="7"/>
  <c r="P49" i="7"/>
  <c r="P50" i="7"/>
  <c r="P51" i="7"/>
  <c r="P57" i="7"/>
  <c r="P58" i="7"/>
  <c r="P59" i="7"/>
  <c r="P60" i="7"/>
  <c r="P61" i="7"/>
  <c r="P67" i="7"/>
  <c r="P68" i="7"/>
  <c r="P69" i="7"/>
  <c r="P70" i="7"/>
  <c r="P71" i="7"/>
  <c r="P72" i="7"/>
  <c r="P78" i="7"/>
  <c r="P79" i="7"/>
  <c r="P80" i="7"/>
  <c r="P81" i="7"/>
  <c r="P82" i="7"/>
  <c r="P83" i="7"/>
  <c r="P84" i="7"/>
  <c r="K84" i="7"/>
  <c r="K83" i="7"/>
  <c r="K82" i="7"/>
  <c r="K81" i="7"/>
  <c r="K80" i="7"/>
  <c r="K79" i="7"/>
  <c r="K78" i="7"/>
  <c r="K77" i="7"/>
  <c r="K76" i="7"/>
  <c r="K75" i="7"/>
  <c r="K72" i="7"/>
  <c r="K71" i="7"/>
  <c r="K70" i="7"/>
  <c r="K69" i="7"/>
  <c r="K68" i="7"/>
  <c r="K67" i="7"/>
  <c r="K66" i="7"/>
  <c r="K65" i="7"/>
  <c r="K64" i="7"/>
  <c r="K61" i="7"/>
  <c r="K60" i="7"/>
  <c r="K59" i="7"/>
  <c r="K58" i="7"/>
  <c r="K57" i="7"/>
  <c r="K56" i="7"/>
  <c r="K55" i="7"/>
  <c r="K54" i="7"/>
  <c r="K51" i="7"/>
  <c r="K50" i="7"/>
  <c r="K49" i="7"/>
  <c r="K48" i="7"/>
  <c r="K47" i="7"/>
  <c r="K46" i="7"/>
  <c r="K45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U18" i="3"/>
  <c r="Q18" i="3"/>
  <c r="AF18" i="3"/>
  <c r="S33" i="3"/>
  <c r="I18" i="3"/>
  <c r="U17" i="3"/>
  <c r="Q17" i="3"/>
  <c r="AF17" i="3"/>
  <c r="S32" i="3"/>
  <c r="I17" i="3"/>
  <c r="U16" i="3"/>
  <c r="Q16" i="3"/>
  <c r="AF16" i="3"/>
  <c r="S31" i="3"/>
  <c r="I16" i="3" s="1"/>
  <c r="U15" i="3"/>
  <c r="Q15" i="3"/>
  <c r="AF15" i="3"/>
  <c r="S30" i="3"/>
  <c r="I15" i="3" s="1"/>
  <c r="S15" i="3"/>
  <c r="AT15" i="3"/>
  <c r="AT29" i="3" s="1"/>
  <c r="AT6" i="3"/>
  <c r="AT20" i="3"/>
  <c r="AT7" i="3"/>
  <c r="AT21" i="3" s="1"/>
  <c r="AT8" i="3"/>
  <c r="AT22" i="3"/>
  <c r="AT9" i="3"/>
  <c r="AT23" i="3" s="1"/>
  <c r="AT10" i="3"/>
  <c r="AT24" i="3"/>
  <c r="AT11" i="3"/>
  <c r="AT25" i="3" s="1"/>
  <c r="S12" i="3"/>
  <c r="AT12" i="3"/>
  <c r="AT26" i="3"/>
  <c r="S13" i="3"/>
  <c r="AT13" i="3"/>
  <c r="AT27" i="3"/>
  <c r="S14" i="3"/>
  <c r="AT14" i="3" s="1"/>
  <c r="AT28" i="3" s="1"/>
  <c r="AO15" i="3"/>
  <c r="AO29" i="3"/>
  <c r="AO6" i="3"/>
  <c r="AO20" i="3"/>
  <c r="AO7" i="3"/>
  <c r="AO21" i="3"/>
  <c r="AO8" i="3"/>
  <c r="AO22" i="3"/>
  <c r="AO9" i="3"/>
  <c r="AO23" i="3"/>
  <c r="AO10" i="3"/>
  <c r="AO24" i="3"/>
  <c r="AO11" i="3"/>
  <c r="AO25" i="3"/>
  <c r="AO12" i="3"/>
  <c r="S27" i="3"/>
  <c r="AO26" i="3"/>
  <c r="AO13" i="3"/>
  <c r="AO41" i="3" s="1"/>
  <c r="S28" i="3"/>
  <c r="AO14" i="3"/>
  <c r="AO28" i="3" s="1"/>
  <c r="S29" i="3"/>
  <c r="I14" i="3" s="1"/>
  <c r="U14" i="3"/>
  <c r="Q14" i="3"/>
  <c r="AF14" i="3"/>
  <c r="Q13" i="3"/>
  <c r="AF13" i="3"/>
  <c r="I13" i="3"/>
  <c r="Q12" i="3"/>
  <c r="AF12" i="3"/>
  <c r="I12" i="3"/>
  <c r="Q11" i="3"/>
  <c r="I11" i="3"/>
  <c r="Q10" i="3"/>
  <c r="I10" i="3"/>
  <c r="I9" i="3"/>
  <c r="I8" i="3"/>
  <c r="I7" i="3"/>
  <c r="I6" i="3"/>
  <c r="S16" i="3"/>
  <c r="AU16" i="3" s="1"/>
  <c r="AU30" i="3" s="1"/>
  <c r="AT16" i="3"/>
  <c r="AT30" i="3"/>
  <c r="AO16" i="3"/>
  <c r="AO30" i="3"/>
  <c r="S17" i="3"/>
  <c r="AT17" i="3" s="1"/>
  <c r="AT31" i="3" s="1"/>
  <c r="H17" i="3"/>
  <c r="S18" i="3"/>
  <c r="AT18" i="3" s="1"/>
  <c r="AT32" i="3" s="1"/>
  <c r="H18" i="3"/>
  <c r="AL33" i="3"/>
  <c r="AK33" i="3"/>
  <c r="AJ33" i="3"/>
  <c r="AI33" i="3"/>
  <c r="AH33" i="3"/>
  <c r="AG33" i="3"/>
  <c r="AF33" i="3"/>
  <c r="AE33" i="3"/>
  <c r="AD33" i="3"/>
  <c r="AC33" i="3"/>
  <c r="AB33" i="3"/>
  <c r="Y33" i="3"/>
  <c r="X33" i="3"/>
  <c r="W33" i="3"/>
  <c r="V33" i="3"/>
  <c r="U33" i="3"/>
  <c r="T33" i="3"/>
  <c r="R33" i="3"/>
  <c r="Q33" i="3"/>
  <c r="P33" i="3"/>
  <c r="O33" i="3"/>
  <c r="AK32" i="3"/>
  <c r="AJ32" i="3"/>
  <c r="AI32" i="3"/>
  <c r="AH32" i="3"/>
  <c r="AG32" i="3"/>
  <c r="AF32" i="3"/>
  <c r="AE32" i="3"/>
  <c r="AD32" i="3"/>
  <c r="AC32" i="3"/>
  <c r="AB32" i="3"/>
  <c r="X32" i="3"/>
  <c r="W32" i="3"/>
  <c r="V32" i="3"/>
  <c r="U32" i="3"/>
  <c r="T32" i="3"/>
  <c r="R32" i="3"/>
  <c r="Q32" i="3"/>
  <c r="P32" i="3"/>
  <c r="O32" i="3"/>
  <c r="AJ31" i="3"/>
  <c r="AI31" i="3"/>
  <c r="AH31" i="3"/>
  <c r="AG31" i="3"/>
  <c r="AF31" i="3"/>
  <c r="AE31" i="3"/>
  <c r="AD31" i="3"/>
  <c r="AC31" i="3"/>
  <c r="AB31" i="3"/>
  <c r="W31" i="3"/>
  <c r="V31" i="3"/>
  <c r="U31" i="3"/>
  <c r="T31" i="3"/>
  <c r="R31" i="3"/>
  <c r="Q31" i="3"/>
  <c r="P31" i="3"/>
  <c r="O31" i="3"/>
  <c r="AI30" i="3"/>
  <c r="AH30" i="3"/>
  <c r="AG30" i="3"/>
  <c r="AF30" i="3"/>
  <c r="AO43" i="3" s="1"/>
  <c r="AE30" i="3"/>
  <c r="AD30" i="3"/>
  <c r="AC30" i="3"/>
  <c r="AB30" i="3"/>
  <c r="V30" i="3"/>
  <c r="U30" i="3"/>
  <c r="T30" i="3"/>
  <c r="R30" i="3"/>
  <c r="Q30" i="3"/>
  <c r="P30" i="3"/>
  <c r="O30" i="3"/>
  <c r="AH29" i="3"/>
  <c r="AG29" i="3"/>
  <c r="AF29" i="3"/>
  <c r="AE29" i="3"/>
  <c r="AD29" i="3"/>
  <c r="AC29" i="3"/>
  <c r="AB29" i="3"/>
  <c r="U29" i="3"/>
  <c r="T29" i="3"/>
  <c r="R29" i="3"/>
  <c r="Q29" i="3"/>
  <c r="P29" i="3"/>
  <c r="O29" i="3"/>
  <c r="AG28" i="3"/>
  <c r="AF28" i="3"/>
  <c r="AE28" i="3"/>
  <c r="AD28" i="3"/>
  <c r="AC28" i="3"/>
  <c r="AB28" i="3"/>
  <c r="T28" i="3"/>
  <c r="R28" i="3"/>
  <c r="Q28" i="3"/>
  <c r="P28" i="3"/>
  <c r="O28" i="3"/>
  <c r="AF27" i="3"/>
  <c r="AE27" i="3"/>
  <c r="AD27" i="3"/>
  <c r="AC27" i="3"/>
  <c r="AB27" i="3"/>
  <c r="R27" i="3"/>
  <c r="Q27" i="3"/>
  <c r="P27" i="3"/>
  <c r="O27" i="3"/>
  <c r="AE26" i="3"/>
  <c r="AD26" i="3"/>
  <c r="AC26" i="3"/>
  <c r="AB26" i="3"/>
  <c r="R26" i="3"/>
  <c r="Q26" i="3"/>
  <c r="P26" i="3"/>
  <c r="O26" i="3"/>
  <c r="AD25" i="3"/>
  <c r="AC25" i="3"/>
  <c r="AB25" i="3"/>
  <c r="Q25" i="3"/>
  <c r="P25" i="3"/>
  <c r="O25" i="3"/>
  <c r="AC24" i="3"/>
  <c r="AB24" i="3"/>
  <c r="P24" i="3"/>
  <c r="O24" i="3"/>
  <c r="AB23" i="3"/>
  <c r="O23" i="3"/>
  <c r="AU15" i="3"/>
  <c r="AU14" i="3"/>
  <c r="AU13" i="3"/>
  <c r="AU12" i="3"/>
  <c r="AU11" i="3"/>
  <c r="AU10" i="3"/>
  <c r="AU24" i="3" s="1"/>
  <c r="AU9" i="3"/>
  <c r="AU8" i="3"/>
  <c r="AU7" i="3"/>
  <c r="AU6" i="3"/>
  <c r="AP17" i="3"/>
  <c r="AP15" i="3"/>
  <c r="AP13" i="3"/>
  <c r="AP11" i="3"/>
  <c r="AP9" i="3"/>
  <c r="AP7" i="3"/>
  <c r="AP18" i="3"/>
  <c r="AP16" i="3"/>
  <c r="AP14" i="3"/>
  <c r="AP12" i="3"/>
  <c r="AP10" i="3"/>
  <c r="AP8" i="3"/>
  <c r="AP6" i="3"/>
  <c r="AP34" i="3" s="1"/>
  <c r="AO18" i="3"/>
  <c r="AO17" i="3"/>
  <c r="AO36" i="3"/>
  <c r="AO44" i="3"/>
  <c r="AO31" i="3"/>
  <c r="AO45" i="3"/>
  <c r="AO40" i="3"/>
  <c r="AO37" i="3"/>
  <c r="AO34" i="3"/>
  <c r="AO38" i="3"/>
  <c r="AO42" i="3"/>
  <c r="AO46" i="3"/>
  <c r="AO32" i="3"/>
  <c r="AO35" i="3"/>
  <c r="AO39" i="3"/>
  <c r="AU20" i="3"/>
  <c r="AU21" i="3"/>
  <c r="AU22" i="3"/>
  <c r="AU25" i="3"/>
  <c r="M16" i="3"/>
  <c r="M15" i="3"/>
  <c r="M14" i="3"/>
  <c r="M13" i="3"/>
  <c r="M12" i="3"/>
  <c r="M11" i="3"/>
  <c r="M10" i="3"/>
  <c r="M9" i="3"/>
  <c r="M8" i="3"/>
  <c r="M7" i="3"/>
  <c r="M6" i="3"/>
  <c r="X17" i="3"/>
  <c r="M17" i="3"/>
  <c r="X18" i="3"/>
  <c r="M18" i="3"/>
  <c r="AQ6" i="3"/>
  <c r="AQ34" i="3" s="1"/>
  <c r="AQ20" i="3"/>
  <c r="H6" i="3"/>
  <c r="AQ14" i="3"/>
  <c r="AQ28" i="3" s="1"/>
  <c r="AW14" i="3"/>
  <c r="AQ11" i="3"/>
  <c r="AW11" i="3"/>
  <c r="AQ8" i="3"/>
  <c r="AW8" i="3"/>
  <c r="AQ18" i="3"/>
  <c r="AU18" i="3"/>
  <c r="AU32" i="3" s="1"/>
  <c r="AW18" i="3"/>
  <c r="AK18" i="3"/>
  <c r="AQ17" i="3"/>
  <c r="AU17" i="3"/>
  <c r="AU31" i="3" s="1"/>
  <c r="AW17" i="3"/>
  <c r="AK17" i="3"/>
  <c r="AQ16" i="3"/>
  <c r="AW16" i="3"/>
  <c r="AQ15" i="3"/>
  <c r="AQ43" i="3" s="1"/>
  <c r="AW15" i="3"/>
  <c r="AQ13" i="3"/>
  <c r="AW13" i="3"/>
  <c r="AQ12" i="3"/>
  <c r="AQ26" i="3" s="1"/>
  <c r="AQ10" i="3"/>
  <c r="AQ9" i="3"/>
  <c r="AQ7" i="3"/>
  <c r="AQ21" i="3" s="1"/>
  <c r="AU26" i="3"/>
  <c r="P18" i="3"/>
  <c r="O18" i="3"/>
  <c r="P17" i="3"/>
  <c r="O17" i="3"/>
  <c r="P16" i="3"/>
  <c r="O16" i="3"/>
  <c r="P15" i="3"/>
  <c r="O15" i="3"/>
  <c r="P14" i="3"/>
  <c r="O14" i="3"/>
  <c r="P13" i="3"/>
  <c r="O13" i="3"/>
  <c r="P12" i="3"/>
  <c r="O12" i="3"/>
  <c r="P11" i="3"/>
  <c r="O11" i="3"/>
  <c r="P10" i="3"/>
  <c r="O10" i="3"/>
  <c r="P9" i="3"/>
  <c r="O9" i="3"/>
  <c r="O8" i="3"/>
  <c r="AL18" i="3"/>
  <c r="AJ18" i="3"/>
  <c r="AI18" i="3"/>
  <c r="AH18" i="3"/>
  <c r="AG18" i="3"/>
  <c r="AE18" i="3"/>
  <c r="AD18" i="3"/>
  <c r="AC18" i="3"/>
  <c r="AJ17" i="3"/>
  <c r="AI17" i="3"/>
  <c r="AH17" i="3"/>
  <c r="AG17" i="3"/>
  <c r="AE17" i="3"/>
  <c r="AD17" i="3"/>
  <c r="AC17" i="3"/>
  <c r="AJ16" i="3"/>
  <c r="AI16" i="3"/>
  <c r="AH16" i="3"/>
  <c r="AG16" i="3"/>
  <c r="AE16" i="3"/>
  <c r="AD16" i="3"/>
  <c r="AC16" i="3"/>
  <c r="AI15" i="3"/>
  <c r="AH15" i="3"/>
  <c r="AG15" i="3"/>
  <c r="AE15" i="3"/>
  <c r="AD15" i="3"/>
  <c r="AC15" i="3"/>
  <c r="AH14" i="3"/>
  <c r="AG14" i="3"/>
  <c r="AE14" i="3"/>
  <c r="AD14" i="3"/>
  <c r="AC14" i="3"/>
  <c r="AG13" i="3"/>
  <c r="AE13" i="3"/>
  <c r="AD13" i="3"/>
  <c r="AC13" i="3"/>
  <c r="AE12" i="3"/>
  <c r="AD12" i="3"/>
  <c r="AC12" i="3"/>
  <c r="AE11" i="3"/>
  <c r="AD11" i="3"/>
  <c r="AC11" i="3"/>
  <c r="AD10" i="3"/>
  <c r="AC10" i="3"/>
  <c r="AC9" i="3"/>
  <c r="AB18" i="3"/>
  <c r="AB17" i="3"/>
  <c r="AB16" i="3"/>
  <c r="AB15" i="3"/>
  <c r="AB14" i="3"/>
  <c r="AB13" i="3"/>
  <c r="AB12" i="3"/>
  <c r="AB11" i="3"/>
  <c r="AB10" i="3"/>
  <c r="AB9" i="3"/>
  <c r="AB8" i="3"/>
  <c r="Y18" i="3"/>
  <c r="W18" i="3"/>
  <c r="W17" i="3"/>
  <c r="W16" i="3"/>
  <c r="V18" i="3"/>
  <c r="V17" i="3"/>
  <c r="V16" i="3"/>
  <c r="V15" i="3"/>
  <c r="T18" i="3"/>
  <c r="T17" i="3"/>
  <c r="T16" i="3"/>
  <c r="T15" i="3"/>
  <c r="T14" i="3"/>
  <c r="T13" i="3"/>
  <c r="R18" i="3"/>
  <c r="R17" i="3"/>
  <c r="R16" i="3"/>
  <c r="R15" i="3"/>
  <c r="R14" i="3"/>
  <c r="R13" i="3"/>
  <c r="R12" i="3"/>
  <c r="R11" i="3"/>
  <c r="AW7" i="3"/>
  <c r="AQ38" i="3"/>
  <c r="AW10" i="3"/>
  <c r="AQ37" i="3"/>
  <c r="AW9" i="3"/>
  <c r="AW6" i="3"/>
  <c r="AW12" i="3"/>
  <c r="AQ25" i="3"/>
  <c r="AQ36" i="3"/>
  <c r="AP36" i="3"/>
  <c r="AP38" i="3"/>
  <c r="AP40" i="3"/>
  <c r="AP39" i="3"/>
  <c r="AP37" i="3"/>
  <c r="AP45" i="3"/>
  <c r="AP35" i="3"/>
  <c r="AP30" i="3"/>
  <c r="AQ27" i="3"/>
  <c r="AQ31" i="3"/>
  <c r="AP29" i="3"/>
  <c r="AU28" i="3"/>
  <c r="AP32" i="3"/>
  <c r="AQ44" i="3"/>
  <c r="AQ46" i="3"/>
  <c r="AP41" i="3"/>
  <c r="AU27" i="3"/>
  <c r="AP44" i="3"/>
  <c r="AP42" i="3"/>
  <c r="AP25" i="3"/>
  <c r="AP24" i="3"/>
  <c r="AP46" i="3"/>
  <c r="AP21" i="3"/>
  <c r="AQ35" i="3"/>
  <c r="H7" i="3"/>
  <c r="AQ30" i="3"/>
  <c r="AP23" i="3"/>
  <c r="AP43" i="3"/>
  <c r="AQ41" i="3"/>
  <c r="AP28" i="3"/>
  <c r="AP22" i="3"/>
  <c r="AQ22" i="3"/>
  <c r="H8" i="3"/>
  <c r="AP27" i="3"/>
  <c r="AP26" i="3"/>
  <c r="H13" i="3"/>
  <c r="AQ39" i="3"/>
  <c r="AQ45" i="3"/>
  <c r="AP31" i="3"/>
  <c r="AQ24" i="3"/>
  <c r="AQ42" i="3"/>
  <c r="AQ32" i="3"/>
  <c r="AU23" i="3"/>
  <c r="AU29" i="3"/>
  <c r="AQ23" i="3"/>
  <c r="H12" i="3"/>
  <c r="AQ29" i="3"/>
  <c r="AQ40" i="3"/>
  <c r="H9" i="3"/>
  <c r="H10" i="3"/>
  <c r="H11" i="3"/>
  <c r="J6" i="3" a="1"/>
  <c r="J6" i="3" s="1"/>
  <c r="J7" i="3" a="1"/>
  <c r="J7" i="3"/>
  <c r="L7" i="3" s="1"/>
  <c r="J18" i="3" a="1"/>
  <c r="J18" i="3"/>
  <c r="L18" i="3" s="1"/>
  <c r="J17" i="3" a="1"/>
  <c r="J17" i="3" s="1"/>
  <c r="J8" i="3" a="1"/>
  <c r="J8" i="3" s="1"/>
  <c r="J10" i="3" a="1"/>
  <c r="J10" i="3" s="1"/>
  <c r="J13" i="3" a="1"/>
  <c r="J13" i="3"/>
  <c r="L13" i="3" s="1"/>
  <c r="J9" i="3" a="1"/>
  <c r="J9" i="3" s="1"/>
  <c r="J12" i="3" a="1"/>
  <c r="J12" i="3"/>
  <c r="L12" i="3" s="1"/>
  <c r="J11" i="3" a="1"/>
  <c r="J11" i="3" s="1"/>
  <c r="K18" i="3"/>
  <c r="K13" i="3"/>
  <c r="K12" i="3"/>
  <c r="L11" i="3" l="1"/>
  <c r="K11" i="3"/>
  <c r="L10" i="3"/>
  <c r="K10" i="3"/>
  <c r="H14" i="3"/>
  <c r="J14" i="3" a="1"/>
  <c r="J14" i="3" s="1"/>
  <c r="K17" i="3"/>
  <c r="L17" i="3"/>
  <c r="L9" i="3"/>
  <c r="K9" i="3"/>
  <c r="K8" i="3"/>
  <c r="L8" i="3"/>
  <c r="L6" i="3"/>
  <c r="K6" i="3"/>
  <c r="H15" i="3"/>
  <c r="J15" i="3" a="1"/>
  <c r="J15" i="3" s="1"/>
  <c r="J16" i="3" a="1"/>
  <c r="J16" i="3" s="1"/>
  <c r="H16" i="3"/>
  <c r="K7" i="3"/>
  <c r="AP20" i="3"/>
  <c r="AO27" i="3"/>
  <c r="K15" i="3" l="1"/>
  <c r="L15" i="3"/>
  <c r="K14" i="3"/>
  <c r="L14" i="3"/>
  <c r="K16" i="3"/>
  <c r="L16" i="3"/>
</calcChain>
</file>

<file path=xl/sharedStrings.xml><?xml version="1.0" encoding="utf-8"?>
<sst xmlns="http://schemas.openxmlformats.org/spreadsheetml/2006/main" count="24689" uniqueCount="2079">
  <si>
    <t>A</t>
  </si>
  <si>
    <t>B</t>
  </si>
  <si>
    <t>C</t>
  </si>
  <si>
    <t>Workout</t>
  </si>
  <si>
    <t>Exercises</t>
  </si>
  <si>
    <t>Only biceps/triceps</t>
  </si>
  <si>
    <t># Workouts, no biceps/triceps</t>
  </si>
  <si>
    <t>or only biceps/triceps</t>
  </si>
  <si>
    <t>Some biceps/triceps, some others</t>
  </si>
  <si>
    <t>None, or some biceps or triceps</t>
  </si>
  <si>
    <t>*</t>
  </si>
  <si>
    <t>No biceps/triceps w/letter</t>
  </si>
  <si>
    <t>Only biceps/triceps w/letter</t>
  </si>
  <si>
    <t>1  muscle selected</t>
  </si>
  <si>
    <t>DROP DOWN</t>
  </si>
  <si>
    <t>NAME</t>
  </si>
  <si>
    <t>CHEST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</si>
  <si>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</si>
  <si>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</si>
  <si>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</si>
  <si>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</si>
  <si>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</si>
  <si>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</si>
  <si>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</si>
  <si>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</si>
  <si>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</si>
  <si>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</si>
  <si>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</si>
  <si>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</si>
  <si>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</si>
  <si>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</si>
  <si>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</si>
  <si>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</si>
  <si>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</si>
  <si>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</si>
  <si>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</si>
  <si>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</si>
  <si>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</si>
  <si>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</si>
  <si>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</si>
  <si>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</si>
  <si>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</si>
  <si>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</si>
  <si>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</si>
  <si>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</si>
  <si>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</si>
  <si>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</si>
  <si>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</si>
  <si>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</si>
  <si>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</si>
  <si>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</si>
  <si>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</si>
  <si>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V 1</t>
  </si>
  <si>
    <t>V 2</t>
  </si>
  <si>
    <t>V 3</t>
  </si>
  <si>
    <t>V 4</t>
  </si>
  <si>
    <t>DON’T</t>
  </si>
  <si>
    <t>CHANGE</t>
  </si>
  <si>
    <t>THESE</t>
  </si>
  <si>
    <t>ABS</t>
  </si>
  <si>
    <t>ABS 1</t>
  </si>
  <si>
    <t>ABS 2</t>
  </si>
  <si>
    <t>ABS 3</t>
  </si>
  <si>
    <t>ABS 4</t>
  </si>
  <si>
    <t>ABS 5</t>
  </si>
  <si>
    <t>ABS 6</t>
  </si>
  <si>
    <t>ABS 7</t>
  </si>
  <si>
    <t>ABS 8</t>
  </si>
  <si>
    <t>ABS 9</t>
  </si>
  <si>
    <t>ABS 10</t>
  </si>
  <si>
    <t>ABS LOWER 1</t>
  </si>
  <si>
    <t>ABS LOWER 2</t>
  </si>
  <si>
    <t>ABS LOWER 3</t>
  </si>
  <si>
    <t>ABS LOWER 4</t>
  </si>
  <si>
    <t>ABS LOWER 5</t>
  </si>
  <si>
    <t>ABS LOWER 6</t>
  </si>
  <si>
    <t>ABS LOWER 7</t>
  </si>
  <si>
    <t>ABS LOWER 8</t>
  </si>
  <si>
    <t>ABS UPPER 1</t>
  </si>
  <si>
    <t>ABS UPPER 2</t>
  </si>
  <si>
    <t>ABS UPPER 3</t>
  </si>
  <si>
    <t>ABS UPPER 4</t>
  </si>
  <si>
    <t>ABS UPPER 5</t>
  </si>
  <si>
    <t>ABS UPPER 6</t>
  </si>
  <si>
    <t>ABS UPPER 7</t>
  </si>
  <si>
    <t>LEGS</t>
  </si>
  <si>
    <t>BICEPS</t>
  </si>
  <si>
    <t>BACK</t>
  </si>
  <si>
    <t>QUADRICEPS</t>
  </si>
  <si>
    <t>QUADRICEPS 1</t>
  </si>
  <si>
    <t>QUADRICEPS 12</t>
  </si>
  <si>
    <t>QUADRICEPS 20</t>
  </si>
  <si>
    <t>CALVES</t>
  </si>
  <si>
    <t>HAMSTRINGS</t>
  </si>
  <si>
    <t>BICEPS 1</t>
  </si>
  <si>
    <t>SHOULDERS</t>
  </si>
  <si>
    <t>TRICEPS</t>
  </si>
  <si>
    <t>FULL BODY</t>
  </si>
  <si>
    <t>HAMSTRINGS 1</t>
  </si>
  <si>
    <t>HAMSTRINGS 12</t>
  </si>
  <si>
    <t>HAMSTRINGS 20</t>
  </si>
  <si>
    <t>CALVES 1</t>
  </si>
  <si>
    <t>CALVES 12</t>
  </si>
  <si>
    <t>CALVES 20</t>
  </si>
  <si>
    <t>FULL 1</t>
  </si>
  <si>
    <t>FULL 11</t>
  </si>
  <si>
    <t>FULL 19</t>
  </si>
  <si>
    <t>TRICEPS 1</t>
  </si>
  <si>
    <t>exercises</t>
  </si>
  <si>
    <t xml:space="preserve"> </t>
  </si>
  <si>
    <t>2 MUSCLES</t>
  </si>
  <si>
    <t>bi/tri</t>
  </si>
  <si>
    <t>3 muscles</t>
  </si>
  <si>
    <t>2 muscle bi tri</t>
  </si>
  <si>
    <t>Abs</t>
  </si>
  <si>
    <t>muscle 1:</t>
  </si>
  <si>
    <t>muscle 3:</t>
  </si>
  <si>
    <t>muscle 2:</t>
  </si>
  <si>
    <t>NONE</t>
  </si>
  <si>
    <t>3 muscle bi tri</t>
  </si>
  <si>
    <t>only</t>
  </si>
  <si>
    <t>1 muscle</t>
  </si>
  <si>
    <t>normal</t>
  </si>
  <si>
    <t>DO NOT EDIT THIS SHEET.</t>
  </si>
  <si>
    <t>ot bt bt</t>
  </si>
  <si>
    <t>others</t>
  </si>
  <si>
    <t>BACK 28</t>
  </si>
  <si>
    <t>BACK 29</t>
  </si>
  <si>
    <t>BACK 30</t>
  </si>
  <si>
    <t>BACK 31</t>
  </si>
  <si>
    <t>12-12-12-12 0-0-0-0 12-12-12-12 0-0-0-0 0</t>
  </si>
  <si>
    <t>2-2-2-2 0-0-0-0 2-2-2-2 0-0-0-0 11</t>
  </si>
  <si>
    <t>2-2-2-2 0-0-0-0 2-2-2-2 0-0-0-0 13</t>
  </si>
  <si>
    <t>TR</t>
  </si>
  <si>
    <t>TW</t>
  </si>
  <si>
    <t>Volume</t>
  </si>
  <si>
    <t>Reserved Column</t>
  </si>
  <si>
    <t>CHEST INFO</t>
  </si>
  <si>
    <t>BACK INFO</t>
  </si>
  <si>
    <t>BICEPS INFO</t>
  </si>
  <si>
    <t>LEGS INFO</t>
  </si>
  <si>
    <t>TRICEPS INFO</t>
  </si>
  <si>
    <t>ABS INFO</t>
  </si>
  <si>
    <t>SHOULDERS INFO</t>
  </si>
  <si>
    <t>FULL BODY INFO</t>
  </si>
  <si>
    <t>QUADRICEPS INFO</t>
  </si>
  <si>
    <t>CALVES INFO</t>
  </si>
  <si>
    <t>HAMSTRINGS INFO</t>
  </si>
  <si>
    <t>2-2-2-2 0-0-0-0 2-2-2-2 0-0-0-0 10</t>
  </si>
  <si>
    <t>2-2-2-2 0-0-0-0 2-2-2-2 0-0-0-0 12</t>
  </si>
  <si>
    <t>12-12-12 0-0-0 12-12-12 0-0-0 0</t>
  </si>
  <si>
    <t>mix</t>
  </si>
  <si>
    <t>ex no.</t>
  </si>
  <si>
    <t>for missing CBs</t>
  </si>
  <si>
    <t>2 exercises normal</t>
  </si>
  <si>
    <t>x2</t>
  </si>
  <si>
    <t>total</t>
  </si>
  <si>
    <t>ch4:ch6</t>
  </si>
  <si>
    <t>cr4:cr6</t>
  </si>
  <si>
    <t>db4:db6</t>
  </si>
  <si>
    <t>o4:o6</t>
  </si>
  <si>
    <t>y4:y6</t>
  </si>
  <si>
    <t>AI4:AI6</t>
  </si>
  <si>
    <t>as4:as6</t>
  </si>
  <si>
    <t>bc4:bc6</t>
  </si>
  <si>
    <t>bm4:bm6</t>
  </si>
  <si>
    <t>bw4:bw6</t>
  </si>
  <si>
    <t>cg4:cg6</t>
  </si>
  <si>
    <t>cq4:cq6</t>
  </si>
  <si>
    <t>da4:da6</t>
  </si>
  <si>
    <t>dk4:dk6</t>
  </si>
  <si>
    <t>timer</t>
  </si>
  <si>
    <t>1 2</t>
  </si>
  <si>
    <t>2 2</t>
  </si>
  <si>
    <t>3 2</t>
  </si>
  <si>
    <t>4 2</t>
  </si>
  <si>
    <t>5 2</t>
  </si>
  <si>
    <t>6 2</t>
  </si>
  <si>
    <t>7 2</t>
  </si>
  <si>
    <t>8 2</t>
  </si>
  <si>
    <t>9 2</t>
  </si>
  <si>
    <t>10 2</t>
  </si>
  <si>
    <t>11 2</t>
  </si>
  <si>
    <t>12 2</t>
  </si>
  <si>
    <t>13 2</t>
  </si>
  <si>
    <t>don’t change cells A16 and L16</t>
  </si>
  <si>
    <t>12-12-12-12</t>
  </si>
  <si>
    <t>0-0-0-0</t>
  </si>
  <si>
    <t>NUMBER</t>
  </si>
  <si>
    <t>reset value 20</t>
  </si>
  <si>
    <t/>
  </si>
  <si>
    <t>12-12-12</t>
  </si>
  <si>
    <t>0-0-0</t>
  </si>
  <si>
    <t>25-25-25-25</t>
  </si>
  <si>
    <t>1-1-1-1</t>
  </si>
  <si>
    <t>12-12-12-14</t>
  </si>
  <si>
    <t>G-1</t>
  </si>
  <si>
    <t>p4:p7</t>
  </si>
  <si>
    <t>sa</t>
  </si>
  <si>
    <t>a</t>
  </si>
  <si>
    <t>LL231</t>
  </si>
  <si>
    <t>sad</t>
  </si>
  <si>
    <t>asd</t>
  </si>
  <si>
    <t>saads</t>
  </si>
  <si>
    <t>ad</t>
  </si>
  <si>
    <t>dl4:dl8</t>
  </si>
  <si>
    <t>12-12-13</t>
  </si>
  <si>
    <t>12-12-14</t>
  </si>
  <si>
    <t>12-12-15</t>
  </si>
  <si>
    <t>12-12-16</t>
  </si>
  <si>
    <t>12-12-17</t>
  </si>
  <si>
    <t>12-12-18</t>
  </si>
  <si>
    <t>12-12-19</t>
  </si>
  <si>
    <t>12-12-20</t>
  </si>
  <si>
    <t>12-12-21</t>
  </si>
  <si>
    <t>12-12-22</t>
  </si>
  <si>
    <t>12-12-23</t>
  </si>
  <si>
    <t>12-12-24</t>
  </si>
  <si>
    <t>12-12-25</t>
  </si>
  <si>
    <t>12-12-26</t>
  </si>
  <si>
    <t>12-12-27</t>
  </si>
  <si>
    <t>12-12-28</t>
  </si>
  <si>
    <t>12-12-29</t>
  </si>
  <si>
    <t>12-12-30</t>
  </si>
  <si>
    <t>12-12-31</t>
  </si>
  <si>
    <t>12-12-32</t>
  </si>
  <si>
    <t>12-12-33</t>
  </si>
  <si>
    <t>12-12-34</t>
  </si>
  <si>
    <t>12-12-35</t>
  </si>
  <si>
    <t>12-12-36</t>
  </si>
  <si>
    <t>12-12-37</t>
  </si>
  <si>
    <t>12-12-38</t>
  </si>
  <si>
    <t>12-12-39</t>
  </si>
  <si>
    <t>12-12-40</t>
  </si>
  <si>
    <t>12-12-41</t>
  </si>
  <si>
    <t>12-12-42</t>
  </si>
  <si>
    <t>12-12-43</t>
  </si>
  <si>
    <t>12-12-44</t>
  </si>
  <si>
    <t>12-12-45</t>
  </si>
  <si>
    <t>12-12-46</t>
  </si>
  <si>
    <t>12-12-47</t>
  </si>
  <si>
    <t>12-12-48</t>
  </si>
  <si>
    <t>12-12-49</t>
  </si>
  <si>
    <t>12-12-50</t>
  </si>
  <si>
    <t>12-12-51</t>
  </si>
  <si>
    <t>12-12-52</t>
  </si>
  <si>
    <t>12-12-53</t>
  </si>
  <si>
    <t>12-12-54</t>
  </si>
  <si>
    <t>12-12-55</t>
  </si>
  <si>
    <t>12-12-56</t>
  </si>
  <si>
    <t>12-12-57</t>
  </si>
  <si>
    <t>12-12-58</t>
  </si>
  <si>
    <t>12-12-59</t>
  </si>
  <si>
    <t>12-12-60</t>
  </si>
  <si>
    <t>12-12-61</t>
  </si>
  <si>
    <t>12-12-62</t>
  </si>
  <si>
    <t>12-12-63</t>
  </si>
  <si>
    <t>12-12-64</t>
  </si>
  <si>
    <t>12-12-65</t>
  </si>
  <si>
    <t>12-12-66</t>
  </si>
  <si>
    <t>12-12-67</t>
  </si>
  <si>
    <t>12-12-68</t>
  </si>
  <si>
    <t>12-12-69</t>
  </si>
  <si>
    <t>12-12-70</t>
  </si>
  <si>
    <t>12-12-71</t>
  </si>
  <si>
    <t>12-12-72</t>
  </si>
  <si>
    <t>12-12-73</t>
  </si>
  <si>
    <t>12-12-74</t>
  </si>
  <si>
    <t>12-12-75</t>
  </si>
  <si>
    <t>12-12-76</t>
  </si>
  <si>
    <t>12-12-77</t>
  </si>
  <si>
    <t>12-12-78</t>
  </si>
  <si>
    <t>12-12-79</t>
  </si>
  <si>
    <t>12-12-80</t>
  </si>
  <si>
    <t>12-12-81</t>
  </si>
  <si>
    <t>12-12-82</t>
  </si>
  <si>
    <t>12-12-83</t>
  </si>
  <si>
    <t>12-12-84</t>
  </si>
  <si>
    <t>12-12-85</t>
  </si>
  <si>
    <t>12-12-86</t>
  </si>
  <si>
    <t>12-12-87</t>
  </si>
  <si>
    <t xml:space="preserve">TOTAL </t>
  </si>
  <si>
    <t>ENTRIES</t>
  </si>
  <si>
    <t>25-25-25-123</t>
  </si>
  <si>
    <t>1-1-12-1</t>
  </si>
  <si>
    <t>15-15-15</t>
  </si>
  <si>
    <t>205-205-205-25</t>
  </si>
  <si>
    <t>1-1-10-1</t>
  </si>
  <si>
    <t>submuscles</t>
  </si>
  <si>
    <t>UPPER 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</si>
  <si>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</si>
  <si>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</si>
  <si>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</si>
  <si>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</si>
  <si>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</si>
  <si>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</si>
  <si>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</si>
  <si>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</si>
  <si>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</si>
  <si>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</si>
  <si>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</si>
  <si>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</si>
  <si>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</si>
  <si>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</si>
  <si>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</si>
  <si>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</si>
  <si>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</si>
  <si>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</si>
  <si>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</si>
  <si>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</si>
  <si>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</si>
  <si>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UPPER</t>
  </si>
  <si>
    <t>LOWER 1</t>
  </si>
  <si>
    <t>LOWER</t>
  </si>
  <si>
    <t>EXERCISE</t>
  </si>
  <si>
    <t>MID</t>
  </si>
  <si>
    <t>2-2-2-2</t>
  </si>
  <si>
    <t>UPPER2</t>
  </si>
  <si>
    <t>UPPER 3</t>
  </si>
  <si>
    <t>LOWER 2</t>
  </si>
  <si>
    <t>aj4:aj27</t>
  </si>
  <si>
    <t>at4:at26</t>
  </si>
  <si>
    <t>z4:z27</t>
  </si>
  <si>
    <t>bd4:bd52</t>
  </si>
  <si>
    <t>bx4:bx26</t>
  </si>
  <si>
    <t>bn4:bn22</t>
  </si>
  <si>
    <t>2-2-2</t>
  </si>
  <si>
    <t>2-2-2-2-2</t>
  </si>
  <si>
    <t>3-3-3</t>
  </si>
  <si>
    <t>3-3-3-3</t>
  </si>
  <si>
    <t>3-3-3-3-3</t>
  </si>
  <si>
    <t>4-4-4</t>
  </si>
  <si>
    <t>4-4-4-4</t>
  </si>
  <si>
    <t>4-4-4-4-4</t>
  </si>
  <si>
    <t>5-5-5</t>
  </si>
  <si>
    <t>5-5-5-5</t>
  </si>
  <si>
    <t>5-5-5-5-5</t>
  </si>
  <si>
    <t>5-5-5-5-5-5</t>
  </si>
  <si>
    <t>5-5-5-5-5-5-5</t>
  </si>
  <si>
    <t>6-6-6</t>
  </si>
  <si>
    <t>6-6-6-6</t>
  </si>
  <si>
    <t>6-6-6-6-6</t>
  </si>
  <si>
    <t>6-6-6-6-6-6</t>
  </si>
  <si>
    <t>6-6-6-6-6-6-6</t>
  </si>
  <si>
    <t>7-7-7</t>
  </si>
  <si>
    <t>7-7-7-7</t>
  </si>
  <si>
    <t>7-7-7-7-7</t>
  </si>
  <si>
    <t>8-8-8</t>
  </si>
  <si>
    <t>8-8-8-8</t>
  </si>
  <si>
    <t>8-8-8-8-8</t>
  </si>
  <si>
    <t>10-10-10</t>
  </si>
  <si>
    <t>10-10-10-10</t>
  </si>
  <si>
    <t>10-10-10-10-10</t>
  </si>
  <si>
    <t>12-12-12-12-12</t>
  </si>
  <si>
    <t>15-15-15-15</t>
  </si>
  <si>
    <t>15-15-15-15-15</t>
  </si>
  <si>
    <t>18-18-18</t>
  </si>
  <si>
    <t>20</t>
  </si>
  <si>
    <t>20-20</t>
  </si>
  <si>
    <t>20-20-20</t>
  </si>
  <si>
    <t>25</t>
  </si>
  <si>
    <t>25-25</t>
  </si>
  <si>
    <t>25-25-25</t>
  </si>
  <si>
    <t>50</t>
  </si>
  <si>
    <t>50-50</t>
  </si>
  <si>
    <t xml:space="preserve">3-4-5 </t>
  </si>
  <si>
    <t>4-6-8-10</t>
  </si>
  <si>
    <t>6-8-10</t>
  </si>
  <si>
    <t>6-8-10-12</t>
  </si>
  <si>
    <t>8-10-12</t>
  </si>
  <si>
    <t>8-10-12-15</t>
  </si>
  <si>
    <t>10-12-15</t>
  </si>
  <si>
    <t>10-15-20</t>
  </si>
  <si>
    <t>5-4-3</t>
  </si>
  <si>
    <t>10-8-6-4</t>
  </si>
  <si>
    <t>10-8-6</t>
  </si>
  <si>
    <t>12-10-8-6</t>
  </si>
  <si>
    <t>12-10-8</t>
  </si>
  <si>
    <t>15-12-10-8</t>
  </si>
  <si>
    <t>15-12-10</t>
  </si>
  <si>
    <t>20-15-10</t>
  </si>
  <si>
    <t>4-4-4+10</t>
  </si>
  <si>
    <t>4-4-4-4+10</t>
  </si>
  <si>
    <t>5-5-5+10</t>
  </si>
  <si>
    <t>5-5-5-5+10</t>
  </si>
  <si>
    <t>6-6-6+12</t>
  </si>
  <si>
    <t>6-6-6-6+12</t>
  </si>
  <si>
    <t>8-8-8+15</t>
  </si>
  <si>
    <t>8-8-8-8+15</t>
  </si>
  <si>
    <t>10-10-10-+15</t>
  </si>
  <si>
    <t>15-15-15+20</t>
  </si>
  <si>
    <t>2-2-2-8</t>
  </si>
  <si>
    <t>3-3-3-3-8</t>
  </si>
  <si>
    <t>8-8-8-12</t>
  </si>
  <si>
    <t>12-12+15</t>
  </si>
  <si>
    <t>2-2-2 0-0-0 2-2-2 0-0-0 0</t>
  </si>
  <si>
    <t>2-2-2-2 0-0-0-0 2-2-2-2 0-0-0-0 0</t>
  </si>
  <si>
    <t>2-2-2-2-2 0-0-0-0-0 2-2-2-2-2 0-0-0-0-0 0</t>
  </si>
  <si>
    <t>3-3-3 0-0-0 3-3-3 0-0-0 0</t>
  </si>
  <si>
    <t>3-3-3-3 0-0-0-0 3-3-3-3 0-0-0-0 0</t>
  </si>
  <si>
    <t>3-3-3-3-3 0-0-0-0-0 3-3-3-3-3 0-0-0-0-0 0</t>
  </si>
  <si>
    <t>4-4-4 0-0-0 4-4-4 0-0-0 0</t>
  </si>
  <si>
    <t>4-4-4-4 0-0-0-0 4-4-4-4 0-0-0-0 0</t>
  </si>
  <si>
    <t>4-4-4-4-4 0-0-0-0-0 4-4-4-4-4 0-0-0-0-0 0</t>
  </si>
  <si>
    <t>5-5-5 0-0-0 5-5-5 0-0-0 0</t>
  </si>
  <si>
    <t>5-5-5-5 0-0-0-0 5-5-5-5 0-0-0-0 0</t>
  </si>
  <si>
    <t>5-5-5-5-5 0-0-0-0-0 5-5-5-5-5 0-0-0-0-0 0</t>
  </si>
  <si>
    <t>5-5-5-5-5-5 0-0-0-0-0-0 5-5-5-5-5-5 0-0-0-0-0-0 0</t>
  </si>
  <si>
    <t>5-5-5-5-5-5-5 0-0-0-0-0-0-0 5-5-5-5-5-5-5 0-0-0-0-0-0-0 0</t>
  </si>
  <si>
    <t>6-6-6 0-0-0 6-6-6 0-0-0 0</t>
  </si>
  <si>
    <t>6-6-6-6 0-0-0-0-0 6-6-6-6 0-0-0-0-0 0</t>
  </si>
  <si>
    <t>6-6-6-6-6-6 0-0-0-0-0-0 6-6-6-6-6-6 0-0-0-0-0-0 0</t>
  </si>
  <si>
    <t>6-6-6-6-6-6-6 0-0-0-0-0-0-0 6-6-6-6-6-6-6 0-0-0-0-0-0-0</t>
  </si>
  <si>
    <t>7-7-7 0-0-0 7-7-7 0-0-0 0</t>
  </si>
  <si>
    <t>7-7-7-7 0-0-0-0 7-7-7-7 0-0-0-0 0</t>
  </si>
  <si>
    <t>7-7-7-7-7 0-0-0-0-0 7-7-7-7-7 0-0-0-0-0 0</t>
  </si>
  <si>
    <t>8-8-8 0-0-0 8-8-8 0-0-0 0</t>
  </si>
  <si>
    <t>8-8-8-8 0-0-0-0 8-8-8-8 0-0-0-0 0</t>
  </si>
  <si>
    <t>8-8-8-8-8 0-0-0-0-0 8-8-8-8-8 0-0-0-0-0 0</t>
  </si>
  <si>
    <t>10-10-10 0-0-0 10-10-10 0-0-0 0</t>
  </si>
  <si>
    <t>10-10-10-10 0-0-0-0 10-10-10-10 0-0-0-0 0</t>
  </si>
  <si>
    <t>10-10-10-10-10 0-0-0-0-0 10-10-10-10-10 0-0-0-0-0 0</t>
  </si>
  <si>
    <t>12-12-12-12-12 0-0-0-0-0 12-12-12-12-12 0-0-0-0-0 0</t>
  </si>
  <si>
    <t>15-15-15 0-0-0 15-15-15 0-0-0 0</t>
  </si>
  <si>
    <t>15-15-15-15 0-0-0-0 15-15-15-15 0-0-0-0 0</t>
  </si>
  <si>
    <t>15-15-15-15-15 0-0-0-0-0 15-15-15-15-15 0-0-0-0-0 0</t>
  </si>
  <si>
    <t>18-18-18 0-0-0 18-18-18 0-0-0 0</t>
  </si>
  <si>
    <t>20 0 20 0 0</t>
  </si>
  <si>
    <t>20-20 0-0 20-20 0-0 0</t>
  </si>
  <si>
    <t>20-20-20 0-0-0 20-20-20 0-0-0 0</t>
  </si>
  <si>
    <t>25 0 25 0 0</t>
  </si>
  <si>
    <t>25-25 0-0 25-25 0-0 0</t>
  </si>
  <si>
    <t>25-25-25 0-0-0 25-25-25 0-0-0 0</t>
  </si>
  <si>
    <t>50 0 50 0 0</t>
  </si>
  <si>
    <t>50-50 0-0 50-50 0-0 0</t>
  </si>
  <si>
    <t>3-4-5 0-0-0 3-4-5 0-0-0 0</t>
  </si>
  <si>
    <t>4-6-8-10 0-0-0-0 4-6-8-10 0-0-0-0 0</t>
  </si>
  <si>
    <t>6-8-10 0-0-0 6-8-10 0-0-0 0</t>
  </si>
  <si>
    <t>6-8-10-12 0-0-0-0 6-8-10-12 0-0-0-0 0</t>
  </si>
  <si>
    <t>8-10-12 0-0-0 8-10-12 0-0-0 0</t>
  </si>
  <si>
    <t>8-10-12-15 0-0-0-0 8-10-12-15 0-0-0-0 0</t>
  </si>
  <si>
    <t>10-12-15 0-0-0 10-12-15 0-0-0 0</t>
  </si>
  <si>
    <t xml:space="preserve">10-15-20 0-0-0 10-15-20 0-0-0 0 </t>
  </si>
  <si>
    <t>5-4-3 0-0-0 5-4-3 0-0-0 0</t>
  </si>
  <si>
    <t>10-8-6-4 0-0-0-0 10-8-6-4 0-0-0-0 0</t>
  </si>
  <si>
    <t>10-8-6 0-0-0 10-8-6 0-0-0 0</t>
  </si>
  <si>
    <t>12-10-8-6 0-0-0-0 12-10-8-6 0-0-0-0 0</t>
  </si>
  <si>
    <t>12-10-8 0-0-0 12-10-8 0-0-0 0</t>
  </si>
  <si>
    <t>15-12-10 0-0-0 15-12-10 0-0-0 0</t>
  </si>
  <si>
    <t>20-15-10 0-0-0 20-15-10 0-0-0 0</t>
  </si>
  <si>
    <t>4-4-4+10 0-0-0-0 4-4-4+10 0-0-0-0 0</t>
  </si>
  <si>
    <t>4-4-4-4+10 0-0-0-0-0 4-4-4-4+10 0</t>
  </si>
  <si>
    <t>5-5-5+10 0-0-0-0 5-5-5+10 0-0-0-0 0</t>
  </si>
  <si>
    <t>5-5-5-5+10 0-0-0-0-0 5-5-5-5+10 0-0-0-0-0 0</t>
  </si>
  <si>
    <t>6-6-6+12 0-0-0-0 6-6-6+12 0-0-0-0 0</t>
  </si>
  <si>
    <t>6-6-6-6+12 0-0-0-0-0 6-6-6-6+12 0-0-0-0-0 0</t>
  </si>
  <si>
    <t>8-8-8+15 0-0-0-0 8-8-8+15 0-0-0-0 0</t>
  </si>
  <si>
    <t>8-8-8-8+15 0-0-0-0-0 8-8-8-8+15 0-0-0-0-0 0</t>
  </si>
  <si>
    <t>10-10-10-+15 0-0-0-0 10-10-10-+15 0-0-0-0 0</t>
  </si>
  <si>
    <t>15-15-15+20 0-0-0-0 15-15-15+20 0-0-0-0 0</t>
  </si>
  <si>
    <t>2-2-2-8 0-0-0-0 2-2-2-8 0-0-0-0 0</t>
  </si>
  <si>
    <t>2-2-2-2-8 0-0-0-0-0 2-2-2-2-8 0-0-0-0-0 0</t>
  </si>
  <si>
    <t>3-3-3-3-8  0-0-0-0-0 3-3-3-3-8  0-0-0-0-0 0</t>
  </si>
  <si>
    <t>8-8-8-12 0-0-0-0 8-8-8-12 0-0-0-0 0</t>
  </si>
  <si>
    <t>12-12-15 0-0-0 12-12-15 0-0-0 0</t>
  </si>
  <si>
    <t>Cable Rows</t>
  </si>
  <si>
    <t>5-5-5-5 0-0-0-0 5-5-5-5 225-225-225-225 4500</t>
  </si>
  <si>
    <t>6-6-6-6-6-6 0-0-0-0-0-0 6-6-6-6-6-6 0-0-0-0-0-0 1</t>
  </si>
  <si>
    <t>6-6-6-6-6-6-6 0-0-0-0-0-0-0 6-6-6-6-6-6-6 0-0-0-0-0-0-1</t>
  </si>
  <si>
    <t>8-8-8 0-0-0 8-8-8 195-210-210 0</t>
  </si>
  <si>
    <t>12-10-8-6 14-13-13-12 12-10-8-6 0-0-0-0 0</t>
  </si>
  <si>
    <t>6-6-6-6-6-6 0-0-0-0-0-0 6-6-6-6-6-6 0-0-0-0-0-0 2</t>
  </si>
  <si>
    <t>6-6-6-6-6-6-6 0-0-0-0-0-0-0 6-6-6-6-6-6-6 0-0-0-0-0-0-2</t>
  </si>
  <si>
    <t>6-8-10 4055-335-315 6-8-10 0-0-0 0</t>
  </si>
  <si>
    <t>5-5-5-5 0-0-0-0 5-5-5-5 15-17-16-16 0</t>
  </si>
  <si>
    <t>6-6-6-6-6-6 0-0-0-0-0-0 6-6-6-6-6-6 0-0-0-0-0-0 3</t>
  </si>
  <si>
    <t>6-6-6-6-6-6-6 0-0-0-0-0-0-0 6-6-6-6-6-6-6 0-0-0-0-0-0-3</t>
  </si>
  <si>
    <t>6-8-10-12 14-13-13-12 6-8-10-12 0-0-0-0 0</t>
  </si>
  <si>
    <t>12-10-8-6 14-13-13-147 12-10-8-6 0-0-0-0 0</t>
  </si>
  <si>
    <t>5-5-5-5 0-0-0-0 5-5-5-5 165-195-210-225 0</t>
  </si>
  <si>
    <t>6-6-6 16-17-17 6-6-6 0-0-0 0</t>
  </si>
  <si>
    <t>6-6-6-6-6-6 0-0-0-0-0-0 6-6-6-6-6-6 0-0-0-0-0-0 4</t>
  </si>
  <si>
    <t>6-6-6-6-6-6-6 0-0-0-0-0-0-0 6-6-6-6-6-6-6 0-0-0-0-0-0-4</t>
  </si>
  <si>
    <t>8-8-8 0-0-0 8-8-8-8 165-195-210-225 0</t>
  </si>
  <si>
    <t>Lat Pulldown Wide Grip</t>
  </si>
  <si>
    <t>6-6-6-6-6-6 0-0-0-0-0-0 6-6-6-6-6-6 0-0-0-0-0-0 5</t>
  </si>
  <si>
    <t>6-6-6-6-6-6-6 0-0-0-0-0-0-0 6-6-6-6-6-6-6 0-0-0-0-0-0-5</t>
  </si>
  <si>
    <t>7-7-7-7 0-0-0-0 7-7-7-7 16-16-16-16 0</t>
  </si>
  <si>
    <t>10-10-10 0-0-0 10-10-10140-160-140 0</t>
  </si>
  <si>
    <t>Rack Pulls</t>
  </si>
  <si>
    <t>5-5-5-5 0-0-0-0 5-5-5-5 409-409-409-409 0</t>
  </si>
  <si>
    <t>8-8-8 0-0-0 8-8-10 385-405-455 10870</t>
  </si>
  <si>
    <t>6-8-10-12 425-425-425-325 6-8-10-12 0-0-0-0 0</t>
  </si>
  <si>
    <t>12-10-8-6 225-275-325-375 12-10-8-6 0-0-0-0 0</t>
  </si>
  <si>
    <t>10-10-10 0-0-0 10-10-10 180-180-0 3600</t>
  </si>
  <si>
    <t>7-7-7-7 0-0-0-0 7-7-7-7 170-170-170-170 4760</t>
  </si>
  <si>
    <t>10-10-10-10 65-70-70-70 10-10-10-10 0-0-0-0 0</t>
  </si>
  <si>
    <t>12-12-12 0-0-0 12-12-12 60-60-60 2160</t>
  </si>
  <si>
    <t>10-12-15 9-9-9 10-12-15 0-0-0 0</t>
  </si>
  <si>
    <t>7-7-7-7 0-0-0-0 7-7-7-7 150-165-180-180 4725</t>
  </si>
  <si>
    <t>10-10-10 0-0-0 10-10-10 135-150-165 4500</t>
  </si>
  <si>
    <t>12-10-8 105-120-135 12-10-8 0-0-0 0</t>
  </si>
  <si>
    <t>7-7-7-7 0-0-0-0 7-7-7-7 125-125-125-0 2625</t>
  </si>
  <si>
    <t>8-8-8 8-8-8 8-8-8 0-0-0 0</t>
  </si>
  <si>
    <t>15-15-15 0-0-0 15-15-15 0-0-0 1</t>
  </si>
  <si>
    <t>15-15-15-15 0-0-0-0 15-15-15-15 0-0-0-0 1</t>
  </si>
  <si>
    <t>15-15-15-15-15 0-0-0-0-0 15-15-15-15-15 0-0-0-0-0 1</t>
  </si>
  <si>
    <t>18-18-18 0-0-0 18-18-18 0-0-0 1</t>
  </si>
  <si>
    <t>21 0 20 0 0</t>
  </si>
  <si>
    <t>20-20 0-0 20-20 0-0 1</t>
  </si>
  <si>
    <t>20-20-20 0-0-0 20-20-20 0-0-0 1</t>
  </si>
  <si>
    <t>26 0 25 0 0</t>
  </si>
  <si>
    <t>25-25 0-0 25-25 0-0 1</t>
  </si>
  <si>
    <t>25-25-25 0-0-0 25-25-25 0-0-0 1</t>
  </si>
  <si>
    <t>51 0 50 0 0</t>
  </si>
  <si>
    <t>50-50 0-0 50-50 0-0 1</t>
  </si>
  <si>
    <t>3-4-5 0-0-0 3-4-5 0-0-0 1</t>
  </si>
  <si>
    <t>4-6-8-10 0-0-0-0 4-6-8-10 0-0-0-0 1</t>
  </si>
  <si>
    <t>10-15-20 0-0-0 10-15-20 0-0-0 1</t>
  </si>
  <si>
    <t>5-4-3 0-0-0 5-4-3 0-0-0 1</t>
  </si>
  <si>
    <t>10-8-6-4 0-0-0-0 10-8-6-4 0-0-0-0 1</t>
  </si>
  <si>
    <t>15-12-10 0-0-0 15-12-10 0-0-0 1</t>
  </si>
  <si>
    <t>20-15-10 0-0-0 20-15-10 0-0-0 1</t>
  </si>
  <si>
    <t>4-4-4+10 0-0-0-0 4-4-4+10 0-0-0-0 1</t>
  </si>
  <si>
    <t>4-4-4-4+10 0-0-0-0-0 4-4-4-4+10 1</t>
  </si>
  <si>
    <t>5-5-5+10 0-0-0-0 5-5-5+10 0-0-0-0 1</t>
  </si>
  <si>
    <t>5-5-5-5+10 0-0-0-0-0 5-5-5-5+10 0-0-0-0-0 1</t>
  </si>
  <si>
    <t>6-6-6+12 0-0-0-0 6-6-6+12 0-0-0-0 1</t>
  </si>
  <si>
    <t>6-6-6-6+12 0-0-0-0-0 6-6-6-6+12 0-0-0-0-0 1</t>
  </si>
  <si>
    <t>8-8-8+15 0-0-0-0 8-8-8+15 0-0-0-0 1</t>
  </si>
  <si>
    <t>8-8-8-8+15 0-0-0-0-0 8-8-8-8+15 0-0-0-0-0 1</t>
  </si>
  <si>
    <t>10-10-10-+15 0-0-0-0 10-10-10-+15 0-0-0-0 1</t>
  </si>
  <si>
    <t>15-15-15+20 0-0-0-0 15-15-15+20 0-0-0-0 1</t>
  </si>
  <si>
    <t>15-15-15 0-0-0 15-15-15 0-0-0 2</t>
  </si>
  <si>
    <t>15-15-15-15 0-0-0-0 15-15-15-15 0-0-0-0 2</t>
  </si>
  <si>
    <t>15-15-15-15-15 0-0-0-0-0 15-15-15-15-15 0-0-0-0-0 2</t>
  </si>
  <si>
    <t>18-18-18 0-0-0 18-18-18 0-0-0 2</t>
  </si>
  <si>
    <t>22 0 20 0 0</t>
  </si>
  <si>
    <t>20-20 0-0 20-20 0-0 2</t>
  </si>
  <si>
    <t>20-20-20 0-0-0 20-20-20 0-0-0 2</t>
  </si>
  <si>
    <t>27 0 25 0 0</t>
  </si>
  <si>
    <t>25-25 0-0 25-25 0-0 2</t>
  </si>
  <si>
    <t>25-25-25 0-0-0 25-25-25 0-0-0 2</t>
  </si>
  <si>
    <t>52 0 50 0 0</t>
  </si>
  <si>
    <t>50-50 0-0 50-50 0-0 2</t>
  </si>
  <si>
    <t>3-4-5 0-0-0 3-4-5 0-0-0 2</t>
  </si>
  <si>
    <t>4-6-8-10 0-0-0-0 4-6-8-10 0-0-0-0 2</t>
  </si>
  <si>
    <t>10-15-20 0-0-0 10-15-20 0-0-0 2</t>
  </si>
  <si>
    <t>5-4-3 0-0-0 5-4-3 0-0-0 2</t>
  </si>
  <si>
    <t>10-8-6-4 0-0-0-0 10-8-6-4 0-0-0-0 2</t>
  </si>
  <si>
    <t>15-12-10 0-0-0 15-12-10 0-0-0 2</t>
  </si>
  <si>
    <t>20-15-10 0-0-0 20-15-10 0-0-0 2</t>
  </si>
  <si>
    <t>4-4-4+10 0-0-0-0 4-4-4+10 0-0-0-0 2</t>
  </si>
  <si>
    <t>4-4-4-4+10 0-0-0-0-0 4-4-4-4+10 2</t>
  </si>
  <si>
    <t>5-5-5+10 0-0-0-0 5-5-5+10 0-0-0-0 2</t>
  </si>
  <si>
    <t>5-5-5-5+10 0-0-0-0-0 5-5-5-5+10 0-0-0-0-0 2</t>
  </si>
  <si>
    <t>6-6-6+12 0-0-0-0 6-6-6+12 0-0-0-0 2</t>
  </si>
  <si>
    <t>6-6-6-6+12 0-0-0-0-0 6-6-6-6+12 0-0-0-0-0 2</t>
  </si>
  <si>
    <t>8-8-8+15 0-0-0-0 8-8-8+15 0-0-0-0 2</t>
  </si>
  <si>
    <t>8-8-8-8+15 0-0-0-0-0 8-8-8-8+15 0-0-0-0-0 2</t>
  </si>
  <si>
    <t>10-10-10-+15 0-0-0-0 10-10-10-+15 0-0-0-0 2</t>
  </si>
  <si>
    <t>15-15-15+20 0-0-0-0 15-15-15+20 0-0-0-0 2</t>
  </si>
  <si>
    <t>15-15-15 0-0-0 15-15-15 0-0-0 3</t>
  </si>
  <si>
    <t>15-15-15-15 0-0-0-0 15-15-15-15 0-0-0-0 3</t>
  </si>
  <si>
    <t>15-15-15-15-15 0-0-0-0-0 15-15-15-15-15 0-0-0-0-0 3</t>
  </si>
  <si>
    <t>18-18-18 0-0-0 18-18-18 0-0-0 3</t>
  </si>
  <si>
    <t>23 0 20 0 0</t>
  </si>
  <si>
    <t>20-20 0-0 20-20 0-0 3</t>
  </si>
  <si>
    <t>20-20-20 0-0-0 20-20-20 0-0-0 3</t>
  </si>
  <si>
    <t>28 0 25 0 0</t>
  </si>
  <si>
    <t>25-25 0-0 25-25 0-0 3</t>
  </si>
  <si>
    <t>25-25-25 0-0-0 25-25-25 0-0-0 3</t>
  </si>
  <si>
    <t>53 0 50 0 0</t>
  </si>
  <si>
    <t>50-50 0-0 50-50 0-0 3</t>
  </si>
  <si>
    <t>3-4-5 0-0-0 3-4-5 0-0-0 3</t>
  </si>
  <si>
    <t>4-6-8-10 0-0-0-0 4-6-8-10 0-0-0-0 3</t>
  </si>
  <si>
    <t>10-15-20 0-0-0 10-15-20 0-0-0 3</t>
  </si>
  <si>
    <t>5-4-3 0-0-0 5-4-3 0-0-0 3</t>
  </si>
  <si>
    <t>10-8-6-4 0-0-0-0 10-8-6-4 0-0-0-0 3</t>
  </si>
  <si>
    <t>15-12-10 0-0-0 15-12-10 0-0-0 3</t>
  </si>
  <si>
    <t>20-15-10 0-0-0 20-15-10 0-0-0 3</t>
  </si>
  <si>
    <t>4-4-4+10 0-0-0-0 4-4-4+10 0-0-0-0 3</t>
  </si>
  <si>
    <t>4-4-4-4+10 0-0-0-0-0 4-4-4-4+10 3</t>
  </si>
  <si>
    <t>5-5-5+10 0-0-0-0 5-5-5+10 0-0-0-0 3</t>
  </si>
  <si>
    <t>5-5-5-5+10 0-0-0-0-0 5-5-5-5+10 0-0-0-0-0 3</t>
  </si>
  <si>
    <t>6-6-6+12 0-0-0-0 6-6-6+12 0-0-0-0 3</t>
  </si>
  <si>
    <t>6-6-6-6+12 0-0-0-0-0 6-6-6-6+12 0-0-0-0-0 3</t>
  </si>
  <si>
    <t>8-8-8+15 0-0-0-0 8-8-8+15 0-0-0-0 3</t>
  </si>
  <si>
    <t>8-8-8-8+15 0-0-0-0-0 8-8-8-8+15 0-0-0-0-0 3</t>
  </si>
  <si>
    <t>10-10-10-+15 0-0-0-0 10-10-10-+15 0-0-0-0 3</t>
  </si>
  <si>
    <t>15-15-15+20 0-0-0-0 15-15-15+20 0-0-0-0 3</t>
  </si>
  <si>
    <t>15-15-15 0-0-0 15-15-15 0-0-0 4</t>
  </si>
  <si>
    <t>15-15-15-15 0-0-0-0 15-15-15-15 0-0-0-0 4</t>
  </si>
  <si>
    <t>15-15-15-15-15 0-0-0-0-0 15-15-15-15-15 0-0-0-0-0 4</t>
  </si>
  <si>
    <t>18-18-18 0-0-0 18-18-18 0-0-0 4</t>
  </si>
  <si>
    <t>24 0 20 0 0</t>
  </si>
  <si>
    <t>20-20 0-0 20-20 0-0 4</t>
  </si>
  <si>
    <t>20-20-20 0-0-0 20-20-20 0-0-0 4</t>
  </si>
  <si>
    <t>29 0 25 0 0</t>
  </si>
  <si>
    <t>25-25 0-0 25-25 0-0 4</t>
  </si>
  <si>
    <t>25-25-25 0-0-0 25-25-25 0-0-0 4</t>
  </si>
  <si>
    <t>54 0 50 0 0</t>
  </si>
  <si>
    <t>50-50 0-0 50-50 0-0 4</t>
  </si>
  <si>
    <t>3-4-5 0-0-0 3-4-5 0-0-0 4</t>
  </si>
  <si>
    <t>4-6-8-10 0-0-0-0 4-6-8-10 0-0-0-0 4</t>
  </si>
  <si>
    <t>10-15-20 0-0-0 10-15-20 0-0-0 4</t>
  </si>
  <si>
    <t>5-4-3 0-0-0 5-4-3 0-0-0 4</t>
  </si>
  <si>
    <t>10-8-6-4 0-0-0-0 10-8-6-4 0-0-0-0 4</t>
  </si>
  <si>
    <t>15-12-10 0-0-0 15-12-10 0-0-0 4</t>
  </si>
  <si>
    <t>20-15-10 0-0-0 20-15-10 0-0-0 4</t>
  </si>
  <si>
    <t>4-4-4+10 0-0-0-0 4-4-4+10 0-0-0-0 4</t>
  </si>
  <si>
    <t>4-4-4-4+10 0-0-0-0-0 4-4-4-4+10 4</t>
  </si>
  <si>
    <t>5-5-5+10 0-0-0-0 5-5-5+10 0-0-0-0 4</t>
  </si>
  <si>
    <t>5-5-5-5+10 0-0-0-0-0 5-5-5-5+10 0-0-0-0-0 4</t>
  </si>
  <si>
    <t>6-6-6+12 0-0-0-0 6-6-6+12 0-0-0-0 4</t>
  </si>
  <si>
    <t>6-6-6-6+12 0-0-0-0-0 6-6-6-6+12 0-0-0-0-0 4</t>
  </si>
  <si>
    <t>8-8-8+15 0-0-0-0 8-8-8+15 0-0-0-0 4</t>
  </si>
  <si>
    <t>8-8-8-8+15 0-0-0-0-0 8-8-8-8+15 0-0-0-0-0 4</t>
  </si>
  <si>
    <t>10-10-10-+15 0-0-0-0 10-10-10-+15 0-0-0-0 4</t>
  </si>
  <si>
    <t>15-15-15+20 0-0-0-0 15-15-15+20 0-0-0-0 4</t>
  </si>
  <si>
    <t>15-15-15 0-0-0 15-15-15 0-0-0 5</t>
  </si>
  <si>
    <t>15-15-15-15 0-0-0-0 15-15-15-15 0-0-0-0 5</t>
  </si>
  <si>
    <t>15-15-15-15-15 0-0-0-0-0 15-15-15-15-15 0-0-0-0-0 5</t>
  </si>
  <si>
    <t>18-18-18 0-0-0 18-18-18 0-0-0 5</t>
  </si>
  <si>
    <t>25 0 20 0 0</t>
  </si>
  <si>
    <t>20-20 0-0 20-20 0-0 5</t>
  </si>
  <si>
    <t>20-20-20 0-0-0 20-20-20 0-0-0 5</t>
  </si>
  <si>
    <t>30 0 25 0 0</t>
  </si>
  <si>
    <t>25-25 0-0 25-25 0-0 5</t>
  </si>
  <si>
    <t>25-25-25 0-0-0 25-25-25 0-0-0 5</t>
  </si>
  <si>
    <t>55 0 50 0 0</t>
  </si>
  <si>
    <t>50-50 0-0 50-50 0-0 5</t>
  </si>
  <si>
    <t>3-4-5 0-0-0 3-4-5 0-0-0 5</t>
  </si>
  <si>
    <t>4-6-8-10 0-0-0-0 4-6-8-10 0-0-0-0 5</t>
  </si>
  <si>
    <t>10-15-20 0-0-0 10-15-20 0-0-0 5</t>
  </si>
  <si>
    <t>5-4-3 0-0-0 5-4-3 0-0-0 5</t>
  </si>
  <si>
    <t>10-8-6-4 0-0-0-0 10-8-6-4 0-0-0-0 5</t>
  </si>
  <si>
    <t>15-12-10 0-0-0 15-12-10 0-0-0 5</t>
  </si>
  <si>
    <t>20-15-10 0-0-0 20-15-10 0-0-0 5</t>
  </si>
  <si>
    <t>4-4-4+10 0-0-0-0 4-4-4+10 0-0-0-0 5</t>
  </si>
  <si>
    <t>4-4-4-4+10 0-0-0-0-0 4-4-4-4+10 5</t>
  </si>
  <si>
    <t>5-5-5+10 0-0-0-0 5-5-5+10 0-0-0-0 5</t>
  </si>
  <si>
    <t>5-5-5-5+10 0-0-0-0-0 5-5-5-5+10 0-0-0-0-0 5</t>
  </si>
  <si>
    <t>6-6-6+12 0-0-0-0 6-6-6+12 0-0-0-0 5</t>
  </si>
  <si>
    <t>6-6-6-6+12 0-0-0-0-0 6-6-6-6+12 0-0-0-0-0 5</t>
  </si>
  <si>
    <t>8-8-8+15 0-0-0-0 8-8-8+15 0-0-0-0 5</t>
  </si>
  <si>
    <t>8-8-8-8+15 0-0-0-0-0 8-8-8-8+15 0-0-0-0-0 5</t>
  </si>
  <si>
    <t>10-10-10-+15 0-0-0-0 10-10-10-+15 0-0-0-0 5</t>
  </si>
  <si>
    <t>15-15-15+20 0-0-0-0 15-15-15+20 0-0-0-0 5</t>
  </si>
  <si>
    <t>8-8-8 0-0-0 8-8-8 180-180-180 0</t>
  </si>
  <si>
    <t>12-12-12 60-60-60 12-12-12 960-65-75 0</t>
  </si>
  <si>
    <t>8-10-12 0-0-0 8-10-12 0-0-0</t>
  </si>
  <si>
    <t xml:space="preserve">12-10-8-6 0-0-0-0 12-10-8-6 0-0-0-0 0 </t>
  </si>
  <si>
    <t>15-12-10-8 0-0-0-0 15-12-10-8 0-0-0-0 0</t>
  </si>
  <si>
    <t>6-8-10 0-0-0 6-8-10 115-115-95 2560</t>
  </si>
  <si>
    <t>5-5-5-5-5 0-0-0-0-0 5-5-5-5-5 90-90-90-90-90 0</t>
  </si>
  <si>
    <t xml:space="preserve">7-7-7-7 0-0-0-0 7-7-7-7 0-0-0-0 </t>
  </si>
  <si>
    <t>10-10-10 0-0-0 10-10-10 90-90-90 2700</t>
  </si>
  <si>
    <t>5-5-5-5-5 0-0-0-0-0 5-5-5-5-5 80-80-80-80-80 2000</t>
  </si>
  <si>
    <t>8-8-8 0-0-0 8-8-8 70-70-60 1600</t>
  </si>
  <si>
    <t>10-10-10 0-0-0 10-10-10 30-30-30 1800</t>
  </si>
  <si>
    <t>12-12-12 25-25-25 12-12-12 0-0-0 0</t>
  </si>
  <si>
    <t xml:space="preserve">5-5-5-5-5 0-0-0-0-0 5-5-5-5-5 0-0-0-0-0 </t>
  </si>
  <si>
    <t xml:space="preserve">5-5-5-5-5 0-0-0-0-0 5-5-5-5-5 55-60-60-60-60 </t>
  </si>
  <si>
    <t>10-10-10 10-10-10 10-10-10 50-50-50 1500</t>
  </si>
  <si>
    <t>8-8-8-8 0-0-0-0 8-8-8-8 50-55-55-55 1720</t>
  </si>
  <si>
    <t>10-10-10 0-0-0 10-10-10 90-90-100 2800</t>
  </si>
  <si>
    <t>Bench Press Flat Barbell</t>
  </si>
  <si>
    <t>7-7-7 0-0-0 7-7-7 175-185-185 3815</t>
  </si>
  <si>
    <t>12-12-12-12 0-0-0-0 12-12-12-12 135-155-155-155 7200</t>
  </si>
  <si>
    <t>7-7-7-7 0-0-0-0 7-7-7-8 70-75-75-75 0</t>
  </si>
  <si>
    <t>6-8-10 0-0-0 4-8-9 85-75-70 0</t>
  </si>
  <si>
    <t>8-10-12-15 75-65-60-55 8-10-12-15 75-65-60-55 0</t>
  </si>
  <si>
    <t>Bench Press Incline Dumbbell</t>
  </si>
  <si>
    <t>12-10-8-6 65-65-65-707 12-10-8-6 0-0-0-0 0</t>
  </si>
  <si>
    <t>10-10-10 0-0-0 10-10-10 120-120-120 0</t>
  </si>
  <si>
    <t>6-8-10-12 140-110-11012 6-8-10-12 0-0-0-0 0</t>
  </si>
  <si>
    <t>8-10-12-15 110-90-90 110-90-90 0-0-0-0 0</t>
  </si>
  <si>
    <t>10-10-10 0-0-0 10-10-10  90-100-100 0</t>
  </si>
  <si>
    <t>6-8-10 0-0-0 6-8-10 160-140-130 3380</t>
  </si>
  <si>
    <t>6-8-10-12 180-160-1509-140 6-8-10-12 0-0-0-0 0</t>
  </si>
  <si>
    <t>Cable Fly’s Low</t>
  </si>
  <si>
    <t>8-8-8-8 0-0-0-0 8-8-8-8 35-45-60-60 0</t>
  </si>
  <si>
    <t>15-15-15 0-0-0 15-15-15 40-40-40 1800</t>
  </si>
  <si>
    <t>Chest Press Seated</t>
  </si>
  <si>
    <t>6-8-10-12 13-13-12-10 6-8-10-12 0-0-0-0 0</t>
  </si>
  <si>
    <t>8-10-12-15 0-0-0-0 8-10-12-15 175-137.5-137.5-125 6300</t>
  </si>
  <si>
    <t>10-12-15 0-0-0 10-12-15 130-110-110 8540</t>
  </si>
  <si>
    <t>15-15-15 0-0-0 15-15-15 110-110-0 0</t>
  </si>
  <si>
    <t>3-3-3-3 0-0-0-0 455-455-455-455 0-0-0-0 0</t>
  </si>
  <si>
    <t>8-8-8 0-0-0 8-8-8 225-225-225 0</t>
  </si>
  <si>
    <t>5-5-5-5-5 0-0-0-0-0 5-5-5-5-5 680-730-730-750 0</t>
  </si>
  <si>
    <t>Squats Back</t>
  </si>
  <si>
    <t>3-3-3 0-0-0 3-3-3 295-305-305</t>
  </si>
  <si>
    <t>3-3-3-3 0-0-0-0 3-3-3-3 315-315-315-315 0</t>
  </si>
  <si>
    <t>4-4-4 0-0-0 4-4-4 275-275-275 0</t>
  </si>
  <si>
    <t>10-10-10 0-0-0 10-10-10 225-225-225 0</t>
  </si>
  <si>
    <t>12-12-12 0-0-0 12-12-12 220-220-220 0</t>
  </si>
  <si>
    <t>Squats Front</t>
  </si>
  <si>
    <t>Hack Squat Machine</t>
  </si>
  <si>
    <t>Leg Curl</t>
  </si>
  <si>
    <t>Leg Extensions</t>
  </si>
  <si>
    <t>6-6-6-6-6 0-0-0-0-0 6-6-6-6-6 0-0-0-0-0 0</t>
  </si>
  <si>
    <t>4-4-4-10 0-0-0-0 4-4-4-10 0-0-0-0 0</t>
  </si>
  <si>
    <t>4-4-4-4-10 0-0-0-0-0 4-4-4-4-10 0</t>
  </si>
  <si>
    <t>5-5-5-10 0-0-0-0 5-5-5-10 0-0-0-0 0</t>
  </si>
  <si>
    <t>5-5-5-5-10 0-0-0-0-0 5-5-5-5-10 0-0-0-0-0 0</t>
  </si>
  <si>
    <t>6-6-6-12 0-0-0-0 6-6-6-12 0-0-0-0 0</t>
  </si>
  <si>
    <t>6-6-6-6-12 0-0-0-0-0 6-6-6-6-12 0-0-0-0-0 0</t>
  </si>
  <si>
    <t>8-8-8-15 0-0-0-0 8-8-8-15 0-0-0-0 0</t>
  </si>
  <si>
    <t>8-8-8-8-15 0-0-0-0-0 8-8-8-8-15 0-0-0-0-0 0</t>
  </si>
  <si>
    <t>10-10-10-15 0-0-0-0 10-10-10-15 0-0-0-0 0</t>
  </si>
  <si>
    <t>15-15-15-20 0-0-0-0 15-15-15-20 0-0-0-0 0</t>
  </si>
  <si>
    <t>Calf Raises Standing</t>
  </si>
  <si>
    <t>Leg Press 45 Deg Calf Press</t>
  </si>
  <si>
    <t>Leg Press Single Leg Calf Extensions</t>
  </si>
  <si>
    <t>Overhead Press Barbell</t>
  </si>
  <si>
    <t>5-5-5-5 0-0-0-0 5-5-5-5 115-115-15-115 0</t>
  </si>
  <si>
    <t>Shoulder Press Machine</t>
  </si>
  <si>
    <t>Shoulder Press Smith Machine</t>
  </si>
  <si>
    <t>8-8-8 0-0-0 8-8-7 60-60-60 0</t>
  </si>
  <si>
    <t>26 0 20 0 0</t>
  </si>
  <si>
    <t>31 0 25 0 0</t>
  </si>
  <si>
    <t>56 0 50 0 0</t>
  </si>
  <si>
    <t>Cable Raises Side</t>
  </si>
  <si>
    <t>Cable Rear-delt Fly</t>
  </si>
  <si>
    <t>Dumbbell Lateral Raises Bent over</t>
  </si>
  <si>
    <t>8-8-8-8 0-0-0-0 8-8-8-8 10-10-10-10 0</t>
  </si>
  <si>
    <t>10-10-10 0-0-0 10-10-12 15-15-15 0</t>
  </si>
  <si>
    <t>27 0 20 0 0</t>
  </si>
  <si>
    <t>32 0 25 0 0</t>
  </si>
  <si>
    <t>57 0 50 0 0</t>
  </si>
  <si>
    <t>15-15-15 0-0-0 15-15-15 50-50-50 0</t>
  </si>
  <si>
    <t>28 0 20 0 0</t>
  </si>
  <si>
    <t>33 0 25 0 0</t>
  </si>
  <si>
    <t>58 0 50 0 0</t>
  </si>
  <si>
    <t>29 0 20 0 0</t>
  </si>
  <si>
    <t>34 0 25 0 0</t>
  </si>
  <si>
    <t>59 0 50 0 0</t>
  </si>
  <si>
    <t>30 0 20 0 0</t>
  </si>
  <si>
    <t>35 0 25 0 0</t>
  </si>
  <si>
    <t>60 0 50 0 0</t>
  </si>
  <si>
    <t>31 0 20 0 0</t>
  </si>
  <si>
    <t>36 0 25 0 0</t>
  </si>
  <si>
    <t>61 0 50 0 0</t>
  </si>
  <si>
    <t>32 0 20 0 0</t>
  </si>
  <si>
    <t>37 0 25 0 0</t>
  </si>
  <si>
    <t>62 0 50 0 0</t>
  </si>
  <si>
    <t>Shoulder Press Behind Head SM</t>
  </si>
  <si>
    <t>7-7-7-7 0-0-0-0 7-7-6 70-70-70 0</t>
  </si>
  <si>
    <t>10-10-10-10 0-0-0-0 10-10-10 70-80-80 0</t>
  </si>
  <si>
    <t>33 0 20 0 0</t>
  </si>
  <si>
    <t>38 0 25 0 0</t>
  </si>
  <si>
    <t>63 0 50 0 0</t>
  </si>
  <si>
    <t>7-7-7-7-7 0-0-0-0-0 7-7-7-6-7 120-140-150-150-130 4680</t>
  </si>
  <si>
    <t>12-10-8-6 0-0-0-0 12-10-8-6 90-100-110-120 0</t>
  </si>
  <si>
    <t>7-7-7-7 0-0-0-0 7-7-7-7 60-70-80-80 0</t>
  </si>
  <si>
    <t xml:space="preserve">8-8-8-8 0-0-0-0 8-8-8-8 0-0-0-0 </t>
  </si>
  <si>
    <t>6-8-10-12 0-0-0-0 6-8-10-12 60-50-50-40 0</t>
  </si>
  <si>
    <t>12-12-12 0-0-0 12-12-12 200-200-200 0</t>
  </si>
  <si>
    <t>6-6-6-6 0-0-0-0-0 6-7-8-10 185-185-200-185-0 5855</t>
  </si>
  <si>
    <t>7-7-7-7 0-0-0-0 7-7-7-7 155-170-170-170 4655</t>
  </si>
  <si>
    <t>10-10-10 0-0-0 10-10-10 125-140-140 0</t>
  </si>
  <si>
    <t>6-8-10-12 0-0-0-0 6-8-10-12 140-155-155-155 0</t>
  </si>
  <si>
    <t>8-8-8-8 0-0-0-0 7-8-8-8 90-80-80-80 0</t>
  </si>
  <si>
    <t>12-12-12 0-0-0 12-12-12 95-95-95 0</t>
  </si>
  <si>
    <t xml:space="preserve">15-15-15 0-0-0 15-15-15 0-0-0 </t>
  </si>
  <si>
    <t>2-2-2-2-2, 5-5-5-5-5, 4-4-4-4-4, 6-6-6-6</t>
  </si>
  <si>
    <t>8-8-8-8, 7-7-7-7-7, 8-8-8, 10-10-10</t>
  </si>
  <si>
    <t>8-8-8-8, 7-7-7-7-7, 6-6-6-6</t>
  </si>
  <si>
    <t>12-12-12, 10-10-10</t>
  </si>
  <si>
    <t>Arms High Partial Sit-Ups</t>
  </si>
  <si>
    <t>Crunches</t>
  </si>
  <si>
    <t>Bycle Crunches</t>
  </si>
  <si>
    <t>Cross Crunches</t>
  </si>
  <si>
    <t>Decline Russian Twists</t>
  </si>
  <si>
    <t>Machine Crunches</t>
  </si>
  <si>
    <t>Russian Twists</t>
  </si>
  <si>
    <t>Seated Knee Tucks</t>
  </si>
  <si>
    <t>Side Plank</t>
  </si>
  <si>
    <t>Side Crunches</t>
  </si>
  <si>
    <t>Sit Up Ball Passes</t>
  </si>
  <si>
    <t>Sit-Ups</t>
  </si>
  <si>
    <t>Wood Choppers Cable High</t>
  </si>
  <si>
    <t>Wood Choppers Cable Low</t>
  </si>
  <si>
    <t>Wood Choppers Cable Mid</t>
  </si>
  <si>
    <t>Windscreen Wipers</t>
  </si>
  <si>
    <t>Swiss Ball Cruches</t>
  </si>
  <si>
    <t>Plank</t>
  </si>
  <si>
    <t>Cable Crunches</t>
  </si>
  <si>
    <t>Decline Sit-ups</t>
  </si>
  <si>
    <t>Heel Touches</t>
  </si>
  <si>
    <t>Hill Climbers</t>
  </si>
  <si>
    <t>Ab Wheel Rollout</t>
  </si>
  <si>
    <t>Dip Bar Leg Raises</t>
  </si>
  <si>
    <t>Flutter Kicks</t>
  </si>
  <si>
    <t>Hanging Leg Raises</t>
  </si>
  <si>
    <t>Lying Leg Raises</t>
  </si>
  <si>
    <t>Swiss Ball Leg Raises Passes</t>
  </si>
  <si>
    <t>Wood Choppers Cable H/L/M</t>
  </si>
  <si>
    <t>0-0-0-0-0</t>
  </si>
  <si>
    <t>14 78</t>
  </si>
  <si>
    <t>13 79</t>
  </si>
  <si>
    <t>6 81</t>
  </si>
  <si>
    <t>30-30-30</t>
  </si>
  <si>
    <t>12 78</t>
  </si>
  <si>
    <t>23 79</t>
  </si>
  <si>
    <t>20 sec</t>
  </si>
  <si>
    <t>30 sec</t>
  </si>
  <si>
    <t>45 sec</t>
  </si>
  <si>
    <t>1 min</t>
  </si>
  <si>
    <t>1 min 25 sec</t>
  </si>
  <si>
    <t>1 min 30 sec</t>
  </si>
  <si>
    <t>2-2-2-2-2, 5-5-5-5-5, 4-4-4-4-4, 6-6-6-6, 3-3-3-3-3</t>
  </si>
  <si>
    <t>8-8-8, 7-7-7, 10-10-10</t>
  </si>
  <si>
    <t>8-8-8-8, 10-10-10-10, 7-7-7-7</t>
  </si>
  <si>
    <t>legs 27-4</t>
  </si>
  <si>
    <t xml:space="preserve">7-7-7 0-0-0 7-7-7 225-225-225 4725 </t>
  </si>
  <si>
    <t xml:space="preserve">12-12-12 0-0-0 12-12-12 0-0-0 0 </t>
  </si>
  <si>
    <t>14 79</t>
  </si>
  <si>
    <t>12 79</t>
  </si>
  <si>
    <t>7 81</t>
  </si>
  <si>
    <t>5 81</t>
  </si>
  <si>
    <t>4/27/2018 SHOULDERS</t>
  </si>
  <si>
    <t>11 39</t>
  </si>
  <si>
    <t>5 41</t>
  </si>
  <si>
    <t>165-180-195</t>
  </si>
  <si>
    <t>9 42</t>
  </si>
  <si>
    <t>0-0-0-0-0-0</t>
  </si>
  <si>
    <t>4/28/2018 BACK SHOULDERS</t>
  </si>
  <si>
    <t>10-10-10 0-0-0 10-10-8 50-50-60 0</t>
  </si>
  <si>
    <t>18 58</t>
  </si>
  <si>
    <t>21 59</t>
  </si>
  <si>
    <t>50 58</t>
  </si>
  <si>
    <t>16 59</t>
  </si>
  <si>
    <t>315-315-315-315</t>
  </si>
  <si>
    <t>49 60</t>
  </si>
  <si>
    <t>51 60</t>
  </si>
  <si>
    <t>Leg Workout 23-May LEGS</t>
  </si>
  <si>
    <t>5-5-5-5-5 0-0-0-0-0 5-5-4-5-7 160-160-180-170-170 0</t>
  </si>
  <si>
    <t>BACK Bent over Dumbbell Rows</t>
  </si>
  <si>
    <t>BACK Cable Rows</t>
  </si>
  <si>
    <t>BACK Deadlifts</t>
  </si>
  <si>
    <t>BACK Lat Pulldown Close Grip</t>
  </si>
  <si>
    <t>BACK Lat Pulldown Revers Grip</t>
  </si>
  <si>
    <t>BACK Lat Pulldown Wide Grip</t>
  </si>
  <si>
    <t>BACK T Bar Row</t>
  </si>
  <si>
    <t>BACK Rack Pulls</t>
  </si>
  <si>
    <t>BACK Bent over Barbell Rows</t>
  </si>
  <si>
    <t>BACK T Bar Row Machine</t>
  </si>
  <si>
    <t>BACK Bent over Dummbell row single arm</t>
  </si>
  <si>
    <t>BACK Machine Row</t>
  </si>
  <si>
    <t>BACK Cable Rows Wide Grip</t>
  </si>
  <si>
    <t>BACK Chin Ups Weighted</t>
  </si>
  <si>
    <t>BACK Inverted Row</t>
  </si>
  <si>
    <t>BACK Lat Pulldowns Behind Head</t>
  </si>
  <si>
    <t>BACK Pull-ups Weighted</t>
  </si>
  <si>
    <t>BACK Row Smith Machine</t>
  </si>
  <si>
    <t>BACK Cable Row Single Arm</t>
  </si>
  <si>
    <t>BACK Machine Row Single Arm</t>
  </si>
  <si>
    <t>BACK Row Single Arm Smith Machine</t>
  </si>
  <si>
    <t>BACK Good Mornings</t>
  </si>
  <si>
    <t>BACK Lower Back Extensions</t>
  </si>
  <si>
    <t>BACK Single Lat Cable Pulldowns</t>
  </si>
  <si>
    <t>BICEPS Barbell Curls Close Grip</t>
  </si>
  <si>
    <t>BICEPS Barbell Curls Wide Grip</t>
  </si>
  <si>
    <t>BICEPS Cable Curls Bar</t>
  </si>
  <si>
    <t>BICEPS Cable Curls Preacher</t>
  </si>
  <si>
    <t>BICEPS Concentration Curls</t>
  </si>
  <si>
    <t>BICEPS Dumbbell Curls Decline</t>
  </si>
  <si>
    <t>BICEPS Dumbbell Curls Incline</t>
  </si>
  <si>
    <t>BICEPS Dumbbell Curls Seated</t>
  </si>
  <si>
    <t>BICEPS Dumbbell Curls Standing</t>
  </si>
  <si>
    <t>BICEPS Hammer Curls</t>
  </si>
  <si>
    <t>BICEPS Hammer Curls Cross Body</t>
  </si>
  <si>
    <t>BICEPS Machine Curls</t>
  </si>
  <si>
    <t>BICEPS Preacher Curls Ezy Bar</t>
  </si>
  <si>
    <t>BICEPS Cable Curls from bottom</t>
  </si>
  <si>
    <t>BICEPS Cable Curls Overhead</t>
  </si>
  <si>
    <t>BICEPS Cable Curls Single Arm</t>
  </si>
  <si>
    <t>BICEPS Cable Curls Squatting</t>
  </si>
  <si>
    <t xml:space="preserve">BICEPS Cable hammer Curls Rope </t>
  </si>
  <si>
    <t>BICEPS Drag Curls</t>
  </si>
  <si>
    <t>BICEPS Preacher Curls Dumbbell</t>
  </si>
  <si>
    <t>BICEPS Preacher Curls Hammer</t>
  </si>
  <si>
    <t>BICEPS Spider Curls</t>
  </si>
  <si>
    <t>CHEST Bench Press Decline Dumbbell</t>
  </si>
  <si>
    <t>CHEST Bench Press Flat Barbell</t>
  </si>
  <si>
    <t>CHEST Bench Press Flat Dumbbell</t>
  </si>
  <si>
    <t>CHEST Bench Press Incline Barbell</t>
  </si>
  <si>
    <t>CHEST Bench Press Incline Dumbbell</t>
  </si>
  <si>
    <t>CHEST Bench Press Incline Smith Machine</t>
  </si>
  <si>
    <t>CHEST Bench Press Flat Smith Machine</t>
  </si>
  <si>
    <t>CHEST Bench Press Decline Barbell</t>
  </si>
  <si>
    <t>CHEST Bench Press Squeeze Dumbbell</t>
  </si>
  <si>
    <t>CHEST Cable Fly’s High</t>
  </si>
  <si>
    <t>CHEST Cable Fly’s Low</t>
  </si>
  <si>
    <t>CHEST Cable Fly’s Lying</t>
  </si>
  <si>
    <t>CHEST Cable Fly’s Mid</t>
  </si>
  <si>
    <t>CHEST Cable Fly’s Seated</t>
  </si>
  <si>
    <t>CHEST Chest Press Seated</t>
  </si>
  <si>
    <t>CHEST Chest Press Seated Incline</t>
  </si>
  <si>
    <t>CHEST Dips for Chest</t>
  </si>
  <si>
    <t>CHEST Fly’s Incline Dumbbell</t>
  </si>
  <si>
    <t>CHEST Fly’s Lying Dumbbell</t>
  </si>
  <si>
    <t>CHEST Pec Deck</t>
  </si>
  <si>
    <t>CHEST Guillotine Bench Press Smith Machine</t>
  </si>
  <si>
    <t>CHEST Landmine Press</t>
  </si>
  <si>
    <t>CHEST Pullover Dumbbell</t>
  </si>
  <si>
    <t>CHEST Push Ups</t>
  </si>
  <si>
    <t>LEGS Deadlift Romanian</t>
  </si>
  <si>
    <t>LEGS Deadlift Stiff Legged Dumbbells</t>
  </si>
  <si>
    <t>LEGS Deadlift Sumo</t>
  </si>
  <si>
    <t>LEGS Deadlifts</t>
  </si>
  <si>
    <t>LEGS Hang Clean Barbell</t>
  </si>
  <si>
    <t>LEGS Leg Press 45 Deg</t>
  </si>
  <si>
    <t>LEGS Leg Press 45 Deg Narrow Stance</t>
  </si>
  <si>
    <t>LEGS Leg Press 45 Deg Wide Stance</t>
  </si>
  <si>
    <t>LEGS Power Snatch</t>
  </si>
  <si>
    <t>LEGS Smith Machine Squat</t>
  </si>
  <si>
    <t>LEGS Snatch Dumbbell</t>
  </si>
  <si>
    <t>LEGS Squat Sumo</t>
  </si>
  <si>
    <t>LEGS Squats Back</t>
  </si>
  <si>
    <t>LEGS Deadlift Stiff Legged</t>
  </si>
  <si>
    <t>LEGS Squats Front</t>
  </si>
  <si>
    <t>LEGS Leg Press 45 Deg One Legged</t>
  </si>
  <si>
    <t>LEGS Hack Squat Barbell</t>
  </si>
  <si>
    <t>LEGS Hack Squat Machine</t>
  </si>
  <si>
    <t>LEGS Hack Squat Narrow Stance</t>
  </si>
  <si>
    <t>LEGS Hack Squat Wide Stance</t>
  </si>
  <si>
    <t>LEGS Leg Press Machine</t>
  </si>
  <si>
    <t>LEGS Lunges Barbell</t>
  </si>
  <si>
    <t>LEGS Lunges Dumbbell</t>
  </si>
  <si>
    <t>LEGS One Arm Overhead Squat Kettle Bell</t>
  </si>
  <si>
    <t>LEGS One Legged Squat Dumbbell</t>
  </si>
  <si>
    <t>LEGS Overhead Squats Barbell</t>
  </si>
  <si>
    <t>LEGS Side Squat Barbell</t>
  </si>
  <si>
    <t>LEGS Side Squat Dumbbell</t>
  </si>
  <si>
    <t>LEGS One Legged Squat Barbell</t>
  </si>
  <si>
    <t>LEGS Smith Machine Lunges</t>
  </si>
  <si>
    <t>LEGS Thrusters Dumbbells</t>
  </si>
  <si>
    <t>LEGS V Squat</t>
  </si>
  <si>
    <t>LEGS Thrusters Barbell</t>
  </si>
  <si>
    <t>LEGS Leg Curl</t>
  </si>
  <si>
    <t>LEGS Leg Extensions</t>
  </si>
  <si>
    <t>LEGS SINGLE LEG CURLS</t>
  </si>
  <si>
    <t>LEGS SINGLE LEG KICKBACKS</t>
  </si>
  <si>
    <t>LEGS REVERSE V SQUATS</t>
  </si>
  <si>
    <t>LEGS AIR SQUATS</t>
  </si>
  <si>
    <t>LEGS WALL BALLS</t>
  </si>
  <si>
    <t>LEGS DUMBBELL STEP UPS</t>
  </si>
  <si>
    <t>LEGS BURPEE</t>
  </si>
  <si>
    <t>LEGS JUMPING SQUATS</t>
  </si>
  <si>
    <t>LEGS Calf Raises Seated</t>
  </si>
  <si>
    <t>LEGS Calf Raises Standing</t>
  </si>
  <si>
    <t>LEGS Leg Press 45 Deg Calf Press</t>
  </si>
  <si>
    <t>LEGS Leg Press Single Leg Calf Extensions</t>
  </si>
  <si>
    <t>LEGS Calf Raises Seated 45 Deg</t>
  </si>
  <si>
    <t>SHOULDERS Dumbbell Press Neutral Grip</t>
  </si>
  <si>
    <t>SHOULDERS Overhead Press Barbell</t>
  </si>
  <si>
    <t>SHOULDERS Shoulder Press Machine</t>
  </si>
  <si>
    <t>SHOULDERS Shoulder Press Smith Machine</t>
  </si>
  <si>
    <t>SHOULDERS Shoulder Press Arnolds</t>
  </si>
  <si>
    <t>SHOULDERS Military Dumbell Press</t>
  </si>
  <si>
    <t>SHOULDERS Bus Drivers</t>
  </si>
  <si>
    <t>SHOULDERS Cable Raises Front</t>
  </si>
  <si>
    <t>SHOULDERS Cable Raises Side</t>
  </si>
  <si>
    <t>SHOULDERS Cable Rear-delt Fly</t>
  </si>
  <si>
    <t>SHOULDERS Dumbbell Lateral Raises Bent over</t>
  </si>
  <si>
    <t>SHOULDERS Dumbbell Raises Front</t>
  </si>
  <si>
    <t>SHOULDERS Dumbbell Raises Side</t>
  </si>
  <si>
    <t>SHOULDERS Front Raises Barbell</t>
  </si>
  <si>
    <t>SHOULDERS Rear Delt Revers Fly Machine</t>
  </si>
  <si>
    <t>SHOULDERS Shoulder Press Dumbbell One Arm</t>
  </si>
  <si>
    <t>SHOULDERS Upright Row Barbell</t>
  </si>
  <si>
    <t>SHOULDERS Upright Row Cable</t>
  </si>
  <si>
    <t>SHOULDERS Upright Row Smith Machine</t>
  </si>
  <si>
    <t>SHOULDERS Shoulder Press Behind Head SM</t>
  </si>
  <si>
    <t>SHOULDERS Face Pulls</t>
  </si>
  <si>
    <t>SHOULDERS Shrugs Barbell</t>
  </si>
  <si>
    <t>SHOULDERS Shrugs Dumbbells</t>
  </si>
  <si>
    <t>TRICEPS Bench Press Close Grip</t>
  </si>
  <si>
    <t>TRICEPS Dips Seated</t>
  </si>
  <si>
    <t>TRICEPS Dips Upright</t>
  </si>
  <si>
    <t>TRICEPS Skull Crushers</t>
  </si>
  <si>
    <t>TRICEPS Triceps Bar Pushdowns</t>
  </si>
  <si>
    <t>TRICEPS Triceps Extensions Lying Dumbbell</t>
  </si>
  <si>
    <t>TRICEPS Triceps Extensions Machine</t>
  </si>
  <si>
    <t>TRICEPS Triceps Extensions Overhead Barbell</t>
  </si>
  <si>
    <t>TRICEPS Triceps Extensions Overhead Cable</t>
  </si>
  <si>
    <t>TRICEPS Triceps Extensions Two Arm Dumbbell</t>
  </si>
  <si>
    <t>TRICEPS Triceps Pushdowns V-bar</t>
  </si>
  <si>
    <t>TRICEPS Triceps Rope Pushdowns</t>
  </si>
  <si>
    <t>TRICEPS One Arm Cable Reverse</t>
  </si>
  <si>
    <t>TRICEPS Pushups Diamond</t>
  </si>
  <si>
    <t>TRICEPS Reverse Bar Triceps Extensions</t>
  </si>
  <si>
    <t>TRICEPS Triceps Extensions One Arm Dumbbell</t>
  </si>
  <si>
    <t>TRICEPS Triceps Kickbacks Cable</t>
  </si>
  <si>
    <t>TRICEPS Triceps Kickbacks Dumbbell</t>
  </si>
  <si>
    <t>5 39</t>
  </si>
  <si>
    <t>9 41</t>
  </si>
  <si>
    <t>162.5-175-175</t>
  </si>
  <si>
    <t>11 42</t>
  </si>
  <si>
    <t>180-195-195-210-210</t>
  </si>
  <si>
    <t>405-455-455-455-455</t>
  </si>
  <si>
    <t>3/31/2018 10-10-10 162.5-175-175 5125</t>
  </si>
  <si>
    <t>3/31/2018 7-7-7-7-7 180-195-195-210-210 6930</t>
  </si>
  <si>
    <t>3/31/2018 6-6-6-6-6 405-455-455-455-455 13350</t>
  </si>
  <si>
    <t>5/23/2018 10-10-10 162.5-175-175 5125</t>
  </si>
  <si>
    <t>5/23/2018 7-7-7-7-7 180-195-195-210-210 6930</t>
  </si>
  <si>
    <t>5/23/2018 6-6-6-6-6 405-455-455-455-455 13350</t>
  </si>
  <si>
    <t>23/5/2018 BACK</t>
  </si>
  <si>
    <t>8-8-8-8, 10-10-10-10, 12-12-12-12</t>
  </si>
  <si>
    <t>Calves 3 popular</t>
  </si>
  <si>
    <t>8-8-8-8, 10-10-10, 12-12-12</t>
  </si>
  <si>
    <t>Calves Leg Press</t>
  </si>
  <si>
    <t>14 28</t>
  </si>
  <si>
    <t>45-45-45</t>
  </si>
  <si>
    <t>23 28</t>
  </si>
  <si>
    <t>5 28</t>
  </si>
  <si>
    <t>18 29</t>
  </si>
  <si>
    <t>8 29</t>
  </si>
  <si>
    <t>10 31</t>
  </si>
  <si>
    <t>Next chest CHEST</t>
  </si>
  <si>
    <t>3-3-3-3-3 0-0-0-0-0 3-3-3-3-3 275-275-275-275-275 4125</t>
  </si>
  <si>
    <t>5/25/2018 3-3-3-3-3 275-275-275-275-275 4125</t>
  </si>
  <si>
    <t>10-10-10, 12-12-12</t>
  </si>
  <si>
    <t>HEAVY 2-3-4</t>
  </si>
  <si>
    <t>2-2-2-2, 3-3-3-3, 4-4-4-4</t>
  </si>
  <si>
    <t>2-2-2-2-2, 3-3-3-3-3 ,4-4-4-4-4</t>
  </si>
  <si>
    <t>4-4-4-4, 5-5-5-5, 6-6-6-6</t>
  </si>
  <si>
    <t>4-4-4-4-4, 5-5-5-5-5, 6-6-6-6-6</t>
  </si>
  <si>
    <t>HEAVY MEDIUM 4-5-6</t>
  </si>
  <si>
    <t>5-5-5-5, 6-6-6-6, 7-7-7-7</t>
  </si>
  <si>
    <t>5-5-5-5-5, 6-6-6-6-6, 7-7-7-7-7</t>
  </si>
  <si>
    <t>HYPERTROPHY 8-12</t>
  </si>
  <si>
    <t>8-8-8, 10-10-10, 12-12-12</t>
  </si>
  <si>
    <t>CHEST FAVORITE</t>
  </si>
  <si>
    <t>6-6-6-6, 7-7-7-7, 8-8-8-8</t>
  </si>
  <si>
    <t xml:space="preserve">CHEST Fav </t>
  </si>
  <si>
    <t>5 69</t>
  </si>
  <si>
    <t>21 68</t>
  </si>
  <si>
    <t>6 50</t>
  </si>
  <si>
    <t>95-95-95-95</t>
  </si>
  <si>
    <t>13 50</t>
  </si>
  <si>
    <t>12 53</t>
  </si>
  <si>
    <t>14 52</t>
  </si>
  <si>
    <t>8 68</t>
  </si>
  <si>
    <t>60-60-65</t>
  </si>
  <si>
    <t>27-may-2018 BICEPS TRICEPS</t>
  </si>
  <si>
    <t>6-6-6-6 0-0-0-0 6-6-6-6 0-0-0-0 0</t>
  </si>
  <si>
    <t xml:space="preserve">2-2-2-2 0-0-0-0 2-2-2-2 265-265-265-265 2120 </t>
  </si>
  <si>
    <t xml:space="preserve">12-12-12 0-0-0 12-12-12 35-35-40 1320 </t>
  </si>
  <si>
    <t>5/28/2018 6-6-6-6-6 50-50-55-55-55 0</t>
  </si>
  <si>
    <t>5/28/2018 12-12-12 150-160-160 0</t>
  </si>
  <si>
    <t>5/28/2018 8-8-8-15 35-35-35-25 0</t>
  </si>
  <si>
    <t>5/28/2018 10-10-12 80-80-80 0</t>
  </si>
  <si>
    <t>5/28/2018 8-8-8-8 0-0-0-0 0</t>
  </si>
  <si>
    <t>5/28/2018 10-10-10 0-0-0 0</t>
  </si>
  <si>
    <t>5/28/2018 8-8-8-10 90-90-90-90 3040</t>
  </si>
  <si>
    <t xml:space="preserve">12-12-12 0-0-0 12-12-12 150-160-160 </t>
  </si>
  <si>
    <t xml:space="preserve">10-10-10 0-0-0 10-10-12 80-80-80 </t>
  </si>
  <si>
    <t xml:space="preserve">10-10-10 0-0-0 10-10-10 0-0-0 </t>
  </si>
  <si>
    <t>16 61</t>
  </si>
  <si>
    <t>38 59</t>
  </si>
  <si>
    <t>39 58</t>
  </si>
  <si>
    <t xml:space="preserve">12-12-12-12 0-0-0-0 12-12-12-12 0-0-0-0 0 </t>
  </si>
  <si>
    <t>3-4-4-4</t>
  </si>
  <si>
    <t>275-275-275-275</t>
  </si>
  <si>
    <t>155-155-155-155</t>
  </si>
  <si>
    <t>320-320-320</t>
  </si>
  <si>
    <t>12-13-13-12</t>
  </si>
  <si>
    <t>5/29/2018 3-4-4-4 275-275-275-275 4125</t>
  </si>
  <si>
    <t>5/29/2018 8-8-8-8 155-155-155-155 4960</t>
  </si>
  <si>
    <t>5/29/2018 10-10-10 8-8-8 240</t>
  </si>
  <si>
    <t>5/29/2018 10-10-10 320-320-320 9600</t>
  </si>
  <si>
    <t>5/29/2018 8-8-8-8 12-13-13-12 400</t>
  </si>
  <si>
    <t>4-4-4-4 0-0-0-0 3-4-4-4 275-275-275-275 4125</t>
  </si>
  <si>
    <t xml:space="preserve">8-8-8-8 0-0-0-0 8-8-8-8 155-155-155-155 </t>
  </si>
  <si>
    <t xml:space="preserve">10-10-10 0-0-0 10-10-10 8-8-8 </t>
  </si>
  <si>
    <t xml:space="preserve">8-8-8-8 0-0-0-0 8-8-8-8 12-13-13-12 </t>
  </si>
  <si>
    <t>5/29/2018 LEGS</t>
  </si>
  <si>
    <t>6/3/2018 7-7-7-7-7 162.5-187.5-187.5-175-175 6212.5</t>
  </si>
  <si>
    <t>6/3/2018 8-8-8-8-8 180-180-180-180-180 7200</t>
  </si>
  <si>
    <t xml:space="preserve">6/3/2018 6-6-6-6-6 0-0-0-0-0 </t>
  </si>
  <si>
    <t>6/3/2018 8-8-8-8-8 162.5-175-175-175-175 6900</t>
  </si>
  <si>
    <t>6/1/2018 8-8-8-8-8 45-45-45-45-45 0</t>
  </si>
  <si>
    <t>6/1/2018 7-7-7-7-7 90-90-90-90-90 0</t>
  </si>
  <si>
    <t>6/1/2018 8-8-8-8-8 125-125-125-125-125 0</t>
  </si>
  <si>
    <t>2-2-2-2-2, 3-3-3-3-3, 4-4-4-4-4</t>
  </si>
  <si>
    <t>chest fav update</t>
  </si>
  <si>
    <t>10-10-10, 8-8-8</t>
  </si>
  <si>
    <t>160-160-160-160</t>
  </si>
  <si>
    <t xml:space="preserve">5-5-5-5 0-0-0-0 5-5-5-6 160-160-160-160 3360 </t>
  </si>
  <si>
    <t xml:space="preserve">10-10-10 0-0-0 9-10-10 35-40-45 2330 </t>
  </si>
  <si>
    <t xml:space="preserve">10-10-10 0-0-0 9-10-10 90-90-90 2610 </t>
  </si>
  <si>
    <t>5-5-5-5-5, 8-8-8-8, 7-7-7-7-7</t>
  </si>
  <si>
    <t>Chest new 2020</t>
  </si>
  <si>
    <t>9 70</t>
  </si>
  <si>
    <t>13 70</t>
  </si>
  <si>
    <t>14 53</t>
  </si>
  <si>
    <t>8 70</t>
  </si>
  <si>
    <t>6 52</t>
  </si>
  <si>
    <t>5 70</t>
  </si>
  <si>
    <t>19 49</t>
  </si>
  <si>
    <t>6/1/2018 12-12-12-12 0-0-0-0 0</t>
  </si>
  <si>
    <t>6/1/2018 8-8-8-12 0-0-0-0 0</t>
  </si>
  <si>
    <t>6/1/2018 6-6-6-6-6 0-0-0-0-0 0</t>
  </si>
  <si>
    <t>6/1/2018 12-12-12 0-0-0 0</t>
  </si>
  <si>
    <t>11/22/2020 12-12-12-12 0-0-0-0 0</t>
  </si>
  <si>
    <t>11/22/2020 8-8-8-12 0-0-0-0 0</t>
  </si>
  <si>
    <t>11/22/2020 6-6-6-6-6 0-0-0-0-0 0</t>
  </si>
  <si>
    <t>11/22/2020 12-12-12 0-0-0 0</t>
  </si>
  <si>
    <t xml:space="preserve">12-12-12-12 0-0-0-0 12-12-12-12 0-0-0-0 </t>
  </si>
  <si>
    <t>22/11/20 TRICEPS BICEPS</t>
  </si>
  <si>
    <t xml:space="preserve">12-12-12 0-0-0 12-12-12 25-25-25 </t>
  </si>
  <si>
    <t xml:space="preserve">12-12-12-12 0-0-0-0 12-12-12-12 170-170-170-170 </t>
  </si>
  <si>
    <t>5 80</t>
  </si>
  <si>
    <t>9 79</t>
  </si>
  <si>
    <t>10-10-8</t>
  </si>
  <si>
    <t>50-50-60</t>
  </si>
  <si>
    <t>18 82</t>
  </si>
  <si>
    <t>21 79</t>
  </si>
  <si>
    <t>16 78</t>
  </si>
  <si>
    <t>01/12/20 SHOULDERS</t>
  </si>
  <si>
    <t>16 58</t>
  </si>
  <si>
    <t>1-2-2-2-2</t>
  </si>
  <si>
    <t>315-315-315-315-315</t>
  </si>
  <si>
    <t>38 58</t>
  </si>
  <si>
    <t>39 59</t>
  </si>
  <si>
    <t>51 58</t>
  </si>
  <si>
    <t>03/12/20 LEGS</t>
  </si>
  <si>
    <t>5 30</t>
  </si>
  <si>
    <t>9 29</t>
  </si>
  <si>
    <t>140-140-140-140-140</t>
  </si>
  <si>
    <t>11 29</t>
  </si>
  <si>
    <t>9 69</t>
  </si>
  <si>
    <t>21 69</t>
  </si>
  <si>
    <t>11/22/2020 8-8-8-8-8 0-0-0-0-0 0</t>
  </si>
  <si>
    <t>11/22/2020 7-7-7-7-7 140-140-140-140-140 4900</t>
  </si>
  <si>
    <t>11/22/2020 7-7-7-7-7 0-0-0-0-0 0</t>
  </si>
  <si>
    <t>11/22/2020 10-10-10-10 0-0-0-0 0</t>
  </si>
  <si>
    <t xml:space="preserve">11/22/2020 12-12-12-12 0-0-0-0 </t>
  </si>
  <si>
    <t>06/12/20 CHEST TRICEPS</t>
  </si>
  <si>
    <t>9 59</t>
  </si>
  <si>
    <t>16 63</t>
  </si>
  <si>
    <t>26 62</t>
  </si>
  <si>
    <t>21 61</t>
  </si>
  <si>
    <t>36 58</t>
  </si>
  <si>
    <t>52 59</t>
  </si>
  <si>
    <t>250-250-250-250</t>
  </si>
  <si>
    <t>38 63</t>
  </si>
  <si>
    <t>07/12/20 LEGS</t>
  </si>
  <si>
    <t>90-90-90-90</t>
  </si>
  <si>
    <t xml:space="preserve">8-8-8-8-8 0-0-0-0-0 8-8-8-8-8 0-0-0-0-0 </t>
  </si>
  <si>
    <t xml:space="preserve">7-7-7-7-7 0-0-0-0-0 7-7-7-7-7 185-185-190-190-190 </t>
  </si>
  <si>
    <t xml:space="preserve">10-10-10-10 0-0-0-0 10-10-10-10 0-0-0-0 </t>
  </si>
  <si>
    <t>6 79</t>
  </si>
  <si>
    <t>24 79</t>
  </si>
  <si>
    <t>8 82</t>
  </si>
  <si>
    <t>8-8-8-10</t>
  </si>
  <si>
    <t>13 52</t>
  </si>
  <si>
    <t>9/12/20 SHOULDERS BICEPS</t>
  </si>
  <si>
    <t>8-8-8-8 0-0-0-0 8-8-10-10 200-200-200-200 7200</t>
  </si>
  <si>
    <t xml:space="preserve">12-12-12-12 0-0-0-0 12-12-12-12-12 185-185-185-185-185 </t>
  </si>
  <si>
    <t xml:space="preserve">12-12-12 0-0-0 8-8-8-8 185-185-185-185-185 </t>
  </si>
  <si>
    <t xml:space="preserve">8-8-8 0-0-0 8-8-8 0-0-0 </t>
  </si>
  <si>
    <t xml:space="preserve">8-8-8-8 0-0-0-0 8-8-8-8 250-250-250-250 </t>
  </si>
  <si>
    <t>4-4-4-4 0-0-0-0 4-4-4-4 430-450-450-450 7120</t>
  </si>
  <si>
    <t>18 79</t>
  </si>
  <si>
    <t>35-35-35</t>
  </si>
  <si>
    <t>5 78</t>
  </si>
  <si>
    <t>14/12/20 SHOULDERS</t>
  </si>
  <si>
    <t>5 29</t>
  </si>
  <si>
    <t>8 28</t>
  </si>
  <si>
    <t>23 29</t>
  </si>
  <si>
    <t>90-130-130</t>
  </si>
  <si>
    <t>11 28</t>
  </si>
  <si>
    <t>15/12/20 CHEST</t>
  </si>
  <si>
    <t>9 40</t>
  </si>
  <si>
    <t>7 39</t>
  </si>
  <si>
    <t>5 40</t>
  </si>
  <si>
    <t>12 48</t>
  </si>
  <si>
    <t>6 48</t>
  </si>
  <si>
    <t>22 49</t>
  </si>
  <si>
    <t>50-50-50-35</t>
  </si>
  <si>
    <t>16/12/20 BACK BICEPS</t>
  </si>
  <si>
    <t>16 62</t>
  </si>
  <si>
    <t>265-265-265-265-265</t>
  </si>
  <si>
    <t>21 58</t>
  </si>
  <si>
    <t>25 59</t>
  </si>
  <si>
    <t>49 58</t>
  </si>
  <si>
    <t>17/12/20 LEGS</t>
  </si>
  <si>
    <t>13 69</t>
  </si>
  <si>
    <t>21 50</t>
  </si>
  <si>
    <t>200-210-225-225</t>
  </si>
  <si>
    <t>5 68</t>
  </si>
  <si>
    <t>14 51</t>
  </si>
  <si>
    <t>18/12/20 TRICEPS BICEPS</t>
  </si>
  <si>
    <t>11 30</t>
  </si>
  <si>
    <t>14 29</t>
  </si>
  <si>
    <t>15/12/20 CHEST SHOULDERS</t>
  </si>
  <si>
    <t xml:space="preserve">12-12-12 0-0-0 12-12-12 30-30-30 </t>
  </si>
  <si>
    <t xml:space="preserve">12-12-12 0-0-0 12-12-12 0-0-0 </t>
  </si>
  <si>
    <t xml:space="preserve">12-12-12 0-0-0 12-12-12 70-70-70 </t>
  </si>
  <si>
    <t>170-170-170-170-170</t>
  </si>
  <si>
    <t xml:space="preserve">6-6-6-6-6 0-0-0-0-0 6-6-6-6-6 0-0-0-0-0 </t>
  </si>
  <si>
    <t>4-4-4-4-4 0-0-0-0-0 4-4-4-4-4 275-275-275-275-275 5500</t>
  </si>
  <si>
    <t xml:space="preserve">8-8-8-8 0-0-0-0 8-8-8-8 180-180-180-180 </t>
  </si>
  <si>
    <t xml:space="preserve">8-8-8-8-8 0-0-0-0-0 8-8-8-8-8 360-360-360-360-360 </t>
  </si>
  <si>
    <t>9 30</t>
  </si>
  <si>
    <t>21/12/20 CHEST TRICEPS</t>
  </si>
  <si>
    <t xml:space="preserve">12-12-12 0-0-0 12-12-12 20-20-20 </t>
  </si>
  <si>
    <t>16 60</t>
  </si>
  <si>
    <t>275-275-275-275-275</t>
  </si>
  <si>
    <t>180-180-180-180</t>
  </si>
  <si>
    <t>115-115-115</t>
  </si>
  <si>
    <t>20/12/20 LEGS</t>
  </si>
  <si>
    <t>6-6-6-6-6 0-0-0-0-0 6-6-6-6-6 70-90-100-100-100 0</t>
  </si>
  <si>
    <t>8-8-8-8-8 0-0-0-0-0 8-8-8-8-8 50-55-55-55-55 0</t>
  </si>
  <si>
    <t>8-8-8-12 0-0-0-0 8-8-8-12 30-30-30-30 0</t>
  </si>
  <si>
    <t>25 58</t>
  </si>
  <si>
    <t>7 60</t>
  </si>
  <si>
    <t>28/12/20 LEGS</t>
  </si>
  <si>
    <t>162.5-162.5-162.5</t>
  </si>
  <si>
    <t>5-5-5-5-5, 8-8-8-8, 7-7-7-7</t>
  </si>
  <si>
    <t>8-8-8-8, 10-10-10-10, 7-7-7-7, 6-6-6-6</t>
  </si>
  <si>
    <t>Back and Chest</t>
  </si>
  <si>
    <t>Back and chest</t>
  </si>
  <si>
    <t xml:space="preserve">28/12/2020 1-2-2-2-2 315-315-315-315-315 </t>
  </si>
  <si>
    <t>28/12/2020 3-3-3-3-3 405-405-405-405-405 6075</t>
  </si>
  <si>
    <t xml:space="preserve">28/12/2020 8-8-8-8 12-12-12-12 </t>
  </si>
  <si>
    <t xml:space="preserve">28/12/2020 8-8-8-8 180-180-180-180 </t>
  </si>
  <si>
    <t xml:space="preserve">28/12/2020 8-8-8-8 0-0-0-0 </t>
  </si>
  <si>
    <t xml:space="preserve">28/12/2020 7-7-7-7-7 0-0-0-0-0 </t>
  </si>
  <si>
    <t xml:space="preserve">28/12/2020 10-10-10 0-0-0 </t>
  </si>
  <si>
    <t xml:space="preserve">3-3-3-3-3 0-0-0-0-0 3-3-3-3-3 405-405-405-405-405 </t>
  </si>
  <si>
    <t xml:space="preserve">8-8-8-8 0-0-0-0 8-8-8-8 12-12-12-12 </t>
  </si>
  <si>
    <t xml:space="preserve">7-7-7-7-7 0-0-0-0-0 7-7-7-7-7 0-0-0-0-0 </t>
  </si>
  <si>
    <t>8-8-8-8 0-0-0-0 8-8-8-8 175-175-175-175 0</t>
  </si>
  <si>
    <t>170-170-170-170</t>
  </si>
  <si>
    <t>21 48</t>
  </si>
  <si>
    <t>70-70-70-70</t>
  </si>
  <si>
    <t>30/12/20 TRICEPS BICEPS</t>
  </si>
  <si>
    <t>7 40</t>
  </si>
  <si>
    <t>70-70-70</t>
  </si>
  <si>
    <t>9 39</t>
  </si>
  <si>
    <t>6 80</t>
  </si>
  <si>
    <t>11 38</t>
  </si>
  <si>
    <t>31/12/20 BACK SHOULDERS</t>
  </si>
  <si>
    <t>7 63</t>
  </si>
  <si>
    <t>48 60</t>
  </si>
  <si>
    <t>52 58</t>
  </si>
  <si>
    <t>1/1/21 LEGS</t>
  </si>
  <si>
    <t>13-14-14-14-14</t>
  </si>
  <si>
    <t>28/12/2020 7-7-7-7-7 13-14-14-14-14 483</t>
  </si>
  <si>
    <t>28/12/2020 6-6-6-6 100-100-100-100-0 2400</t>
  </si>
  <si>
    <t>28/12/2020 8-8-8-8-8 13-14-14-14-14 552</t>
  </si>
  <si>
    <t xml:space="preserve">28/12/2020 12-12-12 0-0-0 </t>
  </si>
  <si>
    <t xml:space="preserve">28/12/2020 12-12-12 70-70-70 </t>
  </si>
  <si>
    <t xml:space="preserve">28/12/2020 6-6-6-6-6 0-0-0-0-0 </t>
  </si>
  <si>
    <t>28/12/2020 12-12-12 60-60-60 2160</t>
  </si>
  <si>
    <t>110-130-130-130</t>
  </si>
  <si>
    <t>28/12/2020 10-10-10-10 185-200-200-200 7850</t>
  </si>
  <si>
    <t>28/12/2020 10-10-10 45-50-50 1450</t>
  </si>
  <si>
    <t>28/12/2020 10-10-10-10 125-125-125-125 5000</t>
  </si>
  <si>
    <t>28/12/2020 8-8-8-12 30-35-35-30 1160</t>
  </si>
  <si>
    <t>28/12/2020 10-10-10-10 110-130-130-130 5000</t>
  </si>
  <si>
    <t>28/12/2020 10-10-10 65-65-65 1950</t>
  </si>
  <si>
    <t>28/12/2020 8-8-8-8 70-80-75-75 2400</t>
  </si>
  <si>
    <t xml:space="preserve">10-10-10 0-0-0 10-10-10 65-65-65 </t>
  </si>
  <si>
    <t>137.5-137.5-137.5</t>
  </si>
  <si>
    <t>70-70-70-70-70</t>
  </si>
  <si>
    <t>9 28</t>
  </si>
  <si>
    <t>130-130-130</t>
  </si>
  <si>
    <t>1/1/21 CHEST</t>
  </si>
  <si>
    <t>8 69</t>
  </si>
  <si>
    <t>12 52</t>
  </si>
  <si>
    <t>2/1/21 BICEPS TRICEPS</t>
  </si>
  <si>
    <t>7 79</t>
  </si>
  <si>
    <t>90-100-100-100</t>
  </si>
  <si>
    <t>21 78</t>
  </si>
  <si>
    <t>3/1/21 BACK SHOULDERS</t>
  </si>
  <si>
    <t>18 28</t>
  </si>
  <si>
    <t>140-150-150-150-150</t>
  </si>
  <si>
    <t>185-195-195-195-195</t>
  </si>
  <si>
    <t>3/1/21 CHEST</t>
  </si>
  <si>
    <t xml:space="preserve">28/12/2020 8-8-8-8-8 0-0-0-0-0 </t>
  </si>
  <si>
    <t>28/12/2020 6-7-7-6-6 75-75-75-80-80 2460</t>
  </si>
  <si>
    <t xml:space="preserve">28/12/2020 10-10-10 162.5-162.5-162.5 </t>
  </si>
  <si>
    <t xml:space="preserve">28/12/2020 8-8-8-8-8 140-150-150-150-150 </t>
  </si>
  <si>
    <t>28/12/2020 6-6-6-6-6 185-205-205-195-195 5910</t>
  </si>
  <si>
    <t xml:space="preserve">6-6-6-6-6 0-0-0-0-0 6-6-6-6-6 185-205-205-195-195 </t>
  </si>
  <si>
    <t>165-180-180-180-180</t>
  </si>
  <si>
    <t>28/12/2020 7-7-7-7-7 165-180-180-180-180 6195</t>
  </si>
  <si>
    <t>28/12/2020 8-8-8-10 90-100-100-100 3320</t>
  </si>
  <si>
    <t>28/12/2020 10-10-10 80-95-110 2850</t>
  </si>
  <si>
    <t xml:space="preserve">28/12/2020 12-12-12 30-30-30 </t>
  </si>
  <si>
    <t xml:space="preserve">28/12/2020 7-7-7-7-7 13-14-14-14-14 </t>
  </si>
  <si>
    <t xml:space="preserve">10-10-10 0-0-0 10-10-10 80-95-110 </t>
  </si>
  <si>
    <t>6-6-6-6 0-0-0-0 6-6-6-6 355-355-355-355 0</t>
  </si>
  <si>
    <t>70-75-75-75</t>
  </si>
  <si>
    <t>90-95-95-95</t>
  </si>
  <si>
    <t>50-55-55-45</t>
  </si>
  <si>
    <t>28/12/2020 10-10-10-10 70-75-75-75 2950</t>
  </si>
  <si>
    <t>28/12/2020 8-8-8-8 90-95-95-95 3000</t>
  </si>
  <si>
    <t xml:space="preserve">28/12/2020 10-10-10-10 110-130-130-130 </t>
  </si>
  <si>
    <t>28/12/2020 8-8-8-12 50-55-55-45 1820</t>
  </si>
  <si>
    <t xml:space="preserve">28/12/2020 12-12-12 20-20-20 </t>
  </si>
  <si>
    <t xml:space="preserve">8-8-8-8 0-0-0-0 8-8-8-8 90-95-95-95 </t>
  </si>
  <si>
    <t>90-100-100-100-0</t>
  </si>
  <si>
    <t>28/12/2020 6-6-6-6 90-100-100-100-0 2340</t>
  </si>
  <si>
    <t>28/12/2020 12-12-12 80-95-110 3420</t>
  </si>
  <si>
    <t xml:space="preserve">12-12-12 0-0-0 12-12-12 80-95-110 </t>
  </si>
  <si>
    <t>9/1/21 LEGS</t>
  </si>
  <si>
    <t>155-155-165-175-175</t>
  </si>
  <si>
    <t>13 68</t>
  </si>
  <si>
    <t>185-200-200-200</t>
  </si>
  <si>
    <t>10/1/21 CHEST TRICEPS</t>
  </si>
  <si>
    <t>7 43</t>
  </si>
  <si>
    <t>8 42</t>
  </si>
  <si>
    <t>13 53</t>
  </si>
  <si>
    <t>65-65-65</t>
  </si>
  <si>
    <t>12 50</t>
  </si>
  <si>
    <t>11/1/21 BACK BICEPS</t>
  </si>
  <si>
    <t>9 78</t>
  </si>
  <si>
    <t>12/1/21 SHOULDERS</t>
  </si>
  <si>
    <t>10-12-12</t>
  </si>
  <si>
    <t>28/12/2020 7-7-7-7 60-60-65-65 3500</t>
  </si>
  <si>
    <t>28/12/2020 6-6-6-6 10-11-11-11 516</t>
  </si>
  <si>
    <t>28/12/2020 10-12-12 30-30-30 1020</t>
  </si>
  <si>
    <t xml:space="preserve">28/12/2020 7-7-7-7 0-0-0-0 </t>
  </si>
  <si>
    <t>7-7-7-7 0-0-0-0 7-7-7-7 60-60-65-65 3500</t>
  </si>
  <si>
    <t xml:space="preserve">6-6-6-6 0-0-0-0-0 6-6-6-6 10-11-11-11 </t>
  </si>
  <si>
    <t>28/12/2020 8-8-8-12 13-13-13-12 456</t>
  </si>
  <si>
    <t>28/12/2020 7-7-7-7-7 12-13-13-13-13 448</t>
  </si>
  <si>
    <t>28/12/2020 8-8-8-13 40-35-35-30 1270</t>
  </si>
  <si>
    <t xml:space="preserve">28/12/2020 8-8-8-8 90-95-95-95 </t>
  </si>
  <si>
    <t xml:space="preserve">28/12/2020 8-8-8-12 50-55-55-45 </t>
  </si>
  <si>
    <t xml:space="preserve">28/12/2020 10-10-10 65-65-65 </t>
  </si>
  <si>
    <t>130-120-120-120</t>
  </si>
  <si>
    <t>28/12/2020 7-7-7-7-7 70-70-75-80-80 2625</t>
  </si>
  <si>
    <t>28/12/2020 7-7-7-7-7 185-185-185-185-185 6475</t>
  </si>
  <si>
    <t>28/12/2020 8-8-8-8 130-120-120-120 3920</t>
  </si>
  <si>
    <t xml:space="preserve">28/12/2020 10-10-10-10 185-200-200-200 </t>
  </si>
  <si>
    <t>28/12/2020 10-10-10-10 80-80-75-75 3100</t>
  </si>
  <si>
    <t xml:space="preserve">7-7-7-7-7 0-0-0-0-0 7-7-7-7-7 185-185-185-185-185 </t>
  </si>
  <si>
    <t>24 60</t>
  </si>
  <si>
    <t>9 63</t>
  </si>
  <si>
    <t>21 63</t>
  </si>
  <si>
    <t>36 63</t>
  </si>
  <si>
    <t>14/1/21 LEGS</t>
  </si>
  <si>
    <t>40-40-35</t>
  </si>
  <si>
    <t>8 32</t>
  </si>
  <si>
    <t>75-75-75-75</t>
  </si>
  <si>
    <t>90-90-90</t>
  </si>
  <si>
    <t>24 29</t>
  </si>
  <si>
    <t>16/1/21 CHEST</t>
  </si>
  <si>
    <t>23 38</t>
  </si>
  <si>
    <t>17 38</t>
  </si>
  <si>
    <t>17/1/21 BACK SHOULDERS</t>
  </si>
  <si>
    <t>9 68</t>
  </si>
  <si>
    <t>6 49</t>
  </si>
  <si>
    <t>18/1/21 TRICEPS BICEPS</t>
  </si>
  <si>
    <t>12/1/2021 8-8-8-8 180-180-180-180 5760</t>
  </si>
  <si>
    <t>12/1/2021 8-8-8-8 55-60-60-60 1880</t>
  </si>
  <si>
    <t>12/1/2021 7-7-7-7-7 13-14-14-14-14 483</t>
  </si>
  <si>
    <t xml:space="preserve">12/1/2021 10-12-12 30-30-30 </t>
  </si>
  <si>
    <t xml:space="preserve">12/1/2021 8-8-8 0-0-0 </t>
  </si>
  <si>
    <t xml:space="preserve">12/1/2021 10-10-10 0-0-0 </t>
  </si>
  <si>
    <t xml:space="preserve">12/1/2021 12-12-12 0-0-0 </t>
  </si>
  <si>
    <t xml:space="preserve">8-8-8-8 0-0-0-0 8-8-8-8 55-60-60-60 </t>
  </si>
  <si>
    <t>12-12-12-12 0-0-0-0 12-12-12-12-12 360-360-360-360-360 21600</t>
  </si>
  <si>
    <t xml:space="preserve">10-10-10 0-0-0 10-10-10 12-12-12 </t>
  </si>
  <si>
    <t>205-205-205-205-205</t>
  </si>
  <si>
    <t xml:space="preserve">12-12-12 0-0-0 12-12-12 90-110-100 </t>
  </si>
  <si>
    <t>26 29</t>
  </si>
  <si>
    <t>19/1/21 CHEST TRICEPS</t>
  </si>
  <si>
    <t>8 40</t>
  </si>
  <si>
    <t>13 51</t>
  </si>
  <si>
    <t>14 49</t>
  </si>
  <si>
    <t>20/1/21 BACK BICEPS</t>
  </si>
  <si>
    <t>9 61</t>
  </si>
  <si>
    <t>21 60</t>
  </si>
  <si>
    <t>21/1/21 LEGS</t>
  </si>
  <si>
    <t>5 79</t>
  </si>
  <si>
    <t>18 78</t>
  </si>
  <si>
    <t>22/1/21 SHOULDERS</t>
  </si>
  <si>
    <t>20/1/2021 5-5-5-5-5 130-140-140-140-140 3450</t>
  </si>
  <si>
    <t xml:space="preserve">20/1/2021 8-8-8-8 0-0-0-0 </t>
  </si>
  <si>
    <t>20/1/2021 12-12-12 30-30-30 1080</t>
  </si>
  <si>
    <t>20/1/2021 12-12-12 20-20-20 720</t>
  </si>
  <si>
    <t xml:space="preserve">20/1/2021 10-10-10 0-0-0 </t>
  </si>
  <si>
    <t>5-5-5-5-5 0-0-0-0-0 5-5-5-5-5 130-140-140-140-140 3450</t>
  </si>
  <si>
    <t xml:space="preserve">20/1/2021 10-10-10-10 0-0-0-0 </t>
  </si>
  <si>
    <t>20/1/2021 12-12-12 185-185-185 6660</t>
  </si>
  <si>
    <t>20/1/2021 10-10-10 180-180-180 5400</t>
  </si>
  <si>
    <t>20/1/2021 8-8-8 115-115-115 2760</t>
  </si>
  <si>
    <t xml:space="preserve">20/1/2021 8-8-8 0-0-0 </t>
  </si>
  <si>
    <t xml:space="preserve">20/1/2021 8-8-8-8 12-13-13-12 </t>
  </si>
  <si>
    <t xml:space="preserve">12-12-12 0-0-0 12-12-12 185-185-185 </t>
  </si>
  <si>
    <t>20/1/2021 8-8-8-8 14-15-15-15 472</t>
  </si>
  <si>
    <t>20/1/2021 8-8-8-12 15-14-14-12 488</t>
  </si>
  <si>
    <t>20/1/2021 10-10-10 35-35-35 1050</t>
  </si>
  <si>
    <t>20/1/2021 7-7-7-7 90-90-90-90 2520</t>
  </si>
  <si>
    <t>20/1/2021 7-7-7-7-7 50-50-50-50-50 1750</t>
  </si>
  <si>
    <t xml:space="preserve">10-10-10 0-0-0 10-10-10 35-35-35 </t>
  </si>
  <si>
    <t xml:space="preserve">7-7-7-7-7 0-0-0-0-0 7-7-7-7-7 50-50-50-50-50 </t>
  </si>
  <si>
    <t xml:space="preserve">5-5-5-5-5 0-0-0-0-0 5-5-5-5-5 160-170-170-170-170 </t>
  </si>
  <si>
    <t>80-80-75-75</t>
  </si>
  <si>
    <t>14 50</t>
  </si>
  <si>
    <t>13 48</t>
  </si>
  <si>
    <t>30/1/21 TRICEPS BICEPS</t>
  </si>
  <si>
    <t>8-9-9-9</t>
  </si>
  <si>
    <t>8 39</t>
  </si>
  <si>
    <t>24 78</t>
  </si>
  <si>
    <t>31/1/21 BACK SHOULDERS</t>
  </si>
  <si>
    <t>8-8-10-10</t>
  </si>
  <si>
    <t>200-200-200-200</t>
  </si>
  <si>
    <t>48 62</t>
  </si>
  <si>
    <t>1/2/21 LEGS</t>
  </si>
  <si>
    <t>80-85-80-80</t>
  </si>
  <si>
    <t>5 31</t>
  </si>
  <si>
    <t>5-5-4-5-5</t>
  </si>
  <si>
    <t>26 28</t>
  </si>
  <si>
    <t>2/2/21 CHEST</t>
  </si>
  <si>
    <t>7/2/2021 10-10-10-10 70-80-80-80 3100</t>
  </si>
  <si>
    <t>7/2/2021 8-8-8-8 50-55-55-55 1720</t>
  </si>
  <si>
    <t>7/2/2021 10-10-10-10 185-200-200-200 7850</t>
  </si>
  <si>
    <t>7/2/2021 7-7-7-7 35-40-45-45 1155</t>
  </si>
  <si>
    <t xml:space="preserve">7/2/2021 12-12-12 20-20-20 </t>
  </si>
  <si>
    <t xml:space="preserve">7/2/2021 7-7-7-7 90-90-90-90 </t>
  </si>
  <si>
    <t xml:space="preserve">8-8-8-8 0-0-0-0 8-8-8-8 50-55-55-55 </t>
  </si>
  <si>
    <t>14-15-15-15-15</t>
  </si>
  <si>
    <t>9-10-11-10</t>
  </si>
  <si>
    <t xml:space="preserve">8-8-8-8 0-0-0-0 8-8-8-8 9-10-11-10 </t>
  </si>
  <si>
    <t>80-95-110</t>
  </si>
  <si>
    <t>8/2/21 SHOULDERS</t>
  </si>
  <si>
    <t>7 38</t>
  </si>
  <si>
    <t>6-7-7-8</t>
  </si>
  <si>
    <t>200-187.5-187.5-187.5</t>
  </si>
  <si>
    <t>14 38</t>
  </si>
  <si>
    <t>9/2/21 BACK</t>
  </si>
  <si>
    <t>7-7-7-7-7 0-0-0-0-0 7-7-7-7-7 195-195-195-195-195 13650</t>
  </si>
  <si>
    <t xml:space="preserve">7-7-7-7 0-0-0-0 7-7-7-7 13-13-13-13 </t>
  </si>
  <si>
    <t>14-15-15-15</t>
  </si>
  <si>
    <t>17/2/21 BACK</t>
  </si>
  <si>
    <t>225-225-225-225-225</t>
  </si>
  <si>
    <t>18/2/21 CHEST</t>
  </si>
  <si>
    <t>19/2/21 TRICEPS TRICEPS</t>
  </si>
  <si>
    <t>6 53</t>
  </si>
  <si>
    <t>45-50-50</t>
  </si>
  <si>
    <t>18/2/21 TRICEPS BICEPS</t>
  </si>
  <si>
    <t>180-180-180-180-180</t>
  </si>
  <si>
    <t xml:space="preserve">3-3-3-3-3 0-0-0-0-0 3-3-3-3-3 225-225-225-225-225 </t>
  </si>
  <si>
    <t xml:space="preserve">6-6-6-6-6 0-0-0-0-0 6-6-6-6-6 45-45-45-45-45 </t>
  </si>
  <si>
    <t xml:space="preserve">7-7-7-7-7 0-0-0-0-0 7-7-7-7-7 14-15-15-15-15 </t>
  </si>
  <si>
    <t xml:space="preserve">10-10-10 0-0-0 10-10-10 14-14-14 </t>
  </si>
  <si>
    <t>1/03/21 CHEST TRICEPS</t>
  </si>
  <si>
    <t>230-180-180-180</t>
  </si>
  <si>
    <t>48 59</t>
  </si>
  <si>
    <t>38 61</t>
  </si>
  <si>
    <t>2/03/21 LEGS</t>
  </si>
  <si>
    <t>9 38</t>
  </si>
  <si>
    <t>150-187.5-200-200</t>
  </si>
  <si>
    <t>13 49</t>
  </si>
  <si>
    <t>19 48</t>
  </si>
  <si>
    <t>85-85-85-85-85</t>
  </si>
  <si>
    <t>3/03/21 BACK BICEPS</t>
  </si>
  <si>
    <t>7/3/2021 3-3-3-3-3 160-160-160-160-160 2400</t>
  </si>
  <si>
    <t>7/3/2021 4-4-4-4-4 205-205-205-205-205 4100</t>
  </si>
  <si>
    <t>7/3/2021 8-8-8-8 50-50-50-50 1600</t>
  </si>
  <si>
    <t xml:space="preserve">7/3/2021 8-8-8-8 0-0-0-0 </t>
  </si>
  <si>
    <t>7/3/2021 12-12-12 50-50-50 1800</t>
  </si>
  <si>
    <t xml:space="preserve">7/3/2021 10-10-10-10 0-0-0-0 </t>
  </si>
  <si>
    <t>3-3-3-3-3 0-0-0-0-0 3-3-3-3-3 160-160-160-160-160 2400</t>
  </si>
  <si>
    <t xml:space="preserve">12-12-12 0-0-0 12-12-12 50-50-50 </t>
  </si>
  <si>
    <t>135-135-135-135</t>
  </si>
  <si>
    <t xml:space="preserve">12-12-12-12 0-0-0-0 12-12-12-12 180-180-180-180 </t>
  </si>
  <si>
    <t>180-180-180</t>
  </si>
  <si>
    <t>14-14-14-14</t>
  </si>
  <si>
    <t>50-45-45</t>
  </si>
  <si>
    <t>115-105-105-105-95</t>
  </si>
  <si>
    <t xml:space="preserve"> BACK BICEPS</t>
  </si>
  <si>
    <t xml:space="preserve">7-7-7-7 0-0-0-0 7-7-7-7 14-14-14-14 </t>
  </si>
  <si>
    <t xml:space="preserve">6-6-6-6-6 0-0-0-0-0 6-6-6-6-6 115-105-105-105-95 </t>
  </si>
  <si>
    <t>24 28</t>
  </si>
  <si>
    <t>9-10-10</t>
  </si>
  <si>
    <t>10 29</t>
  </si>
  <si>
    <t>7/3/21 CHEST</t>
  </si>
  <si>
    <t>7 61</t>
  </si>
  <si>
    <t>430-450-450-450</t>
  </si>
  <si>
    <t>360-360-360-360-360</t>
  </si>
  <si>
    <t>8/3/21 LEGS</t>
  </si>
  <si>
    <t>210-210-210-210</t>
  </si>
  <si>
    <t>9/3/21 BICEPS TRICEPS</t>
  </si>
  <si>
    <t>5 38</t>
  </si>
  <si>
    <t>195-210-225-225</t>
  </si>
  <si>
    <t>162.5-175-175-187.5</t>
  </si>
  <si>
    <t>10/3/21 BACK</t>
  </si>
  <si>
    <t>14/4/2021 7-7-7-7 180-180-180-180 0</t>
  </si>
  <si>
    <t>14/4/2021 8-8-8-8 13-13-13-13 0</t>
  </si>
  <si>
    <t xml:space="preserve">14/4/2021 8-8-8 0-0-0 </t>
  </si>
  <si>
    <t xml:space="preserve">14/4/2021 6-6-6-6-6 0-0-0-0-0 </t>
  </si>
  <si>
    <t>14/4/2021 7-7-7-7 180-180-180-180 5040</t>
  </si>
  <si>
    <t>14/4/2021 8-8-8-8 13-13-13-13 416</t>
  </si>
  <si>
    <t>7-7-7-7 0-0-0-0 7-7-7-7 180-180-180-180 5040</t>
  </si>
  <si>
    <t xml:space="preserve">8-8-8-8 0-0-0-0 8-8-8-8 13-13-13-13 </t>
  </si>
  <si>
    <t>14/4/21 CHEST</t>
  </si>
  <si>
    <t>7 59</t>
  </si>
  <si>
    <t>455-455-455-455</t>
  </si>
  <si>
    <t>15/4/21 LEGS</t>
  </si>
  <si>
    <t>90-90-90-70</t>
  </si>
  <si>
    <t>50-50-50-50-50</t>
  </si>
  <si>
    <t>16/4/21 BICEPS TRICEPS</t>
  </si>
  <si>
    <t>7 80</t>
  </si>
  <si>
    <t>17/4/21 BACK SHOULDERS</t>
  </si>
  <si>
    <t>9 60</t>
  </si>
  <si>
    <t>24/5/21 LEGS</t>
  </si>
  <si>
    <t>8 30</t>
  </si>
  <si>
    <t>185-185-185-185-185</t>
  </si>
  <si>
    <t>24/5/21 CHEST</t>
  </si>
  <si>
    <t>14 48</t>
  </si>
  <si>
    <t>55-55-55-55</t>
  </si>
  <si>
    <t>24/5/21 TRICEPS BICEPS</t>
  </si>
  <si>
    <t>24/5/21 BACK SHOULDERS</t>
  </si>
  <si>
    <t>360-450-450-450-450</t>
  </si>
  <si>
    <t xml:space="preserve">8-8-8-8 0-0-0-0 8-8-8-8 115-115-115-115 </t>
  </si>
  <si>
    <t>110-140-140-140</t>
  </si>
  <si>
    <t>10-10-10-10 0-0-0-0 10-10-10-10 110-140-140-140 5300</t>
  </si>
  <si>
    <t>9-10-10-10</t>
  </si>
  <si>
    <t xml:space="preserve">8-8-8 0-0-0 8-8-8 65-65-65 </t>
  </si>
  <si>
    <t xml:space="preserve">10-10-10 0-0-0 10-10-10 30-30-30 </t>
  </si>
  <si>
    <t>13 38</t>
  </si>
  <si>
    <t>8 43</t>
  </si>
  <si>
    <t>20 42</t>
  </si>
  <si>
    <t>8/6/21 BACK</t>
  </si>
  <si>
    <t>9 81</t>
  </si>
  <si>
    <t>35-40-45-45</t>
  </si>
  <si>
    <t>50-50-55-55-55</t>
  </si>
  <si>
    <t>9/6/21 BICEPS TRICEPS</t>
  </si>
  <si>
    <t>10/6/21 LEGS</t>
  </si>
  <si>
    <t>10 28</t>
  </si>
  <si>
    <t>11/6/21 CHEST</t>
  </si>
  <si>
    <t>12/6/21 SHOULDERS</t>
  </si>
  <si>
    <t xml:space="preserve">22/6/2021 8-8-8-8-8 140-140-140-140-140 </t>
  </si>
  <si>
    <t>22/6/2021 6-6-6-6-6 0-0-0-0-0 0</t>
  </si>
  <si>
    <t xml:space="preserve">22/6/2021 12-12-12 11-12-11 </t>
  </si>
  <si>
    <t xml:space="preserve">22/6/2021 10-10-10 35-35-35 </t>
  </si>
  <si>
    <t>22/6/2021 6-6-6-6-6 185-185-185-185-185 0</t>
  </si>
  <si>
    <t xml:space="preserve">22/6/2021 10-10-10 0-0-0 </t>
  </si>
  <si>
    <t>8-8-8-8-8 0-0-0-0-0 8-8-8-8-8 140-140-140-140-140 5600</t>
  </si>
  <si>
    <t>22/6/21 CHEST TRICEPS</t>
  </si>
  <si>
    <t>23/6/2021 7-7-7-7-7 0-0-0-0-0 0</t>
  </si>
  <si>
    <t>23/6/2021 8-8-8-8-8 70-70-65-65-65 2800</t>
  </si>
  <si>
    <t>23/6/2021 10-10-10-10 0-0-0-0 0</t>
  </si>
  <si>
    <t xml:space="preserve">23/6/2021 10-10-10-10 185-200-200-200 </t>
  </si>
  <si>
    <t xml:space="preserve">23/6/2021 10-10-10 0-0-0 </t>
  </si>
  <si>
    <t xml:space="preserve">23/6/2021 10-10-10-10 0-0-0-0 </t>
  </si>
  <si>
    <t xml:space="preserve">8-8-8-8-8 0-0-0-0-0 8-8-8-8-8 70-70-65-65-65 </t>
  </si>
  <si>
    <t>26/6/21 LEGS</t>
  </si>
  <si>
    <t>110-110-110</t>
  </si>
  <si>
    <t>26/6/21 CHEST</t>
  </si>
  <si>
    <t>50-50-50-50</t>
  </si>
  <si>
    <t>45-45-45-45-45</t>
  </si>
  <si>
    <t>85-85-85-85</t>
  </si>
  <si>
    <t>26/6/21 BICEPS TRICEPS</t>
  </si>
  <si>
    <t>20 39</t>
  </si>
  <si>
    <t>23 43</t>
  </si>
  <si>
    <t>26/6/21 BACK SHOULDERS</t>
  </si>
  <si>
    <t>10/7/2021 7-7-7-7-7 50-50-50-50-50 1750</t>
  </si>
  <si>
    <t>10/7/2021 8-8-8-8 130-130-135-135 4240</t>
  </si>
  <si>
    <t xml:space="preserve">10/7/2021 6-6-6-6-6 45-45-45-45-45 </t>
  </si>
  <si>
    <t xml:space="preserve">10/7/2021 10-10-10-10 110-140-140-140 </t>
  </si>
  <si>
    <t xml:space="preserve">10/7/2021 10-10-10 65-65-65 </t>
  </si>
  <si>
    <t>10/7/2021 8-8-8-8 80-80-80-80 2560</t>
  </si>
  <si>
    <t>9 58</t>
  </si>
  <si>
    <t>115-115-115-115</t>
  </si>
  <si>
    <t>10/7/21 LEGS</t>
  </si>
  <si>
    <t>11-12-11</t>
  </si>
  <si>
    <t>10 30</t>
  </si>
  <si>
    <t>6-7-7-6-6</t>
  </si>
  <si>
    <t>75-75-75-80-80</t>
  </si>
  <si>
    <t>110/7/21 CHEST</t>
  </si>
  <si>
    <t>23 39</t>
  </si>
  <si>
    <t>6 78</t>
  </si>
  <si>
    <t>20 40</t>
  </si>
  <si>
    <t>12/7/21 BACK SHOULDERS</t>
  </si>
  <si>
    <t>13/7/21 BICEPS TRICEPS</t>
  </si>
  <si>
    <t>23/7/2021 7-7-7-7 90-90-90-100 2590</t>
  </si>
  <si>
    <t>23/7/2021 10-10-10-10 120-130-130-130 5100</t>
  </si>
  <si>
    <t>23/7/2021 6-6-6-6-6 40-45-45-45-45 1320</t>
  </si>
  <si>
    <t xml:space="preserve">23/7/2021 8-8-8-8 85-85-85-85 </t>
  </si>
  <si>
    <t xml:space="preserve">23/7/2021 12-12-12 25-25-25 </t>
  </si>
  <si>
    <t>23/7/2021 10-10-10-10 170-185-185-185 7250</t>
  </si>
  <si>
    <t>23/7/2021 10-10-10 14-14-13 0</t>
  </si>
  <si>
    <t>23/7/2021 7-7-7-7 9-9-10-11 0</t>
  </si>
  <si>
    <t>23/7/2021 10-10-10 0-0-0 0</t>
  </si>
  <si>
    <t xml:space="preserve">23/7/2021 12-12-12 70-70-70 </t>
  </si>
  <si>
    <t>23/7/2021 8-8-8-8 0-0-0-0 0</t>
  </si>
  <si>
    <t xml:space="preserve">23/7/2021 12-12-12 20-20-20 </t>
  </si>
  <si>
    <t xml:space="preserve">7-7-7-7 0-0-0-0 7-7-7-7 9-9-10-11 </t>
  </si>
  <si>
    <t>23/7/2021 6-6-6-6-6 185-195-195-195-195 5790</t>
  </si>
  <si>
    <t xml:space="preserve">23/7/2021 6-7-7-6-6 75-75-75-80-80 </t>
  </si>
  <si>
    <t xml:space="preserve">23/7/2021 12-12-12 0-0-0 </t>
  </si>
  <si>
    <t>23/7/2021 12-12-12 11-12-12 420</t>
  </si>
  <si>
    <t xml:space="preserve">23/7/2021 8-8-8-8-8 0-0-0-0-0 </t>
  </si>
  <si>
    <t>23/7/2021 12-12-12 130-130.5-130 4686</t>
  </si>
  <si>
    <t>8 31</t>
  </si>
  <si>
    <t>5 32</t>
  </si>
  <si>
    <t>23/7/21 CHEST TRICEPS</t>
  </si>
  <si>
    <t>23 41</t>
  </si>
  <si>
    <t>14-149-13</t>
  </si>
  <si>
    <t>5 42</t>
  </si>
  <si>
    <t>23/7/21 BACK BICEPS</t>
  </si>
  <si>
    <t>23/7/21 SHOULDERS</t>
  </si>
  <si>
    <t>23/7/21 LEGS</t>
  </si>
  <si>
    <t>2/8/2021 10-10-10 12-13-13 760</t>
  </si>
  <si>
    <t>2/8/2021 5-5-5-5-5 14-15-15-15-15 740</t>
  </si>
  <si>
    <t xml:space="preserve">2/8/2021 6-6-6-6-6 0-0-0-0-0 </t>
  </si>
  <si>
    <t>2/8/2021 6-6-6-6-6 50-50-50-50-50 3000</t>
  </si>
  <si>
    <t>2/8/2021 8-8-8-12 80-80-80-70 5520</t>
  </si>
  <si>
    <t xml:space="preserve">2/8/2021 10-10-10-10 0-0-0-0 </t>
  </si>
  <si>
    <t xml:space="preserve">2/8/2021 7-7-7-7 35-40-45-45 </t>
  </si>
  <si>
    <t>10-10-10 0-0-0 10-10-10 12-13-13 760</t>
  </si>
  <si>
    <t xml:space="preserve">5-5-5-5-5 0-0-0-0-0 5-5-5-5-5 14-15-15-15-15 </t>
  </si>
  <si>
    <t xml:space="preserve">6-6-6-6-6 0-0-0-0-0 6-6-6-6-6 50-50-50-50-50 </t>
  </si>
  <si>
    <t xml:space="preserve">2/8/2021 4-4-4-4 0-0-0-0 </t>
  </si>
  <si>
    <t>2/8/2021 6-6-6-6-6 160-150-150-150-150 9120</t>
  </si>
  <si>
    <t>2/8/2021 5-5-5-5 80-85-85-85 3350</t>
  </si>
  <si>
    <t>2/8/2021 8-8-8-8 110-110-110-120 3600</t>
  </si>
  <si>
    <t>2/8/2021 10-10-10-10 70-70-70-70 2800</t>
  </si>
  <si>
    <t xml:space="preserve">2/8/2021 12-12-12 0-0-0 </t>
  </si>
  <si>
    <t xml:space="preserve">2/8/2021 8-8-8-8 0-0-0-0 </t>
  </si>
  <si>
    <t xml:space="preserve">4-4-4-4 0-0-0-0 4-4-4-4 0-0-0-0 </t>
  </si>
  <si>
    <t xml:space="preserve">6-6-6-6-6 0-0-0-0-0 6-6-6-6-6 160-150-150-150-150 </t>
  </si>
  <si>
    <t xml:space="preserve">5-5-5-5 0-0-0-0 5-5-5-5 80-85-85-85 </t>
  </si>
  <si>
    <t>15 40</t>
  </si>
  <si>
    <t>13 42</t>
  </si>
  <si>
    <t>23 40</t>
  </si>
  <si>
    <t>3/8/21 BACK</t>
  </si>
  <si>
    <t>9 31</t>
  </si>
  <si>
    <t>5-5-5-6</t>
  </si>
  <si>
    <t>130-130.5-130</t>
  </si>
  <si>
    <t>13 28</t>
  </si>
  <si>
    <t>21 28</t>
  </si>
  <si>
    <t>35-45-50</t>
  </si>
  <si>
    <t>3/8/21 CHEST</t>
  </si>
  <si>
    <t>6 69</t>
  </si>
  <si>
    <t>22 50</t>
  </si>
  <si>
    <t>3/8/21 TRICEPS BICEPS</t>
  </si>
  <si>
    <t>3/8/21 LEGS</t>
  </si>
  <si>
    <t>55-60-60-60</t>
  </si>
  <si>
    <t>3/8/21 SHOULDERS</t>
  </si>
  <si>
    <t>80-85-85-85</t>
  </si>
  <si>
    <t>11-12-12</t>
  </si>
  <si>
    <t>11 31</t>
  </si>
  <si>
    <t>23/8/21 CHEST</t>
  </si>
  <si>
    <t>21 29</t>
  </si>
  <si>
    <t>2/8/2021 8-8-8-8-8 185-185-185-185-185 7400</t>
  </si>
  <si>
    <t xml:space="preserve">2/8/2021 5-5-5-5 0-0-0-0 </t>
  </si>
  <si>
    <t>2/8/2021 12-12-12 35-35-35 1260</t>
  </si>
  <si>
    <t xml:space="preserve">2/8/2021 10-10-10 0-0-0 </t>
  </si>
  <si>
    <t>2/8/2021 7-7-7-7-7 140-140-140-140-140 4900</t>
  </si>
  <si>
    <t>8-8-8-8-8 0-0-0-0-0 8-8-8-8-8 185-185-185-185-185 7400</t>
  </si>
  <si>
    <t xml:space="preserve">5-5-5-5 0-0-0-0 5-5-5-5 0-0-0-0 </t>
  </si>
  <si>
    <t xml:space="preserve">12-12-12 0-0-0 12-12-12 35-35-35 </t>
  </si>
  <si>
    <t xml:space="preserve">7-7-7-7-7 0-0-0-0-0 7-7-7-7-7 140-140-140-140-140 </t>
  </si>
  <si>
    <t xml:space="preserve">10-10-10 10-10-10 10-10-10 45-45-45 </t>
  </si>
  <si>
    <t xml:space="preserve">8-8-8-12 0-0-0-0 8-8-8-12 0-0-0-0 </t>
  </si>
  <si>
    <t>70-70-75-80-80</t>
  </si>
  <si>
    <t>5 33</t>
  </si>
  <si>
    <t>2/9/21 CHEST TRICEPS</t>
  </si>
  <si>
    <t>51 59</t>
  </si>
  <si>
    <t>2/9/21 LEGS</t>
  </si>
  <si>
    <t>8-8-8-8-8 0-0-0-0-0 8-8-8-8-8 225-225-225-225-225 9000</t>
  </si>
  <si>
    <t xml:space="preserve">8-8-8-8-8 0-0-0-0-0 8-8-8-8-8 360-450-450-450-450 </t>
  </si>
  <si>
    <t>50 60</t>
  </si>
  <si>
    <t>10/9/21 LEGS</t>
  </si>
  <si>
    <t>13 29</t>
  </si>
  <si>
    <t>14/9/21 CHEST</t>
  </si>
  <si>
    <t>6 68</t>
  </si>
  <si>
    <t>24 49</t>
  </si>
  <si>
    <t>14/9/21 BICEPS TRICEPS</t>
  </si>
  <si>
    <t>7 78</t>
  </si>
  <si>
    <t>13 40</t>
  </si>
  <si>
    <t>180-180-0</t>
  </si>
  <si>
    <t>15 43</t>
  </si>
  <si>
    <t>14/9/21 BACK SHOULDERS</t>
  </si>
  <si>
    <t>50 59</t>
  </si>
  <si>
    <t>14/9/21 LEGS</t>
  </si>
  <si>
    <t>175-175-175-175-175</t>
  </si>
  <si>
    <t>185-205-205-205</t>
  </si>
  <si>
    <t xml:space="preserve"> ABS</t>
  </si>
  <si>
    <t xml:space="preserve">5-5-5-5 0-0-0-0 5-5-5-5 185-205-205-205 </t>
  </si>
  <si>
    <t xml:space="preserve">12-12-12 0-0-0 12-12-12 130-130-130 </t>
  </si>
  <si>
    <t xml:space="preserve">10-10-10 0-0-0 10-10-10 35-45-50 </t>
  </si>
  <si>
    <t>10 33</t>
  </si>
  <si>
    <t>28/9/21 CHEST</t>
  </si>
  <si>
    <t>8/10/21 LEGS</t>
  </si>
  <si>
    <t>10 32</t>
  </si>
  <si>
    <t>70-70-65-65-65</t>
  </si>
  <si>
    <t>16/10/21 CHEST TRICEPS</t>
  </si>
  <si>
    <t>7 42</t>
  </si>
  <si>
    <t>6 51</t>
  </si>
  <si>
    <t>16/10/21 BACK BICEPS</t>
  </si>
  <si>
    <t>16/10/21 SHOULDERS</t>
  </si>
  <si>
    <t>16/10/21 LEGS</t>
  </si>
  <si>
    <t>160-150-150-150-150</t>
  </si>
  <si>
    <t>11 33</t>
  </si>
  <si>
    <t>15/12/21 CHEST</t>
  </si>
  <si>
    <t>15/12/21 LEGS</t>
  </si>
  <si>
    <t>8 41</t>
  </si>
  <si>
    <t>13 43</t>
  </si>
  <si>
    <t>15 41</t>
  </si>
  <si>
    <t>15/12/21 BACK</t>
  </si>
  <si>
    <t>15/12/21 TRICEPS BICEPS</t>
  </si>
  <si>
    <t>10-11-11-11</t>
  </si>
  <si>
    <t>15/12/21 SHOULDERS</t>
  </si>
  <si>
    <t>6-6-6-6 0-0-0-0-0 6-6-6-6 90-110-110-110 2520</t>
  </si>
  <si>
    <t xml:space="preserve">10-10-10-10 0-0-0-0 10-10-10-10 185-185-185-185 </t>
  </si>
  <si>
    <t xml:space="preserve">7-7-7-7 0-0-0-0 7-7-7-7 40-40-40-40 </t>
  </si>
  <si>
    <t>225-225-225-245-245</t>
  </si>
  <si>
    <t>26/12/21 LEGS</t>
  </si>
  <si>
    <t>140-140-150-150-150</t>
  </si>
  <si>
    <t>26/12/21 CHEST</t>
  </si>
  <si>
    <t>15 42</t>
  </si>
  <si>
    <t>13 41</t>
  </si>
  <si>
    <t>26/12/21 BACK</t>
  </si>
  <si>
    <t>26/12/21 TRICEPS BICEPS</t>
  </si>
  <si>
    <t xml:space="preserve">3-3-3-3-3 0-0-0-0-0 3-3-3-3-3 0-0-0-0-0 </t>
  </si>
  <si>
    <t>2/1/22 CHEST</t>
  </si>
  <si>
    <t>40-40-40</t>
  </si>
  <si>
    <t xml:space="preserve">12-12-12 0-0-0 12-12-12 40-40-40 </t>
  </si>
  <si>
    <t xml:space="preserve">10-10-10 0-0-0 10-10-10 11-12-12 </t>
  </si>
  <si>
    <t>8-8-8-+15</t>
  </si>
  <si>
    <t>8-8-8-+15 0-0-0-0 8-8-8-+15 0-0-0-0 0</t>
  </si>
  <si>
    <t>14-14-14</t>
  </si>
  <si>
    <t>7 41</t>
  </si>
  <si>
    <t>14-14-13</t>
  </si>
  <si>
    <t>6/1/21 BACK</t>
  </si>
  <si>
    <t>6/1/21 CHEST</t>
  </si>
  <si>
    <t>130-140-140-140-140</t>
  </si>
  <si>
    <t>16/10/2021 5-5-5-5 185-195-195-195 3850</t>
  </si>
  <si>
    <t>16/10/2021 7-7-7-7-7 130-140-140-140-140 4830</t>
  </si>
  <si>
    <t xml:space="preserve">16/10/2021 12-12-12 40-40-40 </t>
  </si>
  <si>
    <t xml:space="preserve">16/10/2021 10-10-10 35-45-50 </t>
  </si>
  <si>
    <t xml:space="preserve">16/10/2021 8-8-8-8-8 0-0-0-0-0 </t>
  </si>
  <si>
    <t xml:space="preserve">16/10/2021 12-12-12 11-12-12 </t>
  </si>
  <si>
    <t>11/1/2022 5-5-5-5 185-195-195-195 3850</t>
  </si>
  <si>
    <t>11/1/2022 7-7-7-7-7 130-140-140-140-140 4830</t>
  </si>
  <si>
    <t xml:space="preserve">11/1/2022 12-12-12 40-40-40 </t>
  </si>
  <si>
    <t xml:space="preserve">11/1/2022 10-10-10 35-45-50 </t>
  </si>
  <si>
    <t xml:space="preserve">11/1/2022 8-8-8-8-8 0-0-0-0-0 </t>
  </si>
  <si>
    <t xml:space="preserve">11/1/2022 12-12-12 11-12-12 </t>
  </si>
  <si>
    <t>5-5-5-5 0-0-0-0 5-5-5-5 185-195-195-195 3850</t>
  </si>
  <si>
    <t>11/1/2022 10-10-10-15 11-12-13-11 525</t>
  </si>
  <si>
    <t>11/1/2022 8-8-8-9 165-165-165-165 5445</t>
  </si>
  <si>
    <t xml:space="preserve">11/1/2022 10-10-10 14-14-14 </t>
  </si>
  <si>
    <t xml:space="preserve">11/1/2022 10-10-10 14-14-13 </t>
  </si>
  <si>
    <t xml:space="preserve">11/1/2022 6-6-6-6-6 0-0-0-0-0 </t>
  </si>
  <si>
    <t>10-10-10-+15 0-0-0-0 10-10-10-15 11-12-13-11 525</t>
  </si>
  <si>
    <t xml:space="preserve">8-8-8-8 0-0-0-0 8-8-8-9 165-165-165-165 </t>
  </si>
  <si>
    <t xml:space="preserve">10-10-10 0-0-0 10-10-10 14-14-13 </t>
  </si>
  <si>
    <t xml:space="preserve">11/1/2022 5-5-5-5 0-0-0-0 </t>
  </si>
  <si>
    <t xml:space="preserve">11/1/2022 7-7-7-7-7 70-70-75-80-80 </t>
  </si>
  <si>
    <t>11/1/2022 12-12-12 40-40-40 2880</t>
  </si>
  <si>
    <t>11/1/2022 10-10-10 11-12-12 350</t>
  </si>
  <si>
    <t xml:space="preserve">11/1/2022 6-6-6-6-6 175-175-175-175-175 </t>
  </si>
  <si>
    <t xml:space="preserve">11/1/2022 12-12-12 130-130-130 </t>
  </si>
  <si>
    <t>11/1/2022 8-8-8-8 80-80-80-80 2560</t>
  </si>
  <si>
    <t>11/1/2022 7-7-7-7 90-90-90-90 2520</t>
  </si>
  <si>
    <t>11/1/2022 10-10-10-10 130-130-130-130 5200</t>
  </si>
  <si>
    <t xml:space="preserve">11/1/2022 8-8-8-12 0-0-0-0 </t>
  </si>
  <si>
    <t xml:space="preserve">11/1/2022 10-10-10 0-0-0 </t>
  </si>
  <si>
    <t xml:space="preserve">11/1/2022 7-7-7-7-7 50-50-50-50-50 </t>
  </si>
  <si>
    <t xml:space="preserve">7-7-7-7 0-0-0-0 7-7-7-7 90-90-90-90 </t>
  </si>
  <si>
    <t>185-185-190-190-190</t>
  </si>
  <si>
    <t>11/1/22 CHEST</t>
  </si>
  <si>
    <t>11/1/22 LEGS</t>
  </si>
  <si>
    <t>185-185-185-185</t>
  </si>
  <si>
    <t>11/1/22 TRICEPS BICEPS</t>
  </si>
  <si>
    <t>13-13-13-13</t>
  </si>
  <si>
    <t>11 41</t>
  </si>
  <si>
    <t>11/1/22 BACK</t>
  </si>
  <si>
    <t>9-9-10-11</t>
  </si>
  <si>
    <t>11/1/22 SHOULDERS</t>
  </si>
  <si>
    <t>20/1/2022 8-8-8-8 90-100-105-105 3200</t>
  </si>
  <si>
    <t xml:space="preserve">20/1/2022 7-7-7-7 9-9-10-11 </t>
  </si>
  <si>
    <t xml:space="preserve">20/1/2022 12-12-12 20-20-20 </t>
  </si>
  <si>
    <t xml:space="preserve">20/1/2022 12-12-12 0-0-0 </t>
  </si>
  <si>
    <t xml:space="preserve">20/1/2022 10-10-10 0-0-0 </t>
  </si>
  <si>
    <t xml:space="preserve">20/1/2022 12-12-12 30-30-30 </t>
  </si>
  <si>
    <t>8-8-8-8 0-0-0-0 8-8-8-8 90-100-105-105 3200</t>
  </si>
  <si>
    <t>14-14-13-13-13</t>
  </si>
  <si>
    <t>10-10-10-15</t>
  </si>
  <si>
    <t>135-150-150-135</t>
  </si>
  <si>
    <t>20/1/2022 8-8-8-8 14-14-14-14 448</t>
  </si>
  <si>
    <t>20/1/2022 8-8-8-8-8 14-14-13-13-13 536</t>
  </si>
  <si>
    <t xml:space="preserve">20/1/2022 8-8-8-8 13-13-13-13 </t>
  </si>
  <si>
    <t>20/1/2022 10-10-10-15 135-150-150-135 6375</t>
  </si>
  <si>
    <t>20/1/2022 8-8-8-8 0-0-0-0 0</t>
  </si>
  <si>
    <t>20/1/2022 7-7-7-7-7 50-50-50-50-50 1750</t>
  </si>
  <si>
    <t xml:space="preserve">20/1/2022 8-8-8-8 0-0-0-0 </t>
  </si>
  <si>
    <t>20/1/2022 10-10-10 35-40-40 2300</t>
  </si>
  <si>
    <t xml:space="preserve">20/1/2022 8-8-8-12 0-0-0-0 </t>
  </si>
  <si>
    <t>8-8-8-8 0-0-0-0 8-8-8-8 14-14-14-14 448</t>
  </si>
  <si>
    <t xml:space="preserve">8-8-8-8-8 0-0-0-0-0 8-8-8-8-8 14-14-13-13-13 </t>
  </si>
  <si>
    <t xml:space="preserve">10-10-10-+15 0-0-0-0 10-10-10-15 135-150-150-135 </t>
  </si>
  <si>
    <t>21/1/22 CHEST</t>
  </si>
  <si>
    <t>8 38</t>
  </si>
  <si>
    <t>9 43</t>
  </si>
  <si>
    <t>21/1/22 BACK</t>
  </si>
  <si>
    <t>80-80-80-80</t>
  </si>
  <si>
    <t>7/3/21 CHEST TRICEPS</t>
  </si>
  <si>
    <t>7 33</t>
  </si>
  <si>
    <t>27 32</t>
  </si>
  <si>
    <t>30/4/22 CHEST TRICEPS</t>
  </si>
  <si>
    <t>30/4/22 LEGS</t>
  </si>
  <si>
    <t>22 48</t>
  </si>
  <si>
    <t>30/4/22 BACK BICEPS</t>
  </si>
  <si>
    <t>30/4/22 SHOULDERS</t>
  </si>
  <si>
    <t>25 62</t>
  </si>
  <si>
    <t>245-245-245-245</t>
  </si>
  <si>
    <t>3/5/22 LEGS</t>
  </si>
  <si>
    <t>90-100-100 0</t>
  </si>
  <si>
    <t>35-45-60-60</t>
  </si>
  <si>
    <t>8 33</t>
  </si>
  <si>
    <t>16 28</t>
  </si>
  <si>
    <t>26 33</t>
  </si>
  <si>
    <t>22 30</t>
  </si>
  <si>
    <t>35-40-45</t>
  </si>
  <si>
    <t>3/5/22 CHEST</t>
  </si>
  <si>
    <t>3/5/22 BACK</t>
  </si>
  <si>
    <t>40-40-40-40</t>
  </si>
  <si>
    <t>19 50</t>
  </si>
  <si>
    <t>3/5/22 BICEPS TRICEPS</t>
  </si>
  <si>
    <t>6 83</t>
  </si>
  <si>
    <t>24 81</t>
  </si>
  <si>
    <t>3/5/22 SHOULDERS</t>
  </si>
  <si>
    <t>19 59</t>
  </si>
  <si>
    <t>225-225-225</t>
  </si>
  <si>
    <t>50 61</t>
  </si>
  <si>
    <t>9/5/22 LEGS</t>
  </si>
  <si>
    <t>21 49</t>
  </si>
  <si>
    <t>18/5/22 TRICEPS BICEPS</t>
  </si>
  <si>
    <t>11 40</t>
  </si>
  <si>
    <t>18/5/22 BACK</t>
  </si>
  <si>
    <t>185-185-185</t>
  </si>
  <si>
    <t>9 62</t>
  </si>
  <si>
    <t>38 60</t>
  </si>
  <si>
    <t>20/5/22 LEGS</t>
  </si>
  <si>
    <t>26/5/22 LEGS</t>
  </si>
  <si>
    <t>29/5/22 CHEST</t>
  </si>
  <si>
    <t>5 43</t>
  </si>
  <si>
    <t>29/5/22 BACK</t>
  </si>
  <si>
    <t>29/5/22 BICEPS TRICEPS</t>
  </si>
  <si>
    <t>19 58</t>
  </si>
  <si>
    <t>29/5/22 LEGS</t>
  </si>
  <si>
    <t>12/06/22 CHEST</t>
  </si>
  <si>
    <t>12/06/22 LEGS</t>
  </si>
  <si>
    <t>11 43</t>
  </si>
  <si>
    <t>12/06/22 BACK</t>
  </si>
  <si>
    <t>12/06/22 BICEPS TRICEPS</t>
  </si>
  <si>
    <t>5/7/22 LEGS</t>
  </si>
  <si>
    <t>50-55-50-50</t>
  </si>
  <si>
    <t>5/7/22 BICEPS TRICEPS</t>
  </si>
  <si>
    <t>5/7/22 BACK</t>
  </si>
  <si>
    <t>12 83</t>
  </si>
  <si>
    <t>16 82</t>
  </si>
  <si>
    <t>26 81</t>
  </si>
  <si>
    <t>21 80</t>
  </si>
  <si>
    <t>5/7/22 SHOULDERS</t>
  </si>
  <si>
    <t>01/10/2022 LEGS</t>
  </si>
  <si>
    <t>01/10/2022 BACK</t>
  </si>
  <si>
    <t>130-130-130-130</t>
  </si>
  <si>
    <t>01/10/2022 BICEPS TRICEPS</t>
  </si>
  <si>
    <t>01/10/2022 CHEST</t>
  </si>
  <si>
    <t>9 80</t>
  </si>
  <si>
    <t>13 78</t>
  </si>
  <si>
    <t>01/10/2022 SHOULDERS</t>
  </si>
  <si>
    <t>14/12/2022 TRICEPS BICEPS</t>
  </si>
  <si>
    <t>14/12/2022 BACK</t>
  </si>
  <si>
    <t>28/12/2022 CHEST</t>
  </si>
  <si>
    <t>28/12/2022 BACK</t>
  </si>
  <si>
    <t>Sqauts deadlift</t>
  </si>
  <si>
    <t>Squats deadlift good</t>
  </si>
  <si>
    <t xml:space="preserve">5-5-5-5-5 0-0-0-0-0 5-5-5-5-5 275-275-275-275-275 0 </t>
  </si>
  <si>
    <t xml:space="preserve">6-6-6-6-6 0-0-0-0-0 6-6-6-6-6 0-0-0-0-0 0 </t>
  </si>
  <si>
    <t>28/12/2022 BICEPS TRICEPS</t>
  </si>
  <si>
    <t>4/1/2023 6-6-6-6-7 185-195-195-195-185 5915</t>
  </si>
  <si>
    <t xml:space="preserve">4/1/2023 7-7-7-7-7 130-140-140-140-140 </t>
  </si>
  <si>
    <t xml:space="preserve">4/1/2023 12-12-12 0-0-0 </t>
  </si>
  <si>
    <t>4/1/2023 10-10-10 110-110-110.15-110 3411.5</t>
  </si>
  <si>
    <t>4/1/2023 6-6-6-7-7 70-75-75-75-75 4740</t>
  </si>
  <si>
    <t>4/1/2023 12-12-14 12-12-12 456</t>
  </si>
  <si>
    <t>90-90-90-80</t>
  </si>
  <si>
    <t>8/1/2023 8-8-8-12 45-45-45-45 3240</t>
  </si>
  <si>
    <t>8/1/2023 8-8-8-8 185-185-185-185 5920</t>
  </si>
  <si>
    <t>8/1/2023 8-8-8-12 90-90-90-80 3120</t>
  </si>
  <si>
    <t>8/1/2023 8-8-8-8 90-90-90-90 2880</t>
  </si>
  <si>
    <t xml:space="preserve">8/1/2023 8-8-8-12 0-0-0-0 </t>
  </si>
  <si>
    <t xml:space="preserve">8/1/2023 10-10-10-10 130-130-130-130 </t>
  </si>
  <si>
    <t>8-8-8-12 0-0-0-0 8-8-8-12 45-45-45-45 3240</t>
  </si>
  <si>
    <t>8/1/2023 6-6-6-6-7 185-195-195-195-185 5915</t>
  </si>
  <si>
    <t>8/1/2023 7-7-7-7-7 130-130-140-140-140 4760</t>
  </si>
  <si>
    <t xml:space="preserve">8/1/2023 12-12-12 0-0-0 </t>
  </si>
  <si>
    <t>8/1/2023 10-10-10 110-110.15-110.15 3303</t>
  </si>
  <si>
    <t>8/1/2023 6-6-6-6-6 70-75-75-75-75 2220</t>
  </si>
  <si>
    <t xml:space="preserve">8/1/2023 12-12-12 11-12-12 </t>
  </si>
  <si>
    <t xml:space="preserve">7-7-7-7-7 0-0-0-0-0 7-7-7-7-7 130-130-140-140-140 </t>
  </si>
  <si>
    <t xml:space="preserve">12-12-12 0-0-0 12-12-12 11-12-12 </t>
  </si>
  <si>
    <t>24 50</t>
  </si>
  <si>
    <t>7/1/2022 BICEPS TRICEPS</t>
  </si>
  <si>
    <t>49 59</t>
  </si>
  <si>
    <t>7/1/2022 LEGS</t>
  </si>
  <si>
    <t>125-125-125</t>
  </si>
  <si>
    <t>24/1/2023</t>
  </si>
  <si>
    <t>24/1/2023 7-7-7-7-7 225-225-225-225-245 8015</t>
  </si>
  <si>
    <t xml:space="preserve">24/1/2023 7-7-7-7-7 0-0-0-0-0 </t>
  </si>
  <si>
    <t>24/1/2023 10-10-10 180-190-190 5600</t>
  </si>
  <si>
    <t>24/1/2023 10-10-10 125-125-125 3750</t>
  </si>
  <si>
    <t xml:space="preserve">24/1/2023 10-10-10-10 0-0-0-0 </t>
  </si>
  <si>
    <t xml:space="preserve">24/1/2023 8-8-8-8 0-0-0-0 </t>
  </si>
  <si>
    <t>24/1/2023 7-7-7-7-7 0-0-0-0-0 8015</t>
  </si>
  <si>
    <t>24/1/2023 10-10-10-10 70-80-80-80 3100</t>
  </si>
  <si>
    <t>24/1/2023 8-8-8-12 90-90-90-90 3240</t>
  </si>
  <si>
    <t>24/1/2023 8-8-8-8 0-0-0-0 3750</t>
  </si>
  <si>
    <t>24/1/2023 8-8-8-12 30-30-30-30 1080</t>
  </si>
  <si>
    <t xml:space="preserve">24/1/2023 10-10-10-10 130-130-130-130 </t>
  </si>
  <si>
    <t>7-7-7-7-7 0-0-0-0-0 7-7-7-7-7 0-0-0-0-0 8015</t>
  </si>
  <si>
    <t xml:space="preserve">8-8-8-12 0-0-0-0 8-8-8-12 90-90-90-90 </t>
  </si>
  <si>
    <t xml:space="preserve">8-8-8-12 0-0-0-0 8-8-8-12 30-30-30-30 </t>
  </si>
  <si>
    <t>7-7-7-7-7 0-0-0-0-0 7-7-7-7-7 225-225-225-225-245 8015</t>
  </si>
  <si>
    <t xml:space="preserve">10-10-10 0-0-0 10-10-10 180-190-190 </t>
  </si>
  <si>
    <t xml:space="preserve">10-10-10 0-0-0 10-10-10 125-125-125 </t>
  </si>
  <si>
    <t>24/1/2023 6-6-6-6-6 185-195-195-195-195 5790</t>
  </si>
  <si>
    <t>24/1/2023 7-7-7-7-7 130-130-140-140-140 4760</t>
  </si>
  <si>
    <t xml:space="preserve">24/1/2023 12-12-12 0-0-0 </t>
  </si>
  <si>
    <t xml:space="preserve">24/1/2023 10-10-10 0-0-0 </t>
  </si>
  <si>
    <t>24/1/2023 6-6-6-6-6 75-75-75-75-75 2250</t>
  </si>
  <si>
    <t xml:space="preserve">24/1/2023 12-12-12 11-12-12 </t>
  </si>
  <si>
    <t>6-6-6-6-6 0-0-0-0-0 6-6-6-6-6 185-195-195-195-195 5790</t>
  </si>
  <si>
    <t xml:space="preserve">6-6-6-6-6 0-0-0-0-0 6-6-6-6-6 75-75-75-75-75 </t>
  </si>
  <si>
    <t>24/01/23 LEGS</t>
  </si>
  <si>
    <t>24/01/23 BACK</t>
  </si>
  <si>
    <t>45-45-45-45</t>
  </si>
  <si>
    <t>24/01/23 BICEPS TRICEPS</t>
  </si>
  <si>
    <t>24 48</t>
  </si>
  <si>
    <t>11/4/2023 BICEPS TRICEPS</t>
  </si>
  <si>
    <t>11/4/2023 LEGS</t>
  </si>
  <si>
    <t>75-75-75-75-75</t>
  </si>
  <si>
    <t>130-130-140-140-140</t>
  </si>
  <si>
    <t>11/4/2023 CHEST</t>
  </si>
  <si>
    <t>11-12-13-11</t>
  </si>
  <si>
    <t>11/4/2023 BACK</t>
  </si>
  <si>
    <t>11/4/2023 SHOULDERS</t>
  </si>
  <si>
    <t>8-8-8-8-8 0-0-0-0-0 8-8-8-8-8 225-315-315-315-315 11880</t>
  </si>
  <si>
    <t>18/4/2023 LEGS</t>
  </si>
  <si>
    <t>225-245-245-245-245</t>
  </si>
  <si>
    <t xml:space="preserve">6-6-6-6-6 0-0-0-0-0 6-6-6-6-6 225-245-245-245-245 </t>
  </si>
  <si>
    <t>20/04/23 CHEST</t>
  </si>
  <si>
    <t>20/04/23 LEGS</t>
  </si>
  <si>
    <t>7 58</t>
  </si>
  <si>
    <t>30.04.23 LEGS</t>
  </si>
  <si>
    <t>8-8-8-9</t>
  </si>
  <si>
    <t>165-165-165-165</t>
  </si>
  <si>
    <t>30/04/23 BACK SHOULDERS</t>
  </si>
  <si>
    <t>30/04/23 CHEST</t>
  </si>
  <si>
    <t>30/04/23 BICEPS TRICEPS</t>
  </si>
  <si>
    <t>6.06.2023 LEGS</t>
  </si>
  <si>
    <t>6.06.2023 BACK</t>
  </si>
  <si>
    <t>80-85-85-85-85</t>
  </si>
  <si>
    <t>6.06.2023 TRICEPS BICEPS</t>
  </si>
  <si>
    <t>6.06.2023 CHEST</t>
  </si>
  <si>
    <t>23 78</t>
  </si>
  <si>
    <t>6.06.2023 SHOULDERS</t>
  </si>
  <si>
    <t>25/7/23 BACK</t>
  </si>
  <si>
    <t>25/7/23 LEGS</t>
  </si>
  <si>
    <t>25/7/23 CHEST</t>
  </si>
  <si>
    <t>25/7/23 TRICEPS BICEPS</t>
  </si>
  <si>
    <t>25/7/23 SHOULDERS</t>
  </si>
  <si>
    <t>15-10-23 CHEST</t>
  </si>
  <si>
    <t>15-10-23 BACK SHOULDERS</t>
  </si>
  <si>
    <t>15-10-23 BICEPS TRICEPS</t>
  </si>
  <si>
    <t>180-190-190</t>
  </si>
  <si>
    <t>15-10-23 LEGS</t>
  </si>
  <si>
    <t>5-5-5-5-5, 6-6-6-6-6, 7-7-7-7, 3-3-3-3-3, 2-2-2-2-2</t>
  </si>
  <si>
    <t>10-10-10-10, 8-8-8-8, 12-12-12-12</t>
  </si>
  <si>
    <t>8-8-8-8, 7-7-7-7-7, 10-10-10-10</t>
  </si>
  <si>
    <t>Day 1 Chest</t>
  </si>
  <si>
    <t>Day 2 Back</t>
  </si>
  <si>
    <t>Day 3 Arms</t>
  </si>
  <si>
    <t>8-8-8, 7-7-7-7, 10-10-10</t>
  </si>
  <si>
    <t>Day 4 Shoulders</t>
  </si>
  <si>
    <t xml:space="preserve">10-10-10-10 0-0-0-0 10-10-10-10 0-0-0-0 0 </t>
  </si>
  <si>
    <t xml:space="preserve">10-10-10-10 0-0-0-0 10-10-10-10 10-11-12-13 460 </t>
  </si>
  <si>
    <t xml:space="preserve">7-7-7-7-7 0-0-0-0-0 10-10-10-10 11-13-13-12 490 </t>
  </si>
  <si>
    <t xml:space="preserve">7-7-7-7-7 0-0-0-0-0 7-7-7-7-7 225-225-225-225-225 7875 </t>
  </si>
  <si>
    <t xml:space="preserve">7-7-7-7 0-0-0-0 7-7-7-7 0-0-0-0 0 </t>
  </si>
  <si>
    <t xml:space="preserve">7-7-7-7-7 0-0-0-0-0 7-7-7-7-7 0-0-0-0-0 0 </t>
  </si>
  <si>
    <t xml:space="preserve">7-7-7-7 0-0-0-0 7-7-7-7 9-9-10-11  </t>
  </si>
  <si>
    <t xml:space="preserve">2-2-2-2-2 0-0-0-0-0 2-2-2-2-2 205-215-215-215-215 2130 </t>
  </si>
  <si>
    <t xml:space="preserve">7-7-7-7-7 0-0-0-0-0 7-7-7-7-7 70-70-75-80-80  </t>
  </si>
  <si>
    <t xml:space="preserve">10-10-10-10 0-0-0-0 10-9-9-10 110-120-130-130 0 </t>
  </si>
  <si>
    <t xml:space="preserve">10-10-10-10 0-0-0-0 10-10-10-10 110.1-110.15-130-130 4802.5 </t>
  </si>
  <si>
    <t xml:space="preserve">10-10-10-10 0-0-0-0 10-10-10-10 180-180-180-180 7200 </t>
  </si>
  <si>
    <t xml:space="preserve">12-12-12-12 0-0-0-0 12-12-12-12 9-10-11-11 492 </t>
  </si>
  <si>
    <t xml:space="preserve">8-8-8-8 0-0-0-0 8-8-8-8 90-115-115-115 3480 </t>
  </si>
  <si>
    <t xml:space="preserve">8-8-8 0-0-0 8-8-8 115-115-115  </t>
  </si>
  <si>
    <t xml:space="preserve">10-10-10-10 0-0-0-0 10-10-10-10 70-90-95-95 3500 </t>
  </si>
  <si>
    <t xml:space="preserve">8-8-8-8 0-0-0-0 8-8-8-8 9-9-9-9 288 </t>
  </si>
  <si>
    <t xml:space="preserve">10-10-10-10 0-0-0-0 10-10-10-10 130-130-130-130  </t>
  </si>
  <si>
    <t xml:space="preserve">10-10-10-10 0-0-0-0 10-10-10-10 70-70-70-70 2800 </t>
  </si>
  <si>
    <t xml:space="preserve">7-7-7-7 0-0-0-0 7-7-7-7 120-140-140-140 3780 </t>
  </si>
  <si>
    <t xml:space="preserve">2-2-2-2-2 0-0-0-0-0 2-2-2-2-2 275-295-295-295-295 2910 </t>
  </si>
  <si>
    <t xml:space="preserve">7-7-7-7 0-0-0-0 7-7-7-12 180-230-230-230 7240 </t>
  </si>
  <si>
    <t xml:space="preserve">8-8-8-8 0-0-0-0 8-8-8-8 8-9-10-10 296 </t>
  </si>
  <si>
    <t xml:space="preserve">10-10-10-10 0-0-0-0 10-10-10-10 12-12-12-12 480 </t>
  </si>
  <si>
    <t xml:space="preserve">8-8-8-8 0-0-0-0 8-8-8-8 185-185-185-185 0 </t>
  </si>
  <si>
    <t xml:space="preserve">8-8-8-8 0-0-0-0 8-8-8-8 70-90-90-90 2720 </t>
  </si>
  <si>
    <t xml:space="preserve">7-7-7-7-7 0-0-0-0-0 7-7-7-7-7 170-200-200-200-0 5390 </t>
  </si>
  <si>
    <t xml:space="preserve">10-10-10-10 0-0-0-0 10-10-10-10 45-45-45-45 1800 </t>
  </si>
  <si>
    <t xml:space="preserve">7-7-7-7-7 0-0-0-0-0 7-7-7-7-7 180-180-195-195-195 6615 </t>
  </si>
  <si>
    <t xml:space="preserve">7-7-7-7 0-0-0-0 7-7-7-7 13-13-13-13   </t>
  </si>
  <si>
    <t xml:space="preserve">7-7-7-7-7 0-0-0-0-0 7-7-7-7-7 12-14-14-14-14 476 </t>
  </si>
  <si>
    <t>14-14-15-15</t>
  </si>
  <si>
    <t xml:space="preserve">8-8-8-8 0-0-0-0 8-8-8-8 0-0-0-0 0 </t>
  </si>
  <si>
    <t xml:space="preserve">5-5-5-5 0-0-0-0 5-5-5-5 225-245-275-275 5100 </t>
  </si>
  <si>
    <t xml:space="preserve">8-8-8-8 0-0-0-0 8-8-8-8 14-14-15-15 464 </t>
  </si>
  <si>
    <t xml:space="preserve">8-8-8-8 0-0-0-0 8-8-8-8 180-230-250-260 7360 </t>
  </si>
  <si>
    <t xml:space="preserve">6-6-6-6 0-0-0-0-0 6-6-6-6 180-195-210-195-0 4680 </t>
  </si>
  <si>
    <t xml:space="preserve">7-7-7-7 0-0-0-0 7-7-7-7 225-245-245-245 6720 </t>
  </si>
  <si>
    <t xml:space="preserve">12-12-12-12 0-0-0-0 12-12-12-12 12-12-12-12 576 </t>
  </si>
  <si>
    <t xml:space="preserve">5-5-5-5-5 0-0-0-0-0 5-5-4-5-5 205-205-205-205-205   </t>
  </si>
  <si>
    <t xml:space="preserve">7-7-7-7-7 0-0-0-0-0 7-7-7-7-7 70-90-90-90-90 3010 </t>
  </si>
  <si>
    <t xml:space="preserve">10-10-10-10 0-0-0-0 10-10-10-10 125-140-140-140 5450 </t>
  </si>
  <si>
    <t xml:space="preserve">6-6-6-6 0-0-0-0 6-6-6-6 80-80-80-80 3840 </t>
  </si>
  <si>
    <t xml:space="preserve">10-10-10-10 0-0-0-0 10-10-10-10 35-35-35-35 1400 </t>
  </si>
  <si>
    <t xml:space="preserve">12-12-12-12 0-0-0-0 12-12-12-12 90-90-90-90   </t>
  </si>
  <si>
    <t xml:space="preserve">8-8-8-8 0-0-0-0 8-8-8-8 60-60-60-60 1920 </t>
  </si>
  <si>
    <t xml:space="preserve">8-8-8-8 0-0-0-0 8-8-8-8 60-70-60-60 2000 </t>
  </si>
  <si>
    <t xml:space="preserve">10-10-10-10 0-0-0-0 10-10-10-10 0-0-0-0  </t>
  </si>
  <si>
    <t xml:space="preserve">4-4-4-4-4 0-0-0-0-0 4-4-4-4-4 190-195-195-205-205 3960 </t>
  </si>
  <si>
    <t xml:space="preserve">8-8-8-8 0-0-0-0 8-8-8-8 70-75-75-75 2360 </t>
  </si>
  <si>
    <t xml:space="preserve">8-8-8-8 0-0-0-0 8-8-8-8 13-14-14-14 440 </t>
  </si>
  <si>
    <t>25/01/2024 BACK BICEPS</t>
  </si>
  <si>
    <t>24/1/2023 8-8-8-15 140-150-160-130 5550</t>
  </si>
  <si>
    <t>24/1/2023 10-10-10 130-140-140 4100</t>
  </si>
  <si>
    <t>24/1/2023 7-7-7-7-7 85-90-95-95-90 3185</t>
  </si>
  <si>
    <t xml:space="preserve">24/1/2023 8-8-8-12 0-0-0-0 </t>
  </si>
  <si>
    <t xml:space="preserve">24/1/2023 7-7-7-7 50-55-50-50 </t>
  </si>
  <si>
    <t>8-8-8-+15 0-0-0-0 8-8-8-15 140-150-160-130 5550</t>
  </si>
  <si>
    <t xml:space="preserve">10-10-10 0-0-0 10-10-10 130-140-140 </t>
  </si>
  <si>
    <t xml:space="preserve">7-7-7-7-7 0-0-0-0-0 7-7-7-7-7 85-90-95-95-90 </t>
  </si>
  <si>
    <t>24/1/2023 7-7-7-7 50-50-50-50 1400</t>
  </si>
  <si>
    <t xml:space="preserve">7-7-7-7 0-0-0-0 7-7-7-7 50-50-50-50 </t>
  </si>
  <si>
    <t>Back &amp; Chest</t>
  </si>
  <si>
    <t xml:space="preserve">7-7-7-7 0-0-0-0 7-7-7-6 185-195-195-195 5195 </t>
  </si>
  <si>
    <t xml:space="preserve">7-7-7-7 0-0-0-0 7-7-7-8 70-75-75-75 2140 </t>
  </si>
  <si>
    <t xml:space="preserve">8-8-8 0-0-0 8-8-8 140-150-160 3600 </t>
  </si>
  <si>
    <t xml:space="preserve">10-10-10 0-0-0 10-10-12 140-150-160 4820 </t>
  </si>
  <si>
    <t xml:space="preserve">8-8-8 0-0-0 8-8-8 0-0-0 0 </t>
  </si>
  <si>
    <t xml:space="preserve">12-12-12 0-0-0 12-12-12 160-250-250 7920 </t>
  </si>
  <si>
    <t xml:space="preserve">12-12-12 0-0-0 12-12-12 60-70-70 2400 </t>
  </si>
  <si>
    <t xml:space="preserve">10-10-10 0-0-0 10-10-10 135-155-155 4450 </t>
  </si>
  <si>
    <t xml:space="preserve">10-10-10 0-0-0 10-10-10 90-90-90 2700 </t>
  </si>
  <si>
    <t xml:space="preserve">10-10-10 0-0-0 10-10-10 30-35-35 1000 </t>
  </si>
  <si>
    <t xml:space="preserve">8-8-8-8 0-0-0-0 8-8-8-8 55-55-55-55 1760 </t>
  </si>
  <si>
    <t xml:space="preserve">8-8-8-8 0-0-0-0 8-8-8-8 245-245-245-245   </t>
  </si>
  <si>
    <t xml:space="preserve">8-8-8-8 0-0-0-0 8-8-8-8 140-150-160-150 4800 </t>
  </si>
  <si>
    <t xml:space="preserve">8-8-8-8 0-0-0-0 8-8-8-8 130-140-150-150 4560 </t>
  </si>
  <si>
    <t xml:space="preserve">8-8-8-8-8 0-0-0-0-0 8-8-8-8-8 14-14-13-13-13   </t>
  </si>
  <si>
    <t>5-5-5-5,-6-6-6-6, 7-7-7-7</t>
  </si>
  <si>
    <t>Chest Triceps</t>
  </si>
  <si>
    <t>180-180-195-195-195</t>
  </si>
  <si>
    <t>BACK DAY</t>
  </si>
  <si>
    <t>90-115-115-115</t>
  </si>
  <si>
    <t>130-140-140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</si>
</sst>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9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Lucida Grande"/>
    </font>
    <font>
      <sz val="11"/>
      <color rgb="FF000000"/>
      <name val="Calibri Light"/>
      <family val="2"/>
    </font>
    <font>
      <b/>
      <sz val="12"/>
      <name val="Calibri"/>
      <family val="2"/>
      <scheme val="minor"/>
    </font>
    <font>
      <sz val="12"/>
      <name val="Cambria"/>
      <family val="1"/>
    </font>
    <font>
      <b/>
      <sz val="12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rgb="FFFFFF00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color rgb="FF000000"/>
      <name val="Tahoma"/>
      <family val="2"/>
    </font>
    <font>
      <sz val="12"/>
      <color theme="6"/>
      <name val="Calibri"/>
      <family val="2"/>
      <scheme val="minor"/>
    </font>
    <font>
      <sz val="12"/>
      <color theme="5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6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8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7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4" xfId="0" applyBorder="1"/>
    <xf numFmtId="0" fontId="0" fillId="6" borderId="1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3" xfId="0" applyFill="1" applyBorder="1"/>
    <xf numFmtId="0" fontId="0" fillId="6" borderId="7" xfId="0" applyFill="1" applyBorder="1"/>
    <xf numFmtId="0" fontId="0" fillId="6" borderId="0" xfId="0" applyFill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3" fillId="0" borderId="0" xfId="0" applyFont="1"/>
    <xf numFmtId="0" fontId="4" fillId="0" borderId="0" xfId="0" applyFont="1"/>
    <xf numFmtId="0" fontId="0" fillId="4" borderId="1" xfId="0" applyFill="1" applyBorder="1"/>
    <xf numFmtId="0" fontId="0" fillId="2" borderId="1" xfId="0" applyFill="1" applyBorder="1"/>
    <xf numFmtId="0" fontId="0" fillId="3" borderId="1" xfId="0" applyFill="1" applyBorder="1"/>
    <xf numFmtId="0" fontId="3" fillId="9" borderId="0" xfId="0" applyFont="1" applyFill="1"/>
    <xf numFmtId="0" fontId="4" fillId="0" borderId="0" xfId="0" applyFont="1" applyAlignment="1">
      <alignment horizontal="center"/>
    </xf>
    <xf numFmtId="0" fontId="0" fillId="10" borderId="17" xfId="0" applyFill="1" applyBorder="1"/>
    <xf numFmtId="0" fontId="0" fillId="6" borderId="17" xfId="0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0" fontId="7" fillId="0" borderId="0" xfId="0" applyFont="1"/>
    <xf numFmtId="49" fontId="7" fillId="5" borderId="2" xfId="0" applyNumberFormat="1" applyFont="1" applyFill="1" applyBorder="1"/>
    <xf numFmtId="49" fontId="7" fillId="5" borderId="3" xfId="0" applyNumberFormat="1" applyFont="1" applyFill="1" applyBorder="1"/>
    <xf numFmtId="0" fontId="7" fillId="5" borderId="2" xfId="0" applyFont="1" applyFill="1" applyBorder="1" applyAlignment="1">
      <alignment horizontal="center" vertical="center"/>
    </xf>
    <xf numFmtId="49" fontId="7" fillId="5" borderId="1" xfId="0" applyNumberFormat="1" applyFont="1" applyFill="1" applyBorder="1"/>
    <xf numFmtId="49" fontId="4" fillId="0" borderId="0" xfId="0" applyNumberFormat="1" applyFont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/>
    </xf>
    <xf numFmtId="49" fontId="7" fillId="5" borderId="3" xfId="0" applyNumberFormat="1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7" xfId="0" applyFont="1" applyFill="1" applyBorder="1"/>
    <xf numFmtId="49" fontId="4" fillId="0" borderId="0" xfId="0" quotePrefix="1" applyNumberFormat="1" applyFont="1" applyAlignment="1">
      <alignment horizontal="center"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0" fontId="4" fillId="3" borderId="17" xfId="0" applyFont="1" applyFill="1" applyBorder="1"/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4" borderId="17" xfId="0" applyFont="1" applyFill="1" applyBorder="1"/>
    <xf numFmtId="0" fontId="8" fillId="0" borderId="0" xfId="0" applyFont="1" applyAlignment="1">
      <alignment horizontal="center"/>
    </xf>
    <xf numFmtId="0" fontId="9" fillId="7" borderId="0" xfId="0" applyFont="1" applyFill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0" xfId="0" applyBorder="1"/>
    <xf numFmtId="0" fontId="10" fillId="0" borderId="0" xfId="0" applyFont="1"/>
    <xf numFmtId="0" fontId="11" fillId="0" borderId="0" xfId="0" applyFont="1" applyAlignment="1">
      <alignment horizontal="center"/>
    </xf>
    <xf numFmtId="0" fontId="10" fillId="0" borderId="20" xfId="0" applyFont="1" applyBorder="1"/>
    <xf numFmtId="0" fontId="10" fillId="12" borderId="20" xfId="0" applyFont="1" applyFill="1" applyBorder="1"/>
    <xf numFmtId="0" fontId="10" fillId="0" borderId="20" xfId="0" applyFont="1" applyBorder="1" applyAlignment="1">
      <alignment horizontal="center"/>
    </xf>
    <xf numFmtId="0" fontId="10" fillId="11" borderId="20" xfId="0" applyFont="1" applyFill="1" applyBorder="1" applyAlignment="1">
      <alignment horizontal="center"/>
    </xf>
    <xf numFmtId="0" fontId="12" fillId="0" borderId="0" xfId="0" applyFont="1"/>
    <xf numFmtId="0" fontId="13" fillId="7" borderId="0" xfId="0" applyFont="1" applyFill="1"/>
    <xf numFmtId="0" fontId="0" fillId="0" borderId="28" xfId="0" applyBorder="1"/>
    <xf numFmtId="0" fontId="0" fillId="2" borderId="29" xfId="0" applyFill="1" applyBorder="1"/>
    <xf numFmtId="0" fontId="0" fillId="3" borderId="29" xfId="0" applyFill="1" applyBorder="1"/>
    <xf numFmtId="0" fontId="14" fillId="13" borderId="0" xfId="0" applyFont="1" applyFill="1"/>
    <xf numFmtId="0" fontId="0" fillId="11" borderId="29" xfId="0" applyFill="1" applyBorder="1"/>
    <xf numFmtId="0" fontId="3" fillId="14" borderId="0" xfId="0" applyFont="1" applyFill="1"/>
    <xf numFmtId="49" fontId="0" fillId="2" borderId="29" xfId="0" applyNumberFormat="1" applyFill="1" applyBorder="1"/>
    <xf numFmtId="49" fontId="0" fillId="3" borderId="29" xfId="0" applyNumberFormat="1" applyFill="1" applyBorder="1"/>
    <xf numFmtId="49" fontId="0" fillId="4" borderId="29" xfId="0" applyNumberFormat="1" applyFill="1" applyBorder="1"/>
    <xf numFmtId="0" fontId="0" fillId="11" borderId="12" xfId="0" applyFill="1" applyBorder="1"/>
    <xf numFmtId="0" fontId="0" fillId="11" borderId="30" xfId="0" applyFill="1" applyBorder="1"/>
    <xf numFmtId="0" fontId="0" fillId="11" borderId="31" xfId="0" applyFill="1" applyBorder="1"/>
    <xf numFmtId="0" fontId="0" fillId="0" borderId="32" xfId="0" applyBorder="1"/>
    <xf numFmtId="0" fontId="0" fillId="0" borderId="33" xfId="0" applyBorder="1"/>
    <xf numFmtId="49" fontId="3" fillId="0" borderId="0" xfId="0" applyNumberFormat="1" applyFont="1"/>
    <xf numFmtId="49" fontId="0" fillId="0" borderId="0" xfId="0" applyNumberFormat="1"/>
    <xf numFmtId="0" fontId="0" fillId="4" borderId="29" xfId="0" applyFill="1" applyBorder="1"/>
    <xf numFmtId="0" fontId="0" fillId="2" borderId="18" xfId="0" applyFill="1" applyBorder="1"/>
    <xf numFmtId="1" fontId="0" fillId="0" borderId="0" xfId="0" applyNumberFormat="1"/>
    <xf numFmtId="0" fontId="0" fillId="10" borderId="28" xfId="0" applyFill="1" applyBorder="1"/>
    <xf numFmtId="1" fontId="0" fillId="10" borderId="17" xfId="0" applyNumberFormat="1" applyFill="1" applyBorder="1"/>
    <xf numFmtId="0" fontId="0" fillId="0" borderId="25" xfId="0" applyBorder="1" applyAlignment="1">
      <alignment horizontal="center"/>
    </xf>
    <xf numFmtId="0" fontId="0" fillId="0" borderId="34" xfId="0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10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0" xfId="0" applyNumberFormat="1" applyBorder="1" applyAlignment="1">
      <alignment horizontal="center"/>
    </xf>
    <xf numFmtId="0" fontId="17" fillId="13" borderId="0" xfId="0" applyFont="1" applyFill="1"/>
    <xf numFmtId="0" fontId="0" fillId="13" borderId="0" xfId="0" applyFill="1" applyAlignment="1">
      <alignment horizontal="center"/>
    </xf>
    <xf numFmtId="49" fontId="0" fillId="13" borderId="29" xfId="0" applyNumberFormat="1" applyFill="1" applyBorder="1" applyAlignment="1">
      <alignment horizontal="right"/>
    </xf>
    <xf numFmtId="0" fontId="0" fillId="2" borderId="29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49" fontId="0" fillId="13" borderId="29" xfId="0" applyNumberFormat="1" applyFill="1" applyBorder="1" applyAlignment="1">
      <alignment horizontal="center"/>
    </xf>
    <xf numFmtId="0" fontId="3" fillId="2" borderId="29" xfId="0" applyFont="1" applyFill="1" applyBorder="1"/>
    <xf numFmtId="0" fontId="3" fillId="3" borderId="29" xfId="0" applyFont="1" applyFill="1" applyBorder="1"/>
    <xf numFmtId="0" fontId="3" fillId="4" borderId="29" xfId="0" applyFont="1" applyFill="1" applyBorder="1"/>
    <xf numFmtId="0" fontId="0" fillId="15" borderId="29" xfId="0" applyFill="1" applyBorder="1" applyAlignment="1">
      <alignment horizontal="right"/>
    </xf>
    <xf numFmtId="0" fontId="0" fillId="15" borderId="29" xfId="0" applyFill="1" applyBorder="1" applyAlignment="1">
      <alignment horizontal="center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35" xfId="0" applyBorder="1"/>
    <xf numFmtId="0" fontId="0" fillId="0" borderId="36" xfId="0" applyBorder="1"/>
    <xf numFmtId="0" fontId="0" fillId="16" borderId="32" xfId="0" applyFill="1" applyBorder="1"/>
    <xf numFmtId="0" fontId="0" fillId="16" borderId="33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1" borderId="4" xfId="0" applyFill="1" applyBorder="1"/>
    <xf numFmtId="0" fontId="18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3" fillId="2" borderId="4" xfId="0" applyFont="1" applyFill="1" applyBorder="1" applyProtection="1">
      <protection locked="0"/>
    </xf>
    <xf numFmtId="0" fontId="3" fillId="2" borderId="4" xfId="0" applyFont="1" applyFill="1" applyBorder="1"/>
    <xf numFmtId="0" fontId="0" fillId="0" borderId="25" xfId="0" applyBorder="1"/>
    <xf numFmtId="0" fontId="0" fillId="0" borderId="27" xfId="0" applyBorder="1"/>
    <xf numFmtId="0" fontId="0" fillId="0" borderId="38" xfId="0" quotePrefix="1" applyBorder="1"/>
    <xf numFmtId="0" fontId="0" fillId="0" borderId="39" xfId="0" quotePrefix="1" applyBorder="1"/>
    <xf numFmtId="0" fontId="0" fillId="0" borderId="38" xfId="0" applyBorder="1"/>
    <xf numFmtId="0" fontId="0" fillId="0" borderId="39" xfId="0" applyBorder="1"/>
    <xf numFmtId="0" fontId="0" fillId="17" borderId="4" xfId="0" applyFill="1" applyBorder="1"/>
    <xf numFmtId="0" fontId="0" fillId="0" borderId="40" xfId="0" quotePrefix="1" applyBorder="1"/>
    <xf numFmtId="0" fontId="0" fillId="0" borderId="40" xfId="0" applyBorder="1"/>
    <xf numFmtId="0" fontId="3" fillId="2" borderId="37" xfId="0" applyFont="1" applyFill="1" applyBorder="1"/>
    <xf numFmtId="0" fontId="3" fillId="2" borderId="4" xfId="0" applyFont="1" applyFill="1" applyBorder="1" applyAlignment="1">
      <alignment horizontal="center"/>
    </xf>
    <xf numFmtId="0" fontId="0" fillId="12" borderId="4" xfId="0" applyFill="1" applyBorder="1"/>
    <xf numFmtId="0" fontId="0" fillId="0" borderId="24" xfId="0" applyBorder="1"/>
    <xf numFmtId="0" fontId="0" fillId="0" borderId="34" xfId="0" applyBorder="1"/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0" borderId="40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49" fontId="0" fillId="0" borderId="39" xfId="0" applyNumberFormat="1" applyBorder="1" applyAlignment="1">
      <alignment horizontal="center" vertical="center"/>
    </xf>
    <xf numFmtId="0" fontId="0" fillId="12" borderId="37" xfId="0" applyFill="1" applyBorder="1"/>
    <xf numFmtId="0" fontId="0" fillId="2" borderId="0" xfId="0" applyFill="1"/>
    <xf numFmtId="0" fontId="12" fillId="2" borderId="0" xfId="0" applyFont="1" applyFill="1"/>
    <xf numFmtId="0" fontId="0" fillId="0" borderId="26" xfId="0" applyBorder="1"/>
    <xf numFmtId="0" fontId="0" fillId="19" borderId="41" xfId="0" applyFill="1" applyBorder="1"/>
    <xf numFmtId="0" fontId="0" fillId="18" borderId="4" xfId="0" applyFill="1" applyBorder="1"/>
    <xf numFmtId="0" fontId="0" fillId="20" borderId="0" xfId="0" applyFill="1"/>
    <xf numFmtId="49" fontId="3" fillId="7" borderId="0" xfId="0" applyNumberFormat="1" applyFont="1" applyFill="1"/>
    <xf numFmtId="49" fontId="11" fillId="7" borderId="0" xfId="0" applyNumberFormat="1" applyFont="1" applyFill="1" applyAlignment="1">
      <alignment horizontal="center"/>
    </xf>
    <xf numFmtId="49" fontId="0" fillId="0" borderId="38" xfId="0" applyNumberFormat="1" applyBorder="1" applyAlignment="1">
      <alignment horizontal="center"/>
    </xf>
    <xf numFmtId="49" fontId="0" fillId="0" borderId="39" xfId="0" applyNumberFormat="1" applyBorder="1" applyAlignment="1">
      <alignment horizontal="center"/>
    </xf>
    <xf numFmtId="49" fontId="12" fillId="2" borderId="40" xfId="0" applyNumberFormat="1" applyFont="1" applyFill="1" applyBorder="1"/>
    <xf numFmtId="49" fontId="12" fillId="2" borderId="38" xfId="0" applyNumberFormat="1" applyFont="1" applyFill="1" applyBorder="1"/>
    <xf numFmtId="49" fontId="12" fillId="2" borderId="39" xfId="0" applyNumberFormat="1" applyFont="1" applyFill="1" applyBorder="1"/>
    <xf numFmtId="0" fontId="3" fillId="2" borderId="0" xfId="0" applyFont="1" applyFill="1"/>
    <xf numFmtId="0" fontId="9" fillId="5" borderId="0" xfId="0" applyFont="1" applyFill="1"/>
    <xf numFmtId="14" fontId="10" fillId="13" borderId="0" xfId="0" applyNumberFormat="1" applyFont="1" applyFill="1"/>
    <xf numFmtId="0" fontId="0" fillId="0" borderId="37" xfId="0" applyBorder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3" fillId="21" borderId="4" xfId="0" applyFont="1" applyFill="1" applyBorder="1" applyAlignment="1">
      <alignment horizontal="center"/>
    </xf>
    <xf numFmtId="0" fontId="0" fillId="22" borderId="44" xfId="0" applyFill="1" applyBorder="1" applyAlignment="1">
      <alignment horizontal="center"/>
    </xf>
    <xf numFmtId="0" fontId="25" fillId="0" borderId="0" xfId="0" applyFont="1"/>
    <xf numFmtId="0" fontId="7" fillId="7" borderId="0" xfId="0" applyFont="1" applyFill="1"/>
    <xf numFmtId="49" fontId="4" fillId="0" borderId="0" xfId="0" applyNumberFormat="1" applyFont="1"/>
    <xf numFmtId="0" fontId="4" fillId="2" borderId="29" xfId="0" applyFont="1" applyFill="1" applyBorder="1"/>
    <xf numFmtId="0" fontId="4" fillId="3" borderId="29" xfId="0" applyFont="1" applyFill="1" applyBorder="1"/>
    <xf numFmtId="0" fontId="4" fillId="4" borderId="29" xfId="0" applyFont="1" applyFill="1" applyBorder="1"/>
    <xf numFmtId="0" fontId="0" fillId="0" borderId="23" xfId="0" applyBorder="1" applyAlignment="1">
      <alignment horizontal="center"/>
    </xf>
    <xf numFmtId="0" fontId="0" fillId="22" borderId="45" xfId="0" applyFill="1" applyBorder="1" applyAlignment="1">
      <alignment horizontal="center"/>
    </xf>
    <xf numFmtId="0" fontId="0" fillId="22" borderId="43" xfId="0" applyFill="1" applyBorder="1" applyAlignment="1">
      <alignment horizontal="center"/>
    </xf>
    <xf numFmtId="0" fontId="0" fillId="0" borderId="29" xfId="0" applyBorder="1"/>
    <xf numFmtId="164" fontId="0" fillId="0" borderId="0" xfId="0" applyNumberFormat="1"/>
    <xf numFmtId="164" fontId="11" fillId="0" borderId="0" xfId="0" applyNumberFormat="1" applyFont="1" applyAlignment="1">
      <alignment horizontal="center"/>
    </xf>
    <xf numFmtId="164" fontId="24" fillId="0" borderId="0" xfId="0" applyNumberFormat="1" applyFont="1"/>
    <xf numFmtId="0" fontId="0" fillId="23" borderId="0" xfId="0" applyFill="1"/>
    <xf numFmtId="16" fontId="0" fillId="23" borderId="0" xfId="0" applyNumberFormat="1" applyFill="1"/>
    <xf numFmtId="14" fontId="0" fillId="0" borderId="0" xfId="0" applyNumberFormat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5" xfId="0" applyBorder="1" applyAlignment="1">
      <alignment horizontal="center"/>
    </xf>
    <xf numFmtId="0" fontId="16" fillId="2" borderId="0" xfId="0" applyFont="1" applyFill="1" applyAlignment="1">
      <alignment horizontal="center"/>
    </xf>
    <xf numFmtId="0" fontId="0" fillId="0" borderId="42" xfId="0" applyBorder="1" applyAlignment="1">
      <alignment horizontal="center"/>
    </xf>
    <xf numFmtId="0" fontId="0" fillId="0" borderId="37" xfId="0" applyBorder="1" applyAlignment="1">
      <alignment horizontal="center"/>
    </xf>
    <xf numFmtId="14" fontId="0" fillId="0" borderId="34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12" borderId="40" xfId="0" applyFill="1" applyBorder="1" applyAlignment="1">
      <alignment horizontal="center" vertical="center"/>
    </xf>
    <xf numFmtId="0" fontId="0" fillId="12" borderId="39" xfId="0" applyFill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15" fillId="13" borderId="24" xfId="0" applyFont="1" applyFill="1" applyBorder="1" applyAlignment="1">
      <alignment horizontal="center"/>
    </xf>
    <xf numFmtId="0" fontId="15" fillId="13" borderId="25" xfId="0" applyFont="1" applyFill="1" applyBorder="1" applyAlignment="1">
      <alignment horizontal="center"/>
    </xf>
    <xf numFmtId="0" fontId="15" fillId="13" borderId="34" xfId="0" applyFont="1" applyFill="1" applyBorder="1" applyAlignment="1">
      <alignment horizontal="center"/>
    </xf>
    <xf numFmtId="0" fontId="15" fillId="13" borderId="27" xfId="0" applyFont="1" applyFill="1" applyBorder="1" applyAlignment="1">
      <alignment horizontal="center"/>
    </xf>
  </cellXfs>
  <cellStyles count="27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Normal" xfId="0" builtinId="0"/>
  </cellStyles>
  <dxfs count="99">
    <dxf>
      <fill>
        <patternFill>
          <bgColor rgb="FFFF00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FF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FF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FF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FF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FF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FF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FF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FF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FF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FF00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5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36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36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36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36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36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36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36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36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36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36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366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Medium4"/>
  <colors>
    <mruColors>
      <color rgb="FFFF66CC"/>
      <color rgb="FFFF6600"/>
      <color rgb="FF3366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I2" lockText="1" noThreeD="1"/>
</file>

<file path=xl/ctrlProps/ctrlProp11.xml><?xml version="1.0" encoding="utf-8"?>
<formControlPr xmlns="http://schemas.microsoft.com/office/spreadsheetml/2009/9/main" objectType="CheckBox" fmlaLink="J2" lockText="1" noThreeD="1"/>
</file>

<file path=xl/ctrlProps/ctrlProp12.xml><?xml version="1.0" encoding="utf-8"?>
<formControlPr xmlns="http://schemas.microsoft.com/office/spreadsheetml/2009/9/main" objectType="CheckBox" checked="Checked" fmlaLink="K2" lockText="1" noThreeD="1"/>
</file>

<file path=xl/ctrlProps/ctrlProp13.xml><?xml version="1.0" encoding="utf-8"?>
<formControlPr xmlns="http://schemas.microsoft.com/office/spreadsheetml/2009/9/main" objectType="CheckBox" fmlaLink="N2" lockText="1" noThreeD="1"/>
</file>

<file path=xl/ctrlProps/ctrlProp14.xml><?xml version="1.0" encoding="utf-8"?>
<formControlPr xmlns="http://schemas.microsoft.com/office/spreadsheetml/2009/9/main" objectType="CheckBox" checked="Checked" fmlaLink="L2" lockText="1" noThreeD="1"/>
</file>

<file path=xl/ctrlProps/ctrlProp15.xml><?xml version="1.0" encoding="utf-8"?>
<formControlPr xmlns="http://schemas.microsoft.com/office/spreadsheetml/2009/9/main" objectType="CheckBox" checked="Checked" fmlaLink="M2" lockText="1" noThreeD="1"/>
</file>

<file path=xl/ctrlProps/ctrlProp16.xml><?xml version="1.0" encoding="utf-8"?>
<formControlPr xmlns="http://schemas.microsoft.com/office/spreadsheetml/2009/9/main" objectType="CheckBox" fmlaLink="O2" lockText="1" noThreeD="1"/>
</file>

<file path=xl/ctrlProps/ctrlProp17.xml><?xml version="1.0" encoding="utf-8"?>
<formControlPr xmlns="http://schemas.microsoft.com/office/spreadsheetml/2009/9/main" objectType="CheckBox" fmlaLink="P2" lockText="1" noThreeD="1"/>
</file>

<file path=xl/ctrlProps/ctrlProp18.xml><?xml version="1.0" encoding="utf-8"?>
<formControlPr xmlns="http://schemas.microsoft.com/office/spreadsheetml/2009/9/main" objectType="CheckBox" fmlaLink="Q2" lockText="1" noThreeD="1"/>
</file>

<file path=xl/ctrlProps/ctrlProp19.xml><?xml version="1.0" encoding="utf-8"?>
<formControlPr xmlns="http://schemas.microsoft.com/office/spreadsheetml/2009/9/main" objectType="CheckBox" fmlaLink="R2" lockText="1" noThreeD="1"/>
</file>

<file path=xl/ctrlProps/ctrlProp20.xml><?xml version="1.0" encoding="utf-8"?>
<formControlPr xmlns="http://schemas.microsoft.com/office/spreadsheetml/2009/9/main" objectType="CheckBox" fmlaLink="S2" lockText="1" noThreeD="1"/>
</file>

<file path=xl/ctrlProps/ctrlProp21.xml><?xml version="1.0" encoding="utf-8"?>
<formControlPr xmlns="http://schemas.microsoft.com/office/spreadsheetml/2009/9/main" objectType="CheckBox" fmlaLink="T2" lockText="1" noThreeD="1"/>
</file>

<file path=xl/ctrlProps/ctrlProp22.xml><?xml version="1.0" encoding="utf-8"?>
<formControlPr xmlns="http://schemas.microsoft.com/office/spreadsheetml/2009/9/main" objectType="CheckBox" fmlaLink="U2" lockText="1" noThreeD="1"/>
</file>

<file path=xl/ctrlProps/ctrlProp23.xml><?xml version="1.0" encoding="utf-8"?>
<formControlPr xmlns="http://schemas.microsoft.com/office/spreadsheetml/2009/9/main" objectType="CheckBox" fmlaLink="V2" lockText="1" noThreeD="1"/>
</file>

<file path=xl/ctrlProps/ctrlProp24.xml><?xml version="1.0" encoding="utf-8"?>
<formControlPr xmlns="http://schemas.microsoft.com/office/spreadsheetml/2009/9/main" objectType="CheckBox" fmlaLink="W2" lockText="1" noThreeD="1"/>
</file>

<file path=xl/ctrlProps/ctrlProp25.xml><?xml version="1.0" encoding="utf-8"?>
<formControlPr xmlns="http://schemas.microsoft.com/office/spreadsheetml/2009/9/main" objectType="CheckBox" fmlaLink="X2" lockText="1" noThreeD="1"/>
</file>

<file path=xl/ctrlProps/ctrlProp26.xml><?xml version="1.0" encoding="utf-8"?>
<formControlPr xmlns="http://schemas.microsoft.com/office/spreadsheetml/2009/9/main" objectType="CheckBox" fmlaLink="Y2" lockText="1" noThreeD="1"/>
</file>

<file path=xl/ctrlProps/ctrlProp27.xml><?xml version="1.0" encoding="utf-8"?>
<formControlPr xmlns="http://schemas.microsoft.com/office/spreadsheetml/2009/9/main" objectType="CheckBox" fmlaLink="Z2" lockText="1" noThreeD="1"/>
</file>

<file path=xl/ctrlProps/ctrlProp28.xml><?xml version="1.0" encoding="utf-8"?>
<formControlPr xmlns="http://schemas.microsoft.com/office/spreadsheetml/2009/9/main" objectType="CheckBox" fmlaLink="AA2" lockText="1" noThreeD="1"/>
</file>

<file path=xl/ctrlProps/ctrlProp29.xml><?xml version="1.0" encoding="utf-8"?>
<formControlPr xmlns="http://schemas.microsoft.com/office/spreadsheetml/2009/9/main" objectType="CheckBox" fmlaLink="AB2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fmlaLink="$F$8" lockText="1" noThreeD="1"/>
</file>

<file path=xl/ctrlProps/ctrlProp32.xml><?xml version="1.0" encoding="utf-8"?>
<formControlPr xmlns="http://schemas.microsoft.com/office/spreadsheetml/2009/9/main" objectType="CheckBox" fmlaLink="$F$9" lockText="1" noThreeD="1"/>
</file>

<file path=xl/ctrlProps/ctrlProp33.xml><?xml version="1.0" encoding="utf-8"?>
<formControlPr xmlns="http://schemas.microsoft.com/office/spreadsheetml/2009/9/main" objectType="CheckBox" fmlaLink="$F$10" lockText="1" noThreeD="1"/>
</file>

<file path=xl/ctrlProps/ctrlProp34.xml><?xml version="1.0" encoding="utf-8"?>
<formControlPr xmlns="http://schemas.microsoft.com/office/spreadsheetml/2009/9/main" objectType="CheckBox" fmlaLink="$F$11" lockText="1" noThreeD="1"/>
</file>

<file path=xl/ctrlProps/ctrlProp35.xml><?xml version="1.0" encoding="utf-8"?>
<formControlPr xmlns="http://schemas.microsoft.com/office/spreadsheetml/2009/9/main" objectType="CheckBox" checked="Checked" fmlaLink="$F$12" lockText="1" noThreeD="1"/>
</file>

<file path=xl/ctrlProps/ctrlProp36.xml><?xml version="1.0" encoding="utf-8"?>
<formControlPr xmlns="http://schemas.microsoft.com/office/spreadsheetml/2009/9/main" objectType="CheckBox" fmlaLink="$F$13" lockText="1" noThreeD="1"/>
</file>

<file path=xl/ctrlProps/ctrlProp37.xml><?xml version="1.0" encoding="utf-8"?>
<formControlPr xmlns="http://schemas.microsoft.com/office/spreadsheetml/2009/9/main" objectType="CheckBox" fmlaLink="$F$14" lockText="1" noThreeD="1"/>
</file>

<file path=xl/ctrlProps/ctrlProp38.xml><?xml version="1.0" encoding="utf-8"?>
<formControlPr xmlns="http://schemas.microsoft.com/office/spreadsheetml/2009/9/main" objectType="CheckBox" fmlaLink="$F$15" lockText="1" noThreeD="1"/>
</file>

<file path=xl/ctrlProps/ctrlProp39.xml><?xml version="1.0" encoding="utf-8"?>
<formControlPr xmlns="http://schemas.microsoft.com/office/spreadsheetml/2009/9/main" objectType="CheckBox" fmlaLink="$F$16" lockText="1" noThreeD="1"/>
</file>

<file path=xl/ctrlProps/ctrlProp40.xml><?xml version="1.0" encoding="utf-8"?>
<formControlPr xmlns="http://schemas.microsoft.com/office/spreadsheetml/2009/9/main" objectType="CheckBox" fmlaLink="$F$17" lockText="1" noThreeD="1"/>
</file>

<file path=xl/ctrlProps/ctrlProp41.xml><?xml version="1.0" encoding="utf-8"?>
<formControlPr xmlns="http://schemas.microsoft.com/office/spreadsheetml/2009/9/main" objectType="CheckBox" fmlaLink="$F$18" lockText="1" noThreeD="1"/>
</file>

<file path=xl/ctrlProps/ctrlProp42.xml><?xml version="1.0" encoding="utf-8"?>
<formControlPr xmlns="http://schemas.microsoft.com/office/spreadsheetml/2009/9/main" objectType="CheckBox" fmlaLink="$F$19" lockText="1" noThreeD="1"/>
</file>

<file path=xl/ctrlProps/ctrlProp43.xml><?xml version="1.0" encoding="utf-8"?>
<formControlPr xmlns="http://schemas.microsoft.com/office/spreadsheetml/2009/9/main" objectType="CheckBox" fmlaLink="$F$20" lockText="1" noThreeD="1"/>
</file>

<file path=xl/ctrlProps/ctrlProp44.xml><?xml version="1.0" encoding="utf-8"?>
<formControlPr xmlns="http://schemas.microsoft.com/office/spreadsheetml/2009/9/main" objectType="CheckBox" fmlaLink="$F$21" lockText="1" noThreeD="1"/>
</file>

<file path=xl/ctrlProps/ctrlProp45.xml><?xml version="1.0" encoding="utf-8"?>
<formControlPr xmlns="http://schemas.microsoft.com/office/spreadsheetml/2009/9/main" objectType="CheckBox" fmlaLink="$F$22" lockText="1" noThreeD="1"/>
</file>

<file path=xl/ctrlProps/ctrlProp46.xml><?xml version="1.0" encoding="utf-8"?>
<formControlPr xmlns="http://schemas.microsoft.com/office/spreadsheetml/2009/9/main" objectType="CheckBox" fmlaLink="$F$23" lockText="1" noThreeD="1"/>
</file>

<file path=xl/ctrlProps/ctrlProp47.xml><?xml version="1.0" encoding="utf-8"?>
<formControlPr xmlns="http://schemas.microsoft.com/office/spreadsheetml/2009/9/main" objectType="CheckBox" fmlaLink="$F$24" lockText="1" noThreeD="1"/>
</file>

<file path=xl/ctrlProps/ctrlProp48.xml><?xml version="1.0" encoding="utf-8"?>
<formControlPr xmlns="http://schemas.microsoft.com/office/spreadsheetml/2009/9/main" objectType="CheckBox" fmlaLink="$F$25" lockText="1" noThreeD="1"/>
</file>

<file path=xl/ctrlProps/ctrlProp49.xml><?xml version="1.0" encoding="utf-8"?>
<formControlPr xmlns="http://schemas.microsoft.com/office/spreadsheetml/2009/9/main" objectType="CheckBox" fmlaLink="$F$26" lockText="1" noThreeD="1"/>
</file>

<file path=xl/ctrlProps/ctrlProp50.xml><?xml version="1.0" encoding="utf-8"?>
<formControlPr xmlns="http://schemas.microsoft.com/office/spreadsheetml/2009/9/main" objectType="CheckBox" fmlaLink="$F$27" lockText="1" noThreeD="1"/>
</file>

<file path=xl/ctrlProps/ctrlProp51.xml><?xml version="1.0" encoding="utf-8"?>
<formControlPr xmlns="http://schemas.microsoft.com/office/spreadsheetml/2009/9/main" objectType="CheckBox" fmlaLink="$F$28" lockText="1" noThreeD="1"/>
</file>

<file path=xl/ctrlProps/ctrlProp52.xml><?xml version="1.0" encoding="utf-8"?>
<formControlPr xmlns="http://schemas.microsoft.com/office/spreadsheetml/2009/9/main" objectType="CheckBox" fmlaLink="$F$29" lockText="1" noThreeD="1"/>
</file>

<file path=xl/ctrlProps/ctrlProp53.xml><?xml version="1.0" encoding="utf-8"?>
<formControlPr xmlns="http://schemas.microsoft.com/office/spreadsheetml/2009/9/main" objectType="CheckBox" fmlaLink="$F$30" lockText="1" noThreeD="1"/>
</file>

<file path=xl/ctrlProps/ctrlProp54.xml><?xml version="1.0" encoding="utf-8"?>
<formControlPr xmlns="http://schemas.microsoft.com/office/spreadsheetml/2009/9/main" objectType="CheckBox" fmlaLink="$F$31" lockText="1" noThreeD="1"/>
</file>

<file path=xl/ctrlProps/ctrlProp55.xml><?xml version="1.0" encoding="utf-8"?>
<formControlPr xmlns="http://schemas.microsoft.com/office/spreadsheetml/2009/9/main" objectType="CheckBox" fmlaLink="$F$32" lockText="1" noThreeD="1"/>
</file>

<file path=xl/ctrlProps/ctrlProp56.xml><?xml version="1.0" encoding="utf-8"?>
<formControlPr xmlns="http://schemas.microsoft.com/office/spreadsheetml/2009/9/main" objectType="CheckBox" fmlaLink="$F$33" lockText="1" noThreeD="1"/>
</file>

<file path=xl/ctrlProps/ctrlProp57.xml><?xml version="1.0" encoding="utf-8"?>
<formControlPr xmlns="http://schemas.microsoft.com/office/spreadsheetml/2009/9/main" objectType="CheckBox" fmlaLink="$F$34" lockText="1" noThreeD="1"/>
</file>

<file path=xl/ctrlProps/ctrlProp58.xml><?xml version="1.0" encoding="utf-8"?>
<formControlPr xmlns="http://schemas.microsoft.com/office/spreadsheetml/2009/9/main" objectType="CheckBox" fmlaLink="$F$35" lockText="1" noThreeD="1"/>
</file>

<file path=xl/ctrlProps/ctrlProp59.xml><?xml version="1.0" encoding="utf-8"?>
<formControlPr xmlns="http://schemas.microsoft.com/office/spreadsheetml/2009/9/main" objectType="CheckBox" fmlaLink="$F$36" lockText="1" noThreeD="1"/>
</file>

<file path=xl/ctrlProps/ctrlProp60.xml><?xml version="1.0" encoding="utf-8"?>
<formControlPr xmlns="http://schemas.microsoft.com/office/spreadsheetml/2009/9/main" objectType="CheckBox" fmlaLink="'CHEST INFO'!$E$3" lockText="1" noThreeD="1"/>
</file>

<file path=xl/ctrlProps/ctrlProp61.xml><?xml version="1.0" encoding="utf-8"?>
<formControlPr xmlns="http://schemas.microsoft.com/office/spreadsheetml/2009/9/main" objectType="CheckBox" checked="Checked" fmlaLink="'CHEST INFO'!$E$4" lockText="1" noThreeD="1"/>
</file>

<file path=xl/ctrlProps/ctrlProp62.xml><?xml version="1.0" encoding="utf-8"?>
<formControlPr xmlns="http://schemas.microsoft.com/office/spreadsheetml/2009/9/main" objectType="CheckBox" checked="Checked" fmlaLink="'CHEST INFO'!$E$5" lockText="1" noThreeD="1"/>
</file>

<file path=xl/ctrlProps/ctrlProp63.xml><?xml version="1.0" encoding="utf-8"?>
<formControlPr xmlns="http://schemas.microsoft.com/office/spreadsheetml/2009/9/main" objectType="CheckBox" checked="Checked" fmlaLink="'CHEST INFO'!$E$6" lockText="1" noThreeD="1"/>
</file>

<file path=xl/ctrlProps/ctrlProp64.xml><?xml version="1.0" encoding="utf-8"?>
<formControlPr xmlns="http://schemas.microsoft.com/office/spreadsheetml/2009/9/main" objectType="CheckBox" checked="Checked" fmlaLink="'CHEST INFO'!$E$7" lockText="1" noThreeD="1"/>
</file>

<file path=xl/ctrlProps/ctrlProp65.xml><?xml version="1.0" encoding="utf-8"?>
<formControlPr xmlns="http://schemas.microsoft.com/office/spreadsheetml/2009/9/main" objectType="CheckBox" checked="Checked" fmlaLink="'CHEST INFO'!$E$8" lockText="1" noThreeD="1"/>
</file>

<file path=xl/ctrlProps/ctrlProp66.xml><?xml version="1.0" encoding="utf-8"?>
<formControlPr xmlns="http://schemas.microsoft.com/office/spreadsheetml/2009/9/main" objectType="CheckBox" checked="Checked" fmlaLink="'CHEST INFO'!$E$9" lockText="1" noThreeD="1"/>
</file>

<file path=xl/ctrlProps/ctrlProp67.xml><?xml version="1.0" encoding="utf-8"?>
<formControlPr xmlns="http://schemas.microsoft.com/office/spreadsheetml/2009/9/main" objectType="CheckBox" fmlaLink="'CHEST INFO'!$E$10" lockText="1" noThreeD="1"/>
</file>

<file path=xl/ctrlProps/ctrlProp68.xml><?xml version="1.0" encoding="utf-8"?>
<formControlPr xmlns="http://schemas.microsoft.com/office/spreadsheetml/2009/9/main" objectType="CheckBox" fmlaLink="'CHEST INFO'!$E$11" lockText="1" noThreeD="1"/>
</file>

<file path=xl/ctrlProps/ctrlProp69.xml><?xml version="1.0" encoding="utf-8"?>
<formControlPr xmlns="http://schemas.microsoft.com/office/spreadsheetml/2009/9/main" objectType="CheckBox" fmlaLink="'CHEST INFO'!$E$12" lockText="1" noThreeD="1"/>
</file>

<file path=xl/ctrlProps/ctrlProp70.xml><?xml version="1.0" encoding="utf-8"?>
<formControlPr xmlns="http://schemas.microsoft.com/office/spreadsheetml/2009/9/main" objectType="CheckBox" fmlaLink="'CHEST INFO'!$E$13" lockText="1" noThreeD="1"/>
</file>

<file path=xl/ctrlProps/ctrlProp71.xml><?xml version="1.0" encoding="utf-8"?>
<formControlPr xmlns="http://schemas.microsoft.com/office/spreadsheetml/2009/9/main" objectType="CheckBox" checked="Checked" fmlaLink="'CHEST INFO'!$E$14" lockText="1" noThreeD="1"/>
</file>

<file path=xl/ctrlProps/ctrlProp72.xml><?xml version="1.0" encoding="utf-8"?>
<formControlPr xmlns="http://schemas.microsoft.com/office/spreadsheetml/2009/9/main" objectType="CheckBox" checked="Checked" fmlaLink="'CHEST INFO'!$E$15" lockText="1" noThreeD="1"/>
</file>

<file path=xl/ctrlProps/ctrlProp73.xml><?xml version="1.0" encoding="utf-8"?>
<formControlPr xmlns="http://schemas.microsoft.com/office/spreadsheetml/2009/9/main" objectType="CheckBox" fmlaLink="'CHEST INFO'!$E$16" lockText="1" noThreeD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fmlaLink="R12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fmlaLink="$O$4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CheckBox" fmlaLink="L16" lockText="1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fmlaLink="$E$3" lockText="1" noThreeD="1"/>
</file>

<file path=xl/ctrlProps/ctrlProp90.xml><?xml version="1.0" encoding="utf-8"?>
<formControlPr xmlns="http://schemas.microsoft.com/office/spreadsheetml/2009/9/main" objectType="CheckBox" checked="Checked" fmlaLink="$E$4" lockText="1" noThreeD="1"/>
</file>

<file path=xl/ctrlProps/ctrlProp91.xml><?xml version="1.0" encoding="utf-8"?>
<formControlPr xmlns="http://schemas.microsoft.com/office/spreadsheetml/2009/9/main" objectType="CheckBox" fmlaLink="$E$5" lockText="1" noThreeD="1"/>
</file>

<file path=xl/ctrlProps/ctrlProp92.xml><?xml version="1.0" encoding="utf-8"?>
<formControlPr xmlns="http://schemas.microsoft.com/office/spreadsheetml/2009/9/main" objectType="CheckBox" checked="Checked" fmlaLink="$E$6" lockText="1" noThreeD="1"/>
</file>

<file path=xl/ctrlProps/ctrlProp93.xml><?xml version="1.0" encoding="utf-8"?>
<formControlPr xmlns="http://schemas.microsoft.com/office/spreadsheetml/2009/9/main" objectType="CheckBox" checked="Checked" fmlaLink="$E$7" lockText="1" noThreeD="1"/>
</file>

<file path=xl/ctrlProps/ctrlProp94.xml><?xml version="1.0" encoding="utf-8"?>
<formControlPr xmlns="http://schemas.microsoft.com/office/spreadsheetml/2009/9/main" objectType="CheckBox" checked="Checked" fmlaLink="$E$8" lockText="1" noThreeD="1"/>
</file>

<file path=xl/ctrlProps/ctrlProp95.xml><?xml version="1.0" encoding="utf-8"?>
<formControlPr xmlns="http://schemas.microsoft.com/office/spreadsheetml/2009/9/main" objectType="CheckBox" fmlaLink="$E$9" lockText="1" noThreeD="1"/>
</file>

<file path=xl/ctrlProps/ctrlProp96.xml><?xml version="1.0" encoding="utf-8"?>
<formControlPr xmlns="http://schemas.microsoft.com/office/spreadsheetml/2009/9/main" objectType="CheckBox" checked="Checked" fmlaLink="$E$10" lockText="1" noThreeD="1"/>
</file>

<file path=xl/ctrlProps/ctrlProp97.xml><?xml version="1.0" encoding="utf-8"?>
<formControlPr xmlns="http://schemas.microsoft.com/office/spreadsheetml/2009/9/main" objectType="CheckBox" fmlaLink="$E$11" lockText="1" noThreeD="1"/>
</file>

<file path=xl/ctrlProps/ctrlProp98.xml><?xml version="1.0" encoding="utf-8"?>
<formControlPr xmlns="http://schemas.microsoft.com/office/spreadsheetml/2009/9/main" objectType="CheckBox" checked="Checked" fmlaLink="$E$10" lockText="1" noThreeD="1"/>
</file>

<file path=xl/ctrlProps/ctrlProp99.xml><?xml version="1.0" encoding="utf-8"?>
<formControlPr xmlns="http://schemas.microsoft.com/office/spreadsheetml/2009/9/main" objectType="CheckBox" fmlaLink="$E$11" lockText="1" noThreeD="1"/>
</file>

<file path=xl/ctrlProps/ctrlProp100.xml><?xml version="1.0" encoding="utf-8"?>
<formControlPr xmlns="http://schemas.microsoft.com/office/spreadsheetml/2009/9/main" objectType="CheckBox" checked="Checked" fmlaLink="$E$10" lockText="1" noThreeD="1"/>
</file>

<file path=xl/ctrlProps/ctrlProp101.xml><?xml version="1.0" encoding="utf-8"?>
<formControlPr xmlns="http://schemas.microsoft.com/office/spreadsheetml/2009/9/main" objectType="CheckBox" fmlaLink="$E$14" lockText="1" noThreeD="1"/>
</file>

<file path=xl/ctrlProps/ctrlProp102.xml><?xml version="1.0" encoding="utf-8"?>
<formControlPr xmlns="http://schemas.microsoft.com/office/spreadsheetml/2009/9/main" objectType="CheckBox" fmlaLink="$E$11" lockText="1" noThreeD="1"/>
</file>

<file path=xl/ctrlProps/ctrlProp103.xml><?xml version="1.0" encoding="utf-8"?>
<formControlPr xmlns="http://schemas.microsoft.com/office/spreadsheetml/2009/9/main" objectType="CheckBox" checked="Checked" fmlaLink="$E$10" lockText="1" noThreeD="1"/>
</file>

<file path=xl/ctrlProps/ctrlProp104.xml><?xml version="1.0" encoding="utf-8"?>
<formControlPr xmlns="http://schemas.microsoft.com/office/spreadsheetml/2009/9/main" objectType="CheckBox" fmlaLink="$E$15" lockText="1" noThreeD="1"/>
</file>

<file path=xl/ctrlProps/ctrlProp105.xml><?xml version="1.0" encoding="utf-8"?>
<formControlPr xmlns="http://schemas.microsoft.com/office/spreadsheetml/2009/9/main" objectType="CheckBox" fmlaLink="$E$11" lockText="1" noThreeD="1"/>
</file>

<file path=xl/ctrlProps/ctrlProp106.xml><?xml version="1.0" encoding="utf-8"?>
<formControlPr xmlns="http://schemas.microsoft.com/office/spreadsheetml/2009/9/main" objectType="CheckBox" checked="Checked" fmlaLink="$E$10" lockText="1" noThreeD="1"/>
</file>

<file path=xl/ctrlProps/ctrlProp107.xml><?xml version="1.0" encoding="utf-8"?>
<formControlPr xmlns="http://schemas.microsoft.com/office/spreadsheetml/2009/9/main" objectType="CheckBox" fmlaLink="$E$16" lockText="1" noThreeD="1"/>
</file>

<file path=xl/ctrlProps/ctrlProp108.xml><?xml version="1.0" encoding="utf-8"?>
<formControlPr xmlns="http://schemas.microsoft.com/office/spreadsheetml/2009/9/main" objectType="CheckBox" fmlaLink="$E$11" lockText="1" noThreeD="1"/>
</file>

<file path=xl/ctrlProps/ctrlProp109.xml><?xml version="1.0" encoding="utf-8"?>
<formControlPr xmlns="http://schemas.microsoft.com/office/spreadsheetml/2009/9/main" objectType="CheckBox" checked="Checked" fmlaLink="$E$10" lockText="1" noThreeD="1"/>
</file>

<file path=xl/ctrlProps/ctrlProp110.xml><?xml version="1.0" encoding="utf-8"?>
<formControlPr xmlns="http://schemas.microsoft.com/office/spreadsheetml/2009/9/main" objectType="CheckBox" fmlaLink="$E$17" lockText="1" noThreeD="1"/>
</file>

<file path=xl/ctrlProps/ctrlProp111.xml><?xml version="1.0" encoding="utf-8"?>
<formControlPr xmlns="http://schemas.microsoft.com/office/spreadsheetml/2009/9/main" objectType="CheckBox" fmlaLink="$E$11" lockText="1" noThreeD="1"/>
</file>

<file path=xl/ctrlProps/ctrlProp112.xml><?xml version="1.0" encoding="utf-8"?>
<formControlPr xmlns="http://schemas.microsoft.com/office/spreadsheetml/2009/9/main" objectType="CheckBox" checked="Checked" fmlaLink="$E$10" lockText="1" noThreeD="1"/>
</file>

<file path=xl/ctrlProps/ctrlProp113.xml><?xml version="1.0" encoding="utf-8"?>
<formControlPr xmlns="http://schemas.microsoft.com/office/spreadsheetml/2009/9/main" objectType="CheckBox" fmlaLink="$E$18" lockText="1" noThreeD="1"/>
</file>

<file path=xl/ctrlProps/ctrlProp114.xml><?xml version="1.0" encoding="utf-8"?>
<formControlPr xmlns="http://schemas.microsoft.com/office/spreadsheetml/2009/9/main" objectType="CheckBox" fmlaLink="$E$11" lockText="1" noThreeD="1"/>
</file>

<file path=xl/ctrlProps/ctrlProp115.xml><?xml version="1.0" encoding="utf-8"?>
<formControlPr xmlns="http://schemas.microsoft.com/office/spreadsheetml/2009/9/main" objectType="CheckBox" checked="Checked" fmlaLink="$E$10" lockText="1" noThreeD="1"/>
</file>

<file path=xl/ctrlProps/ctrlProp116.xml><?xml version="1.0" encoding="utf-8"?>
<formControlPr xmlns="http://schemas.microsoft.com/office/spreadsheetml/2009/9/main" objectType="CheckBox" fmlaLink="$E$19" lockText="1" noThreeD="1"/>
</file>

<file path=xl/ctrlProps/ctrlProp117.xml><?xml version="1.0" encoding="utf-8"?>
<formControlPr xmlns="http://schemas.microsoft.com/office/spreadsheetml/2009/9/main" objectType="CheckBox" fmlaLink="$E$11" lockText="1" noThreeD="1"/>
</file>

<file path=xl/ctrlProps/ctrlProp118.xml><?xml version="1.0" encoding="utf-8"?>
<formControlPr xmlns="http://schemas.microsoft.com/office/spreadsheetml/2009/9/main" objectType="CheckBox" checked="Checked" fmlaLink="$E$10" lockText="1" noThreeD="1"/>
</file>

<file path=xl/ctrlProps/ctrlProp119.xml><?xml version="1.0" encoding="utf-8"?>
<formControlPr xmlns="http://schemas.microsoft.com/office/spreadsheetml/2009/9/main" objectType="CheckBox" fmlaLink="$E$20" lockText="1" noThreeD="1"/>
</file>

<file path=xl/ctrlProps/ctrlProp120.xml><?xml version="1.0" encoding="utf-8"?>
<formControlPr xmlns="http://schemas.microsoft.com/office/spreadsheetml/2009/9/main" objectType="CheckBox" fmlaLink="$E$11" lockText="1" noThreeD="1"/>
</file>

<file path=xl/ctrlProps/ctrlProp121.xml><?xml version="1.0" encoding="utf-8"?>
<formControlPr xmlns="http://schemas.microsoft.com/office/spreadsheetml/2009/9/main" objectType="CheckBox" checked="Checked" fmlaLink="$E$10" lockText="1" noThreeD="1"/>
</file>

<file path=xl/ctrlProps/ctrlProp122.xml><?xml version="1.0" encoding="utf-8"?>
<formControlPr xmlns="http://schemas.microsoft.com/office/spreadsheetml/2009/9/main" objectType="CheckBox" fmlaLink="$E$21" lockText="1" noThreeD="1"/>
</file>

<file path=xl/ctrlProps/ctrlProp123.xml><?xml version="1.0" encoding="utf-8"?>
<formControlPr xmlns="http://schemas.microsoft.com/office/spreadsheetml/2009/9/main" objectType="CheckBox" fmlaLink="$E$11" lockText="1" noThreeD="1"/>
</file>

<file path=xl/ctrlProps/ctrlProp124.xml><?xml version="1.0" encoding="utf-8"?>
<formControlPr xmlns="http://schemas.microsoft.com/office/spreadsheetml/2009/9/main" objectType="CheckBox" checked="Checked" fmlaLink="$E$10" lockText="1" noThreeD="1"/>
</file>

<file path=xl/ctrlProps/ctrlProp125.xml><?xml version="1.0" encoding="utf-8"?>
<formControlPr xmlns="http://schemas.microsoft.com/office/spreadsheetml/2009/9/main" objectType="CheckBox" fmlaLink="$E$22" lockText="1" noThreeD="1"/>
</file>

<file path=xl/ctrlProps/ctrlProp126.xml><?xml version="1.0" encoding="utf-8"?>
<formControlPr xmlns="http://schemas.microsoft.com/office/spreadsheetml/2009/9/main" objectType="CheckBox" fmlaLink="$E$11" lockText="1" noThreeD="1"/>
</file>

<file path=xl/ctrlProps/ctrlProp127.xml><?xml version="1.0" encoding="utf-8"?>
<formControlPr xmlns="http://schemas.microsoft.com/office/spreadsheetml/2009/9/main" objectType="CheckBox" checked="Checked" fmlaLink="$E$10" lockText="1" noThreeD="1"/>
</file>

<file path=xl/ctrlProps/ctrlProp128.xml><?xml version="1.0" encoding="utf-8"?>
<formControlPr xmlns="http://schemas.microsoft.com/office/spreadsheetml/2009/9/main" objectType="CheckBox" fmlaLink="$E$25" lockText="1" noThreeD="1"/>
</file>

<file path=xl/ctrlProps/ctrlProp129.xml><?xml version="1.0" encoding="utf-8"?>
<formControlPr xmlns="http://schemas.microsoft.com/office/spreadsheetml/2009/9/main" objectType="CheckBox" fmlaLink="$E$11" lockText="1" noThreeD="1"/>
</file>

<file path=xl/ctrlProps/ctrlProp130.xml><?xml version="1.0" encoding="utf-8"?>
<formControlPr xmlns="http://schemas.microsoft.com/office/spreadsheetml/2009/9/main" objectType="CheckBox" checked="Checked" fmlaLink="$E$10" lockText="1" noThreeD="1"/>
</file>

<file path=xl/ctrlProps/ctrlProp131.xml><?xml version="1.0" encoding="utf-8"?>
<formControlPr xmlns="http://schemas.microsoft.com/office/spreadsheetml/2009/9/main" objectType="CheckBox" fmlaLink="$E$26" lockText="1" noThreeD="1"/>
</file>

<file path=xl/ctrlProps/ctrlProp132.xml><?xml version="1.0" encoding="utf-8"?>
<formControlPr xmlns="http://schemas.microsoft.com/office/spreadsheetml/2009/9/main" objectType="CheckBox" fmlaLink="$E$11" lockText="1" noThreeD="1"/>
</file>

<file path=xl/ctrlProps/ctrlProp133.xml><?xml version="1.0" encoding="utf-8"?>
<formControlPr xmlns="http://schemas.microsoft.com/office/spreadsheetml/2009/9/main" objectType="CheckBox" checked="Checked" fmlaLink="$E$10" lockText="1" noThreeD="1"/>
</file>

<file path=xl/ctrlProps/ctrlProp134.xml><?xml version="1.0" encoding="utf-8"?>
<formControlPr xmlns="http://schemas.microsoft.com/office/spreadsheetml/2009/9/main" objectType="CheckBox" fmlaLink="$E$27" lockText="1" noThreeD="1"/>
</file>

<file path=xl/ctrlProps/ctrlProp135.xml><?xml version="1.0" encoding="utf-8"?>
<formControlPr xmlns="http://schemas.microsoft.com/office/spreadsheetml/2009/9/main" objectType="CheckBox" fmlaLink="$E$11" lockText="1" noThreeD="1"/>
</file>

<file path=xl/ctrlProps/ctrlProp136.xml><?xml version="1.0" encoding="utf-8"?>
<formControlPr xmlns="http://schemas.microsoft.com/office/spreadsheetml/2009/9/main" objectType="CheckBox" checked="Checked" fmlaLink="$E$10" lockText="1" noThreeD="1"/>
</file>

<file path=xl/ctrlProps/ctrlProp137.xml><?xml version="1.0" encoding="utf-8"?>
<formControlPr xmlns="http://schemas.microsoft.com/office/spreadsheetml/2009/9/main" objectType="CheckBox" fmlaLink="$E$28" lockText="1" noThreeD="1"/>
</file>

<file path=xl/ctrlProps/ctrlProp138.xml><?xml version="1.0" encoding="utf-8"?>
<formControlPr xmlns="http://schemas.microsoft.com/office/spreadsheetml/2009/9/main" objectType="CheckBox" fmlaLink="$E$11" lockText="1" noThreeD="1"/>
</file>

<file path=xl/ctrlProps/ctrlProp139.xml><?xml version="1.0" encoding="utf-8"?>
<formControlPr xmlns="http://schemas.microsoft.com/office/spreadsheetml/2009/9/main" objectType="CheckBox" checked="Checked" fmlaLink="$E$10" lockText="1" noThreeD="1"/>
</file>

<file path=xl/ctrlProps/ctrlProp140.xml><?xml version="1.0" encoding="utf-8"?>
<formControlPr xmlns="http://schemas.microsoft.com/office/spreadsheetml/2009/9/main" objectType="CheckBox" fmlaLink="$E$29" lockText="1" noThreeD="1"/>
</file>

<file path=xl/ctrlProps/ctrlProp141.xml><?xml version="1.0" encoding="utf-8"?>
<formControlPr xmlns="http://schemas.microsoft.com/office/spreadsheetml/2009/9/main" objectType="CheckBox" fmlaLink="$E$11" lockText="1" noThreeD="1"/>
</file>

<file path=xl/ctrlProps/ctrlProp142.xml><?xml version="1.0" encoding="utf-8"?>
<formControlPr xmlns="http://schemas.microsoft.com/office/spreadsheetml/2009/9/main" objectType="CheckBox" fmlaLink="$E$30" lockText="1" noThreeD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fmlaLink="$E$6" lockText="1" noThreeD="1"/>
</file>

<file path=xl/ctrlProps/ctrlProp146.xml><?xml version="1.0" encoding="utf-8"?>
<formControlPr xmlns="http://schemas.microsoft.com/office/spreadsheetml/2009/9/main" objectType="CheckBox" checked="Checked" fmlaLink="$E$7" lockText="1" noThreeD="1"/>
</file>

<file path=xl/ctrlProps/ctrlProp147.xml><?xml version="1.0" encoding="utf-8"?>
<formControlPr xmlns="http://schemas.microsoft.com/office/spreadsheetml/2009/9/main" objectType="CheckBox" fmlaLink="$E$8" lockText="1" noThreeD="1"/>
</file>

<file path=xl/ctrlProps/ctrlProp148.xml><?xml version="1.0" encoding="utf-8"?>
<formControlPr xmlns="http://schemas.microsoft.com/office/spreadsheetml/2009/9/main" objectType="CheckBox" fmlaLink="$E$9" lockText="1" noThreeD="1"/>
</file>

<file path=xl/ctrlProps/ctrlProp149.xml><?xml version="1.0" encoding="utf-8"?>
<formControlPr xmlns="http://schemas.microsoft.com/office/spreadsheetml/2009/9/main" objectType="CheckBox" fmlaLink="$E$10" lockText="1" noThreeD="1"/>
</file>

<file path=xl/ctrlProps/ctrlProp150.xml><?xml version="1.0" encoding="utf-8"?>
<formControlPr xmlns="http://schemas.microsoft.com/office/spreadsheetml/2009/9/main" objectType="CheckBox" fmlaLink="$E$11" lockText="1" noThreeD="1"/>
</file>

<file path=xl/ctrlProps/ctrlProp151.xml><?xml version="1.0" encoding="utf-8"?>
<formControlPr xmlns="http://schemas.microsoft.com/office/spreadsheetml/2009/9/main" objectType="CheckBox" fmlaLink="$E$12" lockText="1" noThreeD="1"/>
</file>

<file path=xl/ctrlProps/ctrlProp152.xml><?xml version="1.0" encoding="utf-8"?>
<formControlPr xmlns="http://schemas.microsoft.com/office/spreadsheetml/2009/9/main" objectType="CheckBox" fmlaLink="$E$13" lockText="1" noThreeD="1"/>
</file>

<file path=xl/ctrlProps/ctrlProp153.xml><?xml version="1.0" encoding="utf-8"?>
<formControlPr xmlns="http://schemas.microsoft.com/office/spreadsheetml/2009/9/main" objectType="CheckBox" checked="Checked" fmlaLink="$E$14" lockText="1" noThreeD="1"/>
</file>

<file path=xl/ctrlProps/ctrlProp154.xml><?xml version="1.0" encoding="utf-8"?>
<formControlPr xmlns="http://schemas.microsoft.com/office/spreadsheetml/2009/9/main" objectType="CheckBox" checked="Checked" fmlaLink="$E$15" lockText="1" noThreeD="1"/>
</file>

<file path=xl/ctrlProps/ctrlProp155.xml><?xml version="1.0" encoding="utf-8"?>
<formControlPr xmlns="http://schemas.microsoft.com/office/spreadsheetml/2009/9/main" objectType="CheckBox" fmlaLink="$E$16" lockText="1" noThreeD="1"/>
</file>

<file path=xl/ctrlProps/ctrlProp156.xml><?xml version="1.0" encoding="utf-8"?>
<formControlPr xmlns="http://schemas.microsoft.com/office/spreadsheetml/2009/9/main" objectType="CheckBox" fmlaLink="$E$17" lockText="1" noThreeD="1"/>
</file>

<file path=xl/ctrlProps/ctrlProp157.xml><?xml version="1.0" encoding="utf-8"?>
<formControlPr xmlns="http://schemas.microsoft.com/office/spreadsheetml/2009/9/main" objectType="CheckBox" fmlaLink="$E$18" lockText="1" noThreeD="1"/>
</file>

<file path=xl/ctrlProps/ctrlProp158.xml><?xml version="1.0" encoding="utf-8"?>
<formControlPr xmlns="http://schemas.microsoft.com/office/spreadsheetml/2009/9/main" objectType="CheckBox" fmlaLink="$E$19" lockText="1" noThreeD="1"/>
</file>

<file path=xl/ctrlProps/ctrlProp159.xml><?xml version="1.0" encoding="utf-8"?>
<formControlPr xmlns="http://schemas.microsoft.com/office/spreadsheetml/2009/9/main" objectType="CheckBox" checked="Checked" fmlaLink="$E$22" lockText="1" noThreeD="1"/>
</file>

<file path=xl/ctrlProps/ctrlProp160.xml><?xml version="1.0" encoding="utf-8"?>
<formControlPr xmlns="http://schemas.microsoft.com/office/spreadsheetml/2009/9/main" objectType="CheckBox" fmlaLink="$E$23" lockText="1" noThreeD="1"/>
</file>

<file path=xl/ctrlProps/ctrlProp161.xml><?xml version="1.0" encoding="utf-8"?>
<formControlPr xmlns="http://schemas.microsoft.com/office/spreadsheetml/2009/9/main" objectType="CheckBox" checked="Checked" fmlaLink="$E$24" lockText="1" noThreeD="1"/>
</file>

<file path=xl/ctrlProps/ctrlProp162.xml><?xml version="1.0" encoding="utf-8"?>
<formControlPr xmlns="http://schemas.microsoft.com/office/spreadsheetml/2009/9/main" objectType="CheckBox" checked="Checked" fmlaLink="$E$25" lockText="1" noThreeD="1"/>
</file>

<file path=xl/ctrlProps/ctrlProp163.xml><?xml version="1.0" encoding="utf-8"?>
<formControlPr xmlns="http://schemas.microsoft.com/office/spreadsheetml/2009/9/main" objectType="CheckBox" fmlaLink="$E$26" lockText="1" noThreeD="1"/>
</file>

<file path=xl/ctrlProps/ctrlProp164.xml><?xml version="1.0" encoding="utf-8"?>
<formControlPr xmlns="http://schemas.microsoft.com/office/spreadsheetml/2009/9/main" objectType="CheckBox" checked="Checked" fmlaLink="$E$27" lockText="1" noThreeD="1"/>
</file>

<file path=xl/ctrlProps/ctrlProp165.xml><?xml version="1.0" encoding="utf-8"?>
<formControlPr xmlns="http://schemas.microsoft.com/office/spreadsheetml/2009/9/main" objectType="CheckBox" fmlaLink="$E$28" lockText="1" noThreeD="1"/>
</file>

<file path=xl/ctrlProps/ctrlProp166.xml><?xml version="1.0" encoding="utf-8"?>
<formControlPr xmlns="http://schemas.microsoft.com/office/spreadsheetml/2009/9/main" objectType="CheckBox" fmlaLink="$E$29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fmlaLink="$E$3" lockText="1" noThreeD="1"/>
</file>

<file path=xl/ctrlProps/ctrlProp170.xml><?xml version="1.0" encoding="utf-8"?>
<formControlPr xmlns="http://schemas.microsoft.com/office/spreadsheetml/2009/9/main" objectType="CheckBox" checked="Checked" fmlaLink="$E$4" lockText="1" noThreeD="1"/>
</file>

<file path=xl/ctrlProps/ctrlProp171.xml><?xml version="1.0" encoding="utf-8"?>
<formControlPr xmlns="http://schemas.microsoft.com/office/spreadsheetml/2009/9/main" objectType="CheckBox" checked="Checked" fmlaLink="$E$5" lockText="1" noThreeD="1"/>
</file>

<file path=xl/ctrlProps/ctrlProp172.xml><?xml version="1.0" encoding="utf-8"?>
<formControlPr xmlns="http://schemas.microsoft.com/office/spreadsheetml/2009/9/main" objectType="CheckBox" checked="Checked" fmlaLink="$E$6" lockText="1" noThreeD="1"/>
</file>

<file path=xl/ctrlProps/ctrlProp173.xml><?xml version="1.0" encoding="utf-8"?>
<formControlPr xmlns="http://schemas.microsoft.com/office/spreadsheetml/2009/9/main" objectType="CheckBox" checked="Checked" fmlaLink="$E$7" lockText="1" noThreeD="1"/>
</file>

<file path=xl/ctrlProps/ctrlProp174.xml><?xml version="1.0" encoding="utf-8"?>
<formControlPr xmlns="http://schemas.microsoft.com/office/spreadsheetml/2009/9/main" objectType="CheckBox" checked="Checked" fmlaLink="$E$8" lockText="1" noThreeD="1"/>
</file>

<file path=xl/ctrlProps/ctrlProp175.xml><?xml version="1.0" encoding="utf-8"?>
<formControlPr xmlns="http://schemas.microsoft.com/office/spreadsheetml/2009/9/main" objectType="CheckBox" checked="Checked" fmlaLink="$E$9" lockText="1" noThreeD="1"/>
</file>

<file path=xl/ctrlProps/ctrlProp176.xml><?xml version="1.0" encoding="utf-8"?>
<formControlPr xmlns="http://schemas.microsoft.com/office/spreadsheetml/2009/9/main" objectType="CheckBox" fmlaLink="$E$10" lockText="1" noThreeD="1"/>
</file>

<file path=xl/ctrlProps/ctrlProp177.xml><?xml version="1.0" encoding="utf-8"?>
<formControlPr xmlns="http://schemas.microsoft.com/office/spreadsheetml/2009/9/main" objectType="CheckBox" fmlaLink="$E$27" lockText="1" noThreeD="1"/>
</file>

<file path=xl/ctrlProps/ctrlProp178.xml><?xml version="1.0" encoding="utf-8"?>
<formControlPr xmlns="http://schemas.microsoft.com/office/spreadsheetml/2009/9/main" objectType="CheckBox" fmlaLink="$E$28" lockText="1" noThreeD="1"/>
</file>

<file path=xl/ctrlProps/ctrlProp179.xml><?xml version="1.0" encoding="utf-8"?>
<formControlPr xmlns="http://schemas.microsoft.com/office/spreadsheetml/2009/9/main" objectType="CheckBox" checked="Checked" fmlaLink="$E$29" lockText="1" noThreeD="1"/>
</file>

<file path=xl/ctrlProps/ctrlProp180.xml><?xml version="1.0" encoding="utf-8"?>
<formControlPr xmlns="http://schemas.microsoft.com/office/spreadsheetml/2009/9/main" objectType="CheckBox" checked="Checked" fmlaLink="$E$30" lockText="1" noThreeD="1"/>
</file>

<file path=xl/ctrlProps/ctrlProp181.xml><?xml version="1.0" encoding="utf-8"?>
<formControlPr xmlns="http://schemas.microsoft.com/office/spreadsheetml/2009/9/main" objectType="CheckBox" fmlaLink="$E$13" lockText="1" noThreeD="1"/>
</file>

<file path=xl/ctrlProps/ctrlProp182.xml><?xml version="1.0" encoding="utf-8"?>
<formControlPr xmlns="http://schemas.microsoft.com/office/spreadsheetml/2009/9/main" objectType="CheckBox" checked="Checked" fmlaLink="$E$14" lockText="1" noThreeD="1"/>
</file>

<file path=xl/ctrlProps/ctrlProp183.xml><?xml version="1.0" encoding="utf-8"?>
<formControlPr xmlns="http://schemas.microsoft.com/office/spreadsheetml/2009/9/main" objectType="CheckBox" checked="Checked" fmlaLink="$E$15" lockText="1" noThreeD="1"/>
</file>

<file path=xl/ctrlProps/ctrlProp184.xml><?xml version="1.0" encoding="utf-8"?>
<formControlPr xmlns="http://schemas.microsoft.com/office/spreadsheetml/2009/9/main" objectType="CheckBox" fmlaLink="$E$16" lockText="1" noThreeD="1"/>
</file>

<file path=xl/ctrlProps/ctrlProp185.xml><?xml version="1.0" encoding="utf-8"?>
<formControlPr xmlns="http://schemas.microsoft.com/office/spreadsheetml/2009/9/main" objectType="CheckBox" checked="Checked" fmlaLink="$E$17" lockText="1" noThreeD="1"/>
</file>

<file path=xl/ctrlProps/ctrlProp186.xml><?xml version="1.0" encoding="utf-8"?>
<formControlPr xmlns="http://schemas.microsoft.com/office/spreadsheetml/2009/9/main" objectType="CheckBox" fmlaLink="$E$18" lockText="1" noThreeD="1"/>
</file>

<file path=xl/ctrlProps/ctrlProp187.xml><?xml version="1.0" encoding="utf-8"?>
<formControlPr xmlns="http://schemas.microsoft.com/office/spreadsheetml/2009/9/main" objectType="CheckBox" checked="Checked" fmlaLink="$E$19" lockText="1" noThreeD="1"/>
</file>

<file path=xl/ctrlProps/ctrlProp188.xml><?xml version="1.0" encoding="utf-8"?>
<formControlPr xmlns="http://schemas.microsoft.com/office/spreadsheetml/2009/9/main" objectType="CheckBox" fmlaLink="$E$20" lockText="1" noThreeD="1"/>
</file>

<file path=xl/ctrlProps/ctrlProp189.xml><?xml version="1.0" encoding="utf-8"?>
<formControlPr xmlns="http://schemas.microsoft.com/office/spreadsheetml/2009/9/main" objectType="CheckBox" checked="Checked" fmlaLink="$E$21" lockText="1" noThreeD="1"/>
</file>

<file path=xl/ctrlProps/ctrlProp190.xml><?xml version="1.0" encoding="utf-8"?>
<formControlPr xmlns="http://schemas.microsoft.com/office/spreadsheetml/2009/9/main" objectType="CheckBox" fmlaLink="$E$22" lockText="1" noThreeD="1"/>
</file>

<file path=xl/ctrlProps/ctrlProp191.xml><?xml version="1.0" encoding="utf-8"?>
<formControlPr xmlns="http://schemas.microsoft.com/office/spreadsheetml/2009/9/main" objectType="CheckBox" checked="Checked" fmlaLink="$E$23" lockText="1" noThreeD="1"/>
</file>

<file path=xl/ctrlProps/ctrlProp192.xml><?xml version="1.0" encoding="utf-8"?>
<formControlPr xmlns="http://schemas.microsoft.com/office/spreadsheetml/2009/9/main" objectType="CheckBox" checked="Checked" fmlaLink="$E$24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CheckBox" fmlaLink="$E$3" lockText="1" noThreeD="1"/>
</file>

<file path=xl/ctrlProps/ctrlProp196.xml><?xml version="1.0" encoding="utf-8"?>
<formControlPr xmlns="http://schemas.microsoft.com/office/spreadsheetml/2009/9/main" objectType="CheckBox" fmlaLink="$E$4" lockText="1" noThreeD="1"/>
</file>

<file path=xl/ctrlProps/ctrlProp197.xml><?xml version="1.0" encoding="utf-8"?>
<formControlPr xmlns="http://schemas.microsoft.com/office/spreadsheetml/2009/9/main" objectType="CheckBox" fmlaLink="$E$5" lockText="1" noThreeD="1"/>
</file>

<file path=xl/ctrlProps/ctrlProp198.xml><?xml version="1.0" encoding="utf-8"?>
<formControlPr xmlns="http://schemas.microsoft.com/office/spreadsheetml/2009/9/main" objectType="CheckBox" checked="Checked" fmlaLink="$E$6" lockText="1" noThreeD="1"/>
</file>

<file path=xl/ctrlProps/ctrlProp199.xml><?xml version="1.0" encoding="utf-8"?>
<formControlPr xmlns="http://schemas.microsoft.com/office/spreadsheetml/2009/9/main" objectType="CheckBox" fmlaLink="$E$7" lockText="1" noThreeD="1"/>
</file>

<file path=xl/ctrlProps/ctrlProp200.xml><?xml version="1.0" encoding="utf-8"?>
<formControlPr xmlns="http://schemas.microsoft.com/office/spreadsheetml/2009/9/main" objectType="CheckBox" checked="Checked" fmlaLink="$E$8" lockText="1" noThreeD="1"/>
</file>

<file path=xl/ctrlProps/ctrlProp201.xml><?xml version="1.0" encoding="utf-8"?>
<formControlPr xmlns="http://schemas.microsoft.com/office/spreadsheetml/2009/9/main" objectType="CheckBox" fmlaLink="$E$9" lockText="1" noThreeD="1"/>
</file>

<file path=xl/ctrlProps/ctrlProp202.xml><?xml version="1.0" encoding="utf-8"?>
<formControlPr xmlns="http://schemas.microsoft.com/office/spreadsheetml/2009/9/main" objectType="CheckBox" fmlaLink="$E$10" lockText="1" noThreeD="1"/>
</file>

<file path=xl/ctrlProps/ctrlProp203.xml><?xml version="1.0" encoding="utf-8"?>
<formControlPr xmlns="http://schemas.microsoft.com/office/spreadsheetml/2009/9/main" objectType="CheckBox" fmlaLink="$E$11" lockText="1" noThreeD="1"/>
</file>

<file path=xl/ctrlProps/ctrlProp204.xml><?xml version="1.0" encoding="utf-8"?>
<formControlPr xmlns="http://schemas.microsoft.com/office/spreadsheetml/2009/9/main" objectType="CheckBox" fmlaLink="$E$12" lockText="1" noThreeD="1"/>
</file>

<file path=xl/ctrlProps/ctrlProp205.xml><?xml version="1.0" encoding="utf-8"?>
<formControlPr xmlns="http://schemas.microsoft.com/office/spreadsheetml/2009/9/main" objectType="CheckBox" fmlaLink="$E$13" lockText="1" noThreeD="1"/>
</file>

<file path=xl/ctrlProps/ctrlProp206.xml><?xml version="1.0" encoding="utf-8"?>
<formControlPr xmlns="http://schemas.microsoft.com/office/spreadsheetml/2009/9/main" objectType="CheckBox" fmlaLink="$E$14" lockText="1" noThreeD="1"/>
</file>

<file path=xl/ctrlProps/ctrlProp207.xml><?xml version="1.0" encoding="utf-8"?>
<formControlPr xmlns="http://schemas.microsoft.com/office/spreadsheetml/2009/9/main" objectType="CheckBox" checked="Checked" fmlaLink="$E$15" lockText="1" noThreeD="1"/>
</file>

<file path=xl/ctrlProps/ctrlProp208.xml><?xml version="1.0" encoding="utf-8"?>
<formControlPr xmlns="http://schemas.microsoft.com/office/spreadsheetml/2009/9/main" objectType="CheckBox" fmlaLink="$E$18" lockText="1" noThreeD="1"/>
</file>

<file path=xl/ctrlProps/ctrlProp209.xml><?xml version="1.0" encoding="utf-8"?>
<formControlPr xmlns="http://schemas.microsoft.com/office/spreadsheetml/2009/9/main" objectType="CheckBox" fmlaLink="$E$19" lockText="1" noThreeD="1"/>
</file>

<file path=xl/ctrlProps/ctrlProp210.xml><?xml version="1.0" encoding="utf-8"?>
<formControlPr xmlns="http://schemas.microsoft.com/office/spreadsheetml/2009/9/main" objectType="CheckBox" checked="Checked" fmlaLink="$E$20" lockText="1" noThreeD="1"/>
</file>

<file path=xl/ctrlProps/ctrlProp211.xml><?xml version="1.0" encoding="utf-8"?>
<formControlPr xmlns="http://schemas.microsoft.com/office/spreadsheetml/2009/9/main" objectType="CheckBox" fmlaLink="$E$21" lockText="1" noThreeD="1"/>
</file>

<file path=xl/ctrlProps/ctrlProp212.xml><?xml version="1.0" encoding="utf-8"?>
<formControlPr xmlns="http://schemas.microsoft.com/office/spreadsheetml/2009/9/main" objectType="CheckBox" checked="Checked" fmlaLink="$E$22" lockText="1" noThreeD="1"/>
</file>

<file path=xl/ctrlProps/ctrlProp213.xml><?xml version="1.0" encoding="utf-8"?>
<formControlPr xmlns="http://schemas.microsoft.com/office/spreadsheetml/2009/9/main" objectType="CheckBox" fmlaLink="$E$23" lockText="1" noThreeD="1"/>
</file>

<file path=xl/ctrlProps/ctrlProp214.xml><?xml version="1.0" encoding="utf-8"?>
<formControlPr xmlns="http://schemas.microsoft.com/office/spreadsheetml/2009/9/main" objectType="CheckBox" fmlaLink="$E$24" lockText="1" noThreeD="1"/>
</file>

<file path=xl/ctrlProps/ctrlProp215.xml><?xml version="1.0" encoding="utf-8"?>
<formControlPr xmlns="http://schemas.microsoft.com/office/spreadsheetml/2009/9/main" objectType="CheckBox" fmlaLink="$E$25" lockText="1" noThreeD="1"/>
</file>

<file path=xl/ctrlProps/ctrlProp216.xml><?xml version="1.0" encoding="utf-8"?>
<formControlPr xmlns="http://schemas.microsoft.com/office/spreadsheetml/2009/9/main" objectType="CheckBox" checked="Checked" fmlaLink="$E$26" lockText="1" noThreeD="1"/>
</file>

<file path=xl/ctrlProps/ctrlProp217.xml><?xml version="1.0" encoding="utf-8"?>
<formControlPr xmlns="http://schemas.microsoft.com/office/spreadsheetml/2009/9/main" objectType="CheckBox" fmlaLink="$E$27" lockText="1" noThreeD="1"/>
</file>

<file path=xl/ctrlProps/ctrlProp218.xml><?xml version="1.0" encoding="utf-8"?>
<formControlPr xmlns="http://schemas.microsoft.com/office/spreadsheetml/2009/9/main" objectType="CheckBox" fmlaLink="$E$28" lockText="1" noThreeD="1"/>
</file>

<file path=xl/ctrlProps/ctrlProp219.xml><?xml version="1.0" encoding="utf-8"?>
<formControlPr xmlns="http://schemas.microsoft.com/office/spreadsheetml/2009/9/main" objectType="CheckBox" fmlaLink="$E$29" lockText="1" noThreeD="1"/>
</file>

<file path=xl/ctrlProps/ctrlProp220.xml><?xml version="1.0" encoding="utf-8"?>
<formControlPr xmlns="http://schemas.microsoft.com/office/spreadsheetml/2009/9/main" objectType="CheckBox" fmlaLink="$E$30" lockText="1" noThreeD="1"/>
</file>

<file path=xl/ctrlProps/ctrlProp221.xml><?xml version="1.0" encoding="utf-8"?>
<formControlPr xmlns="http://schemas.microsoft.com/office/spreadsheetml/2009/9/main" objectType="CheckBox" fmlaLink="$E$31" lockText="1" noThreeD="1"/>
</file>

<file path=xl/ctrlProps/ctrlProp222.xml><?xml version="1.0" encoding="utf-8"?>
<formControlPr xmlns="http://schemas.microsoft.com/office/spreadsheetml/2009/9/main" objectType="CheckBox" fmlaLink="$E$32" lockText="1" noThreeD="1"/>
</file>

<file path=xl/ctrlProps/ctrlProp223.xml><?xml version="1.0" encoding="utf-8"?>
<formControlPr xmlns="http://schemas.microsoft.com/office/spreadsheetml/2009/9/main" objectType="CheckBox" fmlaLink="$E$33" lockText="1" noThreeD="1"/>
</file>

<file path=xl/ctrlProps/ctrlProp224.xml><?xml version="1.0" encoding="utf-8"?>
<formControlPr xmlns="http://schemas.microsoft.com/office/spreadsheetml/2009/9/main" objectType="CheckBox" fmlaLink="$E$34" lockText="1" noThreeD="1"/>
</file>

<file path=xl/ctrlProps/ctrlProp225.xml><?xml version="1.0" encoding="utf-8"?>
<formControlPr xmlns="http://schemas.microsoft.com/office/spreadsheetml/2009/9/main" objectType="CheckBox" fmlaLink="$E$35" lockText="1" noThreeD="1"/>
</file>

<file path=xl/ctrlProps/ctrlProp226.xml><?xml version="1.0" encoding="utf-8"?>
<formControlPr xmlns="http://schemas.microsoft.com/office/spreadsheetml/2009/9/main" objectType="CheckBox" fmlaLink="$E$36" lockText="1" noThreeD="1"/>
</file>

<file path=xl/ctrlProps/ctrlProp227.xml><?xml version="1.0" encoding="utf-8"?>
<formControlPr xmlns="http://schemas.microsoft.com/office/spreadsheetml/2009/9/main" objectType="CheckBox" fmlaLink="$E$37" lockText="1" noThreeD="1"/>
</file>

<file path=xl/ctrlProps/ctrlProp228.xml><?xml version="1.0" encoding="utf-8"?>
<formControlPr xmlns="http://schemas.microsoft.com/office/spreadsheetml/2009/9/main" objectType="CheckBox" fmlaLink="$E$38" lockText="1" noThreeD="1"/>
</file>

<file path=xl/ctrlProps/ctrlProp229.xml><?xml version="1.0" encoding="utf-8"?>
<formControlPr xmlns="http://schemas.microsoft.com/office/spreadsheetml/2009/9/main" objectType="CheckBox" fmlaLink="$E$39" lockText="1" noThreeD="1"/>
</file>

<file path=xl/ctrlProps/ctrlProp230.xml><?xml version="1.0" encoding="utf-8"?>
<formControlPr xmlns="http://schemas.microsoft.com/office/spreadsheetml/2009/9/main" objectType="CheckBox" fmlaLink="$E$40" lockText="1" noThreeD="1"/>
</file>

<file path=xl/ctrlProps/ctrlProp231.xml><?xml version="1.0" encoding="utf-8"?>
<formControlPr xmlns="http://schemas.microsoft.com/office/spreadsheetml/2009/9/main" objectType="CheckBox" fmlaLink="$E$41" lockText="1" noThreeD="1"/>
</file>

<file path=xl/ctrlProps/ctrlProp232.xml><?xml version="1.0" encoding="utf-8"?>
<formControlPr xmlns="http://schemas.microsoft.com/office/spreadsheetml/2009/9/main" objectType="CheckBox" fmlaLink="$E$42" lockText="1" noThreeD="1"/>
</file>

<file path=xl/ctrlProps/ctrlProp233.xml><?xml version="1.0" encoding="utf-8"?>
<formControlPr xmlns="http://schemas.microsoft.com/office/spreadsheetml/2009/9/main" objectType="CheckBox" fmlaLink="$E$43" lockText="1" noThreeD="1"/>
</file>

<file path=xl/ctrlProps/ctrlProp234.xml><?xml version="1.0" encoding="utf-8"?>
<formControlPr xmlns="http://schemas.microsoft.com/office/spreadsheetml/2009/9/main" objectType="CheckBox" fmlaLink="$E$44" lockText="1" noThreeD="1"/>
</file>

<file path=xl/ctrlProps/ctrlProp235.xml><?xml version="1.0" encoding="utf-8"?>
<formControlPr xmlns="http://schemas.microsoft.com/office/spreadsheetml/2009/9/main" objectType="CheckBox" fmlaLink="$E$45" lockText="1" noThreeD="1"/>
</file>

<file path=xl/ctrlProps/ctrlProp236.xml><?xml version="1.0" encoding="utf-8"?>
<formControlPr xmlns="http://schemas.microsoft.com/office/spreadsheetml/2009/9/main" objectType="CheckBox" fmlaLink="$E$46" lockText="1" noThreeD="1"/>
</file>

<file path=xl/ctrlProps/ctrlProp237.xml><?xml version="1.0" encoding="utf-8"?>
<formControlPr xmlns="http://schemas.microsoft.com/office/spreadsheetml/2009/9/main" objectType="CheckBox" fmlaLink="$E$47" lockText="1" noThreeD="1"/>
</file>

<file path=xl/ctrlProps/ctrlProp238.xml><?xml version="1.0" encoding="utf-8"?>
<formControlPr xmlns="http://schemas.microsoft.com/office/spreadsheetml/2009/9/main" objectType="CheckBox" fmlaLink="$E$48" lockText="1" noThreeD="1"/>
</file>

<file path=xl/ctrlProps/ctrlProp239.xml><?xml version="1.0" encoding="utf-8"?>
<formControlPr xmlns="http://schemas.microsoft.com/office/spreadsheetml/2009/9/main" objectType="CheckBox" checked="Checked" fmlaLink="$E$51" lockText="1" noThreeD="1"/>
</file>

<file path=xl/ctrlProps/ctrlProp240.xml><?xml version="1.0" encoding="utf-8"?>
<formControlPr xmlns="http://schemas.microsoft.com/office/spreadsheetml/2009/9/main" objectType="CheckBox" checked="Checked" fmlaLink="$E$52" lockText="1" noThreeD="1"/>
</file>

<file path=xl/ctrlProps/ctrlProp241.xml><?xml version="1.0" encoding="utf-8"?>
<formControlPr xmlns="http://schemas.microsoft.com/office/spreadsheetml/2009/9/main" objectType="CheckBox" checked="Checked" fmlaLink="$E$53" lockText="1" noThreeD="1"/>
</file>

<file path=xl/ctrlProps/ctrlProp242.xml><?xml version="1.0" encoding="utf-8"?>
<formControlPr xmlns="http://schemas.microsoft.com/office/spreadsheetml/2009/9/main" objectType="CheckBox" checked="Checked" fmlaLink="$E$54" lockText="1" noThreeD="1"/>
</file>

<file path=xl/ctrlProps/ctrlProp243.xml><?xml version="1.0" encoding="utf-8"?>
<formControlPr xmlns="http://schemas.microsoft.com/office/spreadsheetml/2009/9/main" objectType="CheckBox" checked="Checked" fmlaLink="$E$55" lockText="1" noThreeD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CheckBox" fmlaLink="$E$3" lockText="1" noThreeD="1"/>
</file>

<file path=xl/ctrlProps/ctrlProp247.xml><?xml version="1.0" encoding="utf-8"?>
<formControlPr xmlns="http://schemas.microsoft.com/office/spreadsheetml/2009/9/main" objectType="CheckBox" checked="Checked" fmlaLink="$E$4" lockText="1" noThreeD="1"/>
</file>

<file path=xl/ctrlProps/ctrlProp248.xml><?xml version="1.0" encoding="utf-8"?>
<formControlPr xmlns="http://schemas.microsoft.com/office/spreadsheetml/2009/9/main" objectType="CheckBox" checked="Checked" fmlaLink="$E$5" lockText="1" noThreeD="1"/>
</file>

<file path=xl/ctrlProps/ctrlProp249.xml><?xml version="1.0" encoding="utf-8"?>
<formControlPr xmlns="http://schemas.microsoft.com/office/spreadsheetml/2009/9/main" objectType="CheckBox" checked="Checked" fmlaLink="$E$6" lockText="1" noThreeD="1"/>
</file>

<file path=xl/ctrlProps/ctrlProp250.xml><?xml version="1.0" encoding="utf-8"?>
<formControlPr xmlns="http://schemas.microsoft.com/office/spreadsheetml/2009/9/main" objectType="CheckBox" fmlaLink="$E$7" lockText="1" noThreeD="1"/>
</file>

<file path=xl/ctrlProps/ctrlProp251.xml><?xml version="1.0" encoding="utf-8"?>
<formControlPr xmlns="http://schemas.microsoft.com/office/spreadsheetml/2009/9/main" objectType="CheckBox" checked="Checked" fmlaLink="$E$8" lockText="1" noThreeD="1"/>
</file>

<file path=xl/ctrlProps/ctrlProp252.xml><?xml version="1.0" encoding="utf-8"?>
<formControlPr xmlns="http://schemas.microsoft.com/office/spreadsheetml/2009/9/main" objectType="CheckBox" fmlaLink="$E$11" lockText="1" noThreeD="1"/>
</file>

<file path=xl/ctrlProps/ctrlProp253.xml><?xml version="1.0" encoding="utf-8"?>
<formControlPr xmlns="http://schemas.microsoft.com/office/spreadsheetml/2009/9/main" objectType="CheckBox" fmlaLink="$E$12" lockText="1" noThreeD="1"/>
</file>

<file path=xl/ctrlProps/ctrlProp254.xml><?xml version="1.0" encoding="utf-8"?>
<formControlPr xmlns="http://schemas.microsoft.com/office/spreadsheetml/2009/9/main" objectType="CheckBox" checked="Checked" fmlaLink="$E$13" lockText="1" noThreeD="1"/>
</file>

<file path=xl/ctrlProps/ctrlProp255.xml><?xml version="1.0" encoding="utf-8"?>
<formControlPr xmlns="http://schemas.microsoft.com/office/spreadsheetml/2009/9/main" objectType="CheckBox" checked="Checked" fmlaLink="$E$14" lockText="1" noThreeD="1"/>
</file>

<file path=xl/ctrlProps/ctrlProp256.xml><?xml version="1.0" encoding="utf-8"?>
<formControlPr xmlns="http://schemas.microsoft.com/office/spreadsheetml/2009/9/main" objectType="CheckBox" checked="Checked" fmlaLink="$E$15" lockText="1" noThreeD="1"/>
</file>

<file path=xl/ctrlProps/ctrlProp257.xml><?xml version="1.0" encoding="utf-8"?>
<formControlPr xmlns="http://schemas.microsoft.com/office/spreadsheetml/2009/9/main" objectType="CheckBox" fmlaLink="$E$16" lockText="1" noThreeD="1"/>
</file>

<file path=xl/ctrlProps/ctrlProp258.xml><?xml version="1.0" encoding="utf-8"?>
<formControlPr xmlns="http://schemas.microsoft.com/office/spreadsheetml/2009/9/main" objectType="CheckBox" fmlaLink="$E$17" lockText="1" noThreeD="1"/>
</file>

<file path=xl/ctrlProps/ctrlProp259.xml><?xml version="1.0" encoding="utf-8"?>
<formControlPr xmlns="http://schemas.microsoft.com/office/spreadsheetml/2009/9/main" objectType="CheckBox" fmlaLink="$E$18" lockText="1" noThreeD="1"/>
</file>

<file path=xl/ctrlProps/ctrlProp260.xml><?xml version="1.0" encoding="utf-8"?>
<formControlPr xmlns="http://schemas.microsoft.com/office/spreadsheetml/2009/9/main" objectType="CheckBox" checked="Checked" fmlaLink="$E$19" lockText="1" noThreeD="1"/>
</file>

<file path=xl/ctrlProps/ctrlProp261.xml><?xml version="1.0" encoding="utf-8"?>
<formControlPr xmlns="http://schemas.microsoft.com/office/spreadsheetml/2009/9/main" objectType="CheckBox" fmlaLink="$E$20" lockText="1" noThreeD="1"/>
</file>

<file path=xl/ctrlProps/ctrlProp262.xml><?xml version="1.0" encoding="utf-8"?>
<formControlPr xmlns="http://schemas.microsoft.com/office/spreadsheetml/2009/9/main" objectType="CheckBox" fmlaLink="$E$21" lockText="1" noThreeD="1"/>
</file>

<file path=xl/ctrlProps/ctrlProp263.xml><?xml version="1.0" encoding="utf-8"?>
<formControlPr xmlns="http://schemas.microsoft.com/office/spreadsheetml/2009/9/main" objectType="CheckBox" fmlaLink="$E$22" lockText="1" noThreeD="1"/>
</file>

<file path=xl/ctrlProps/ctrlProp264.xml><?xml version="1.0" encoding="utf-8"?>
<formControlPr xmlns="http://schemas.microsoft.com/office/spreadsheetml/2009/9/main" objectType="CheckBox" fmlaLink="$E$23" lockText="1" noThreeD="1"/>
</file>

<file path=xl/ctrlProps/ctrlProp265.xml><?xml version="1.0" encoding="utf-8"?>
<formControlPr xmlns="http://schemas.microsoft.com/office/spreadsheetml/2009/9/main" objectType="CheckBox" checked="Checked" fmlaLink="$E$24" lockText="1" noThreeD="1"/>
</file>

<file path=xl/ctrlProps/ctrlProp266.xml><?xml version="1.0" encoding="utf-8"?>
<formControlPr xmlns="http://schemas.microsoft.com/office/spreadsheetml/2009/9/main" objectType="CheckBox" fmlaLink="$E$27" lockText="1" noThreeD="1"/>
</file>

<file path=xl/ctrlProps/ctrlProp267.xml><?xml version="1.0" encoding="utf-8"?>
<formControlPr xmlns="http://schemas.microsoft.com/office/spreadsheetml/2009/9/main" objectType="CheckBox" fmlaLink="$E$28" lockText="1" noThreeD="1"/>
</file>

<file path=xl/ctrlProps/ctrlProp268.xml><?xml version="1.0" encoding="utf-8"?>
<formControlPr xmlns="http://schemas.microsoft.com/office/spreadsheetml/2009/9/main" objectType="CheckBox" fmlaLink="$E$29" lockText="1" noThreeD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CheckBox" checked="Checked" fmlaLink="$E$6" lockText="1" noThreeD="1"/>
</file>

<file path=xl/ctrlProps/ctrlProp272.xml><?xml version="1.0" encoding="utf-8"?>
<formControlPr xmlns="http://schemas.microsoft.com/office/spreadsheetml/2009/9/main" objectType="CheckBox" checked="Checked" fmlaLink="$E$7" lockText="1" noThreeD="1"/>
</file>

<file path=xl/ctrlProps/ctrlProp273.xml><?xml version="1.0" encoding="utf-8"?>
<formControlPr xmlns="http://schemas.microsoft.com/office/spreadsheetml/2009/9/main" objectType="CheckBox" fmlaLink="$E$8" lockText="1" noThreeD="1"/>
</file>

<file path=xl/ctrlProps/ctrlProp274.xml><?xml version="1.0" encoding="utf-8"?>
<formControlPr xmlns="http://schemas.microsoft.com/office/spreadsheetml/2009/9/main" objectType="CheckBox" checked="Checked" fmlaLink="$E$9" lockText="1" noThreeD="1"/>
</file>

<file path=xl/ctrlProps/ctrlProp275.xml><?xml version="1.0" encoding="utf-8"?>
<formControlPr xmlns="http://schemas.microsoft.com/office/spreadsheetml/2009/9/main" objectType="CheckBox" checked="Checked" fmlaLink="$E$10" lockText="1" noThreeD="1"/>
</file>

<file path=xl/ctrlProps/ctrlProp276.xml><?xml version="1.0" encoding="utf-8"?>
<formControlPr xmlns="http://schemas.microsoft.com/office/spreadsheetml/2009/9/main" objectType="CheckBox" fmlaLink="$E$11" lockText="1" noThreeD="1"/>
</file>

<file path=xl/ctrlProps/ctrlProp277.xml><?xml version="1.0" encoding="utf-8"?>
<formControlPr xmlns="http://schemas.microsoft.com/office/spreadsheetml/2009/9/main" objectType="CheckBox" fmlaLink="$E$12" lockText="1" noThreeD="1"/>
</file>

<file path=xl/ctrlProps/ctrlProp278.xml><?xml version="1.0" encoding="utf-8"?>
<formControlPr xmlns="http://schemas.microsoft.com/office/spreadsheetml/2009/9/main" objectType="CheckBox" fmlaLink="$E$13" lockText="1" noThreeD="1"/>
</file>

<file path=xl/ctrlProps/ctrlProp279.xml><?xml version="1.0" encoding="utf-8"?>
<formControlPr xmlns="http://schemas.microsoft.com/office/spreadsheetml/2009/9/main" objectType="CheckBox" checked="Checked" fmlaLink="$E$14" lockText="1" noThreeD="1"/>
</file>

<file path=xl/ctrlProps/ctrlProp280.xml><?xml version="1.0" encoding="utf-8"?>
<formControlPr xmlns="http://schemas.microsoft.com/office/spreadsheetml/2009/9/main" objectType="CheckBox" fmlaLink="$E$15" lockText="1" noThreeD="1"/>
</file>

<file path=xl/ctrlProps/ctrlProp281.xml><?xml version="1.0" encoding="utf-8"?>
<formControlPr xmlns="http://schemas.microsoft.com/office/spreadsheetml/2009/9/main" objectType="CheckBox" fmlaLink="$E$16" lockText="1" noThreeD="1"/>
</file>

<file path=xl/ctrlProps/ctrlProp282.xml><?xml version="1.0" encoding="utf-8"?>
<formControlPr xmlns="http://schemas.microsoft.com/office/spreadsheetml/2009/9/main" objectType="CheckBox" fmlaLink="$E$17" lockText="1" noThreeD="1"/>
</file>

<file path=xl/ctrlProps/ctrlProp283.xml><?xml version="1.0" encoding="utf-8"?>
<formControlPr xmlns="http://schemas.microsoft.com/office/spreadsheetml/2009/9/main" objectType="CheckBox" fmlaLink="$E$20" lockText="1" noThreeD="1"/>
</file>

<file path=xl/ctrlProps/ctrlProp284.xml><?xml version="1.0" encoding="utf-8"?>
<formControlPr xmlns="http://schemas.microsoft.com/office/spreadsheetml/2009/9/main" objectType="CheckBox" fmlaLink="$E$21" lockText="1" noThreeD="1"/>
</file>

<file path=xl/ctrlProps/ctrlProp285.xml><?xml version="1.0" encoding="utf-8"?>
<formControlPr xmlns="http://schemas.microsoft.com/office/spreadsheetml/2009/9/main" objectType="CheckBox" fmlaLink="$E$22" lockText="1" noThreeD="1"/>
</file>

<file path=xl/ctrlProps/ctrlProp286.xml><?xml version="1.0" encoding="utf-8"?>
<formControlPr xmlns="http://schemas.microsoft.com/office/spreadsheetml/2009/9/main" objectType="CheckBox" fmlaLink="$E$23" lockText="1" noThreeD="1"/>
</file>

<file path=xl/ctrlProps/ctrlProp287.xml><?xml version="1.0" encoding="utf-8"?>
<formControlPr xmlns="http://schemas.microsoft.com/office/spreadsheetml/2009/9/main" objectType="CheckBox" checked="Checked" fmlaLink="$E$24" lockText="1" noThreeD="1"/>
</file>

<file path=xl/ctrlProps/ctrlProp288.xml><?xml version="1.0" encoding="utf-8"?>
<formControlPr xmlns="http://schemas.microsoft.com/office/spreadsheetml/2009/9/main" objectType="CheckBox" fmlaLink="$E$25" lockText="1" noThreeD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41274</xdr:colOff>
      <xdr:row>2</xdr:row>
      <xdr:rowOff>5291</xdr:rowOff>
    </xdr:from>
    <xdr:to>
      <xdr:col>9</xdr:col>
      <xdr:colOff>1201562</xdr:colOff>
      <xdr:row>3</xdr:row>
      <xdr:rowOff>119062</xdr:rowOff>
    </xdr:to>
    <xdr:sp macro="[0]!genera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36962" y="402166"/>
          <a:ext cx="1438100" cy="312209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GENERATE NEW WORKOUT</a:t>
          </a:r>
        </a:p>
      </xdr:txBody>
    </xdr:sp>
    <xdr:clientData/>
  </xdr:twoCellAnchor>
  <xdr:twoCellAnchor>
    <xdr:from>
      <xdr:col>3</xdr:col>
      <xdr:colOff>190500</xdr:colOff>
      <xdr:row>4</xdr:row>
      <xdr:rowOff>63500</xdr:rowOff>
    </xdr:from>
    <xdr:to>
      <xdr:col>3</xdr:col>
      <xdr:colOff>1341437</xdr:colOff>
      <xdr:row>5</xdr:row>
      <xdr:rowOff>166688</xdr:rowOff>
    </xdr:to>
    <xdr:sp macro="[0]!Find_Abs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166938" y="857250"/>
          <a:ext cx="1150937" cy="30956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ABS</a:t>
          </a:r>
        </a:p>
      </xdr:txBody>
    </xdr:sp>
    <xdr:clientData/>
  </xdr:twoCellAnchor>
  <xdr:twoCellAnchor>
    <xdr:from>
      <xdr:col>3</xdr:col>
      <xdr:colOff>182562</xdr:colOff>
      <xdr:row>6</xdr:row>
      <xdr:rowOff>47626</xdr:rowOff>
    </xdr:from>
    <xdr:to>
      <xdr:col>3</xdr:col>
      <xdr:colOff>1333499</xdr:colOff>
      <xdr:row>7</xdr:row>
      <xdr:rowOff>150814</xdr:rowOff>
    </xdr:to>
    <xdr:sp macro="[0]!Find_Ba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159000" y="1254126"/>
          <a:ext cx="1150937" cy="30956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BACK</a:t>
          </a:r>
        </a:p>
      </xdr:txBody>
    </xdr:sp>
    <xdr:clientData/>
  </xdr:twoCellAnchor>
  <xdr:twoCellAnchor>
    <xdr:from>
      <xdr:col>3</xdr:col>
      <xdr:colOff>182562</xdr:colOff>
      <xdr:row>8</xdr:row>
      <xdr:rowOff>39688</xdr:rowOff>
    </xdr:from>
    <xdr:to>
      <xdr:col>3</xdr:col>
      <xdr:colOff>1333499</xdr:colOff>
      <xdr:row>9</xdr:row>
      <xdr:rowOff>150813</xdr:rowOff>
    </xdr:to>
    <xdr:sp macro="[0]!Find_Biceps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159000" y="1658938"/>
          <a:ext cx="1150937" cy="30956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BICEPS</a:t>
          </a:r>
        </a:p>
      </xdr:txBody>
    </xdr:sp>
    <xdr:clientData/>
  </xdr:twoCellAnchor>
  <xdr:twoCellAnchor>
    <xdr:from>
      <xdr:col>3</xdr:col>
      <xdr:colOff>182561</xdr:colOff>
      <xdr:row>10</xdr:row>
      <xdr:rowOff>47625</xdr:rowOff>
    </xdr:from>
    <xdr:to>
      <xdr:col>3</xdr:col>
      <xdr:colOff>1333498</xdr:colOff>
      <xdr:row>11</xdr:row>
      <xdr:rowOff>158750</xdr:rowOff>
    </xdr:to>
    <xdr:sp macro="[0]!Find_Ches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58999" y="2063750"/>
          <a:ext cx="1150937" cy="30956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CHEST</a:t>
          </a:r>
        </a:p>
      </xdr:txBody>
    </xdr:sp>
    <xdr:clientData/>
  </xdr:twoCellAnchor>
  <xdr:twoCellAnchor>
    <xdr:from>
      <xdr:col>3</xdr:col>
      <xdr:colOff>190499</xdr:colOff>
      <xdr:row>12</xdr:row>
      <xdr:rowOff>47626</xdr:rowOff>
    </xdr:from>
    <xdr:to>
      <xdr:col>3</xdr:col>
      <xdr:colOff>1341436</xdr:colOff>
      <xdr:row>13</xdr:row>
      <xdr:rowOff>158751</xdr:rowOff>
    </xdr:to>
    <xdr:sp macro="[0]!Find_Leg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90562" y="2460626"/>
          <a:ext cx="1150937" cy="30956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LEGS</a:t>
          </a:r>
        </a:p>
      </xdr:txBody>
    </xdr:sp>
    <xdr:clientData/>
  </xdr:twoCellAnchor>
  <xdr:twoCellAnchor>
    <xdr:from>
      <xdr:col>3</xdr:col>
      <xdr:colOff>182562</xdr:colOff>
      <xdr:row>14</xdr:row>
      <xdr:rowOff>55563</xdr:rowOff>
    </xdr:from>
    <xdr:to>
      <xdr:col>3</xdr:col>
      <xdr:colOff>1333499</xdr:colOff>
      <xdr:row>15</xdr:row>
      <xdr:rowOff>166688</xdr:rowOff>
    </xdr:to>
    <xdr:sp macro="[0]!Find_Shoulder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82625" y="2865438"/>
          <a:ext cx="1150937" cy="30956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SHOULDERS</a:t>
          </a:r>
        </a:p>
      </xdr:txBody>
    </xdr:sp>
    <xdr:clientData/>
  </xdr:twoCellAnchor>
  <xdr:twoCellAnchor>
    <xdr:from>
      <xdr:col>3</xdr:col>
      <xdr:colOff>198437</xdr:colOff>
      <xdr:row>1</xdr:row>
      <xdr:rowOff>166687</xdr:rowOff>
    </xdr:from>
    <xdr:to>
      <xdr:col>3</xdr:col>
      <xdr:colOff>1349374</xdr:colOff>
      <xdr:row>3</xdr:row>
      <xdr:rowOff>79375</xdr:rowOff>
    </xdr:to>
    <xdr:sp macro="[0]!StartOver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90625" y="365125"/>
          <a:ext cx="1150937" cy="30956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START OVER</a:t>
          </a:r>
        </a:p>
      </xdr:txBody>
    </xdr:sp>
    <xdr:clientData/>
  </xdr:twoCellAnchor>
  <xdr:twoCellAnchor>
    <xdr:from>
      <xdr:col>3</xdr:col>
      <xdr:colOff>182562</xdr:colOff>
      <xdr:row>16</xdr:row>
      <xdr:rowOff>55563</xdr:rowOff>
    </xdr:from>
    <xdr:to>
      <xdr:col>3</xdr:col>
      <xdr:colOff>1333499</xdr:colOff>
      <xdr:row>17</xdr:row>
      <xdr:rowOff>166688</xdr:rowOff>
    </xdr:to>
    <xdr:sp macro="[0]!Find_Triceps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82625" y="3262313"/>
          <a:ext cx="1150937" cy="30956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TRICEPS</a:t>
          </a:r>
        </a:p>
      </xdr:txBody>
    </xdr:sp>
    <xdr:clientData/>
  </xdr:twoCellAnchor>
  <xdr:twoCellAnchor>
    <xdr:from>
      <xdr:col>3</xdr:col>
      <xdr:colOff>182562</xdr:colOff>
      <xdr:row>18</xdr:row>
      <xdr:rowOff>55563</xdr:rowOff>
    </xdr:from>
    <xdr:to>
      <xdr:col>3</xdr:col>
      <xdr:colOff>1333499</xdr:colOff>
      <xdr:row>19</xdr:row>
      <xdr:rowOff>166688</xdr:rowOff>
    </xdr:to>
    <xdr:sp macro="[0]!Find_FullBody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2625" y="3659188"/>
          <a:ext cx="1150937" cy="30956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FULL BODY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76200</xdr:rowOff>
        </xdr:from>
        <xdr:to>
          <xdr:col>4</xdr:col>
          <xdr:colOff>546100</xdr:colOff>
          <xdr:row>1</xdr:row>
          <xdr:rowOff>146050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222250</xdr:colOff>
          <xdr:row>0</xdr:row>
          <xdr:rowOff>76200</xdr:rowOff>
        </xdr:from>
        <xdr:to>
          <xdr:col>36</xdr:col>
          <xdr:colOff>641350</xdr:colOff>
          <xdr:row>1</xdr:row>
          <xdr:rowOff>146050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222250</xdr:colOff>
          <xdr:row>0</xdr:row>
          <xdr:rowOff>76200</xdr:rowOff>
        </xdr:from>
        <xdr:to>
          <xdr:col>20</xdr:col>
          <xdr:colOff>641350</xdr:colOff>
          <xdr:row>1</xdr:row>
          <xdr:rowOff>146050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260350</xdr:colOff>
          <xdr:row>0</xdr:row>
          <xdr:rowOff>0</xdr:rowOff>
        </xdr:from>
        <xdr:to>
          <xdr:col>53</xdr:col>
          <xdr:colOff>0</xdr:colOff>
          <xdr:row>1</xdr:row>
          <xdr:rowOff>114300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100" b="0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ADD_CB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50800</xdr:colOff>
          <xdr:row>0</xdr:row>
          <xdr:rowOff>76200</xdr:rowOff>
        </xdr:from>
        <xdr:to>
          <xdr:col>62</xdr:col>
          <xdr:colOff>469900</xdr:colOff>
          <xdr:row>1</xdr:row>
          <xdr:rowOff>146050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222250</xdr:colOff>
          <xdr:row>0</xdr:row>
          <xdr:rowOff>76200</xdr:rowOff>
        </xdr:from>
        <xdr:to>
          <xdr:col>78</xdr:col>
          <xdr:colOff>641350</xdr:colOff>
          <xdr:row>1</xdr:row>
          <xdr:rowOff>146050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222250</xdr:colOff>
          <xdr:row>0</xdr:row>
          <xdr:rowOff>76200</xdr:rowOff>
        </xdr:from>
        <xdr:to>
          <xdr:col>94</xdr:col>
          <xdr:colOff>641350</xdr:colOff>
          <xdr:row>1</xdr:row>
          <xdr:rowOff>146050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222250</xdr:colOff>
          <xdr:row>0</xdr:row>
          <xdr:rowOff>76200</xdr:rowOff>
        </xdr:from>
        <xdr:to>
          <xdr:col>110</xdr:col>
          <xdr:colOff>641350</xdr:colOff>
          <xdr:row>1</xdr:row>
          <xdr:rowOff>146050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114300</xdr:rowOff>
        </xdr:from>
        <xdr:to>
          <xdr:col>3</xdr:col>
          <xdr:colOff>374650</xdr:colOff>
          <xdr:row>2</xdr:row>
          <xdr:rowOff>190500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3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76200</xdr:colOff>
          <xdr:row>2</xdr:row>
          <xdr:rowOff>12700</xdr:rowOff>
        </xdr:to>
        <xdr:sp macro="" textlink="">
          <xdr:nvSpPr>
            <xdr:cNvPr id="88067" name="Check Box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4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76200</xdr:colOff>
          <xdr:row>2</xdr:row>
          <xdr:rowOff>12700</xdr:rowOff>
        </xdr:to>
        <xdr:sp macro="" textlink="">
          <xdr:nvSpPr>
            <xdr:cNvPr id="88068" name="Check Box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04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11</xdr:col>
          <xdr:colOff>133350</xdr:colOff>
          <xdr:row>2</xdr:row>
          <xdr:rowOff>12700</xdr:rowOff>
        </xdr:to>
        <xdr:sp macro="" textlink="">
          <xdr:nvSpPr>
            <xdr:cNvPr id="88069" name="Check Box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04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0</xdr:rowOff>
        </xdr:from>
        <xdr:to>
          <xdr:col>14</xdr:col>
          <xdr:colOff>133350</xdr:colOff>
          <xdr:row>2</xdr:row>
          <xdr:rowOff>12700</xdr:rowOff>
        </xdr:to>
        <xdr:sp macro="" textlink="">
          <xdr:nvSpPr>
            <xdr:cNvPr id="88070" name="Check Box 6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04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12</xdr:col>
          <xdr:colOff>133350</xdr:colOff>
          <xdr:row>2</xdr:row>
          <xdr:rowOff>12700</xdr:rowOff>
        </xdr:to>
        <xdr:sp macro="" textlink="">
          <xdr:nvSpPr>
            <xdr:cNvPr id="88071" name="Check Box 7" hidden="1">
              <a:extLst>
                <a:ext uri="{63B3BB69-23CF-44E3-9099-C40C66FF867C}">
                  <a14:compatExt spid="_x0000_s88071"/>
                </a:ext>
                <a:ext uri="{FF2B5EF4-FFF2-40B4-BE49-F238E27FC236}">
                  <a16:creationId xmlns:a16="http://schemas.microsoft.com/office/drawing/2014/main" id="{00000000-0008-0000-0400-00000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133350</xdr:colOff>
          <xdr:row>2</xdr:row>
          <xdr:rowOff>12700</xdr:rowOff>
        </xdr:to>
        <xdr:sp macro="" textlink="">
          <xdr:nvSpPr>
            <xdr:cNvPr id="88072" name="Check Box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id="{00000000-0008-0000-04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15</xdr:col>
          <xdr:colOff>133350</xdr:colOff>
          <xdr:row>2</xdr:row>
          <xdr:rowOff>12700</xdr:rowOff>
        </xdr:to>
        <xdr:sp macro="" textlink="">
          <xdr:nvSpPr>
            <xdr:cNvPr id="88073" name="Check Box 9" hidden="1">
              <a:extLst>
                <a:ext uri="{63B3BB69-23CF-44E3-9099-C40C66FF867C}">
                  <a14:compatExt spid="_x0000_s88073"/>
                </a:ext>
                <a:ext uri="{FF2B5EF4-FFF2-40B4-BE49-F238E27FC236}">
                  <a16:creationId xmlns:a16="http://schemas.microsoft.com/office/drawing/2014/main" id="{00000000-0008-0000-0400-00000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0</xdr:rowOff>
        </xdr:from>
        <xdr:to>
          <xdr:col>16</xdr:col>
          <xdr:colOff>57150</xdr:colOff>
          <xdr:row>2</xdr:row>
          <xdr:rowOff>12700</xdr:rowOff>
        </xdr:to>
        <xdr:sp macro="" textlink="">
          <xdr:nvSpPr>
            <xdr:cNvPr id="88074" name="Check Box 10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:a16="http://schemas.microsoft.com/office/drawing/2014/main" id="{00000000-0008-0000-04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57150</xdr:colOff>
          <xdr:row>2</xdr:row>
          <xdr:rowOff>12700</xdr:rowOff>
        </xdr:to>
        <xdr:sp macro="" textlink="">
          <xdr:nvSpPr>
            <xdr:cNvPr id="88075" name="Check Box 11" hidden="1">
              <a:extLst>
                <a:ext uri="{63B3BB69-23CF-44E3-9099-C40C66FF867C}">
                  <a14:compatExt spid="_x0000_s88075"/>
                </a:ext>
                <a:ext uri="{FF2B5EF4-FFF2-40B4-BE49-F238E27FC236}">
                  <a16:creationId xmlns:a16="http://schemas.microsoft.com/office/drawing/2014/main" id="{00000000-0008-0000-0400-00000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0</xdr:rowOff>
        </xdr:from>
        <xdr:to>
          <xdr:col>18</xdr:col>
          <xdr:colOff>57150</xdr:colOff>
          <xdr:row>2</xdr:row>
          <xdr:rowOff>12700</xdr:rowOff>
        </xdr:to>
        <xdr:sp macro="" textlink="">
          <xdr:nvSpPr>
            <xdr:cNvPr id="88076" name="Check Box 12" hidden="1">
              <a:extLst>
                <a:ext uri="{63B3BB69-23CF-44E3-9099-C40C66FF867C}">
                  <a14:compatExt spid="_x0000_s88076"/>
                </a:ext>
                <a:ext uri="{FF2B5EF4-FFF2-40B4-BE49-F238E27FC236}">
                  <a16:creationId xmlns:a16="http://schemas.microsoft.com/office/drawing/2014/main" id="{00000000-0008-0000-0400-00000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</xdr:row>
          <xdr:rowOff>0</xdr:rowOff>
        </xdr:from>
        <xdr:to>
          <xdr:col>19</xdr:col>
          <xdr:colOff>57150</xdr:colOff>
          <xdr:row>2</xdr:row>
          <xdr:rowOff>12700</xdr:rowOff>
        </xdr:to>
        <xdr:sp macro="" textlink="">
          <xdr:nvSpPr>
            <xdr:cNvPr id="88077" name="Check Box 13" hidden="1">
              <a:extLst>
                <a:ext uri="{63B3BB69-23CF-44E3-9099-C40C66FF867C}">
                  <a14:compatExt spid="_x0000_s88077"/>
                </a:ext>
                <a:ext uri="{FF2B5EF4-FFF2-40B4-BE49-F238E27FC236}">
                  <a16:creationId xmlns:a16="http://schemas.microsoft.com/office/drawing/2014/main" id="{00000000-0008-0000-0400-00000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0</xdr:rowOff>
        </xdr:from>
        <xdr:to>
          <xdr:col>20</xdr:col>
          <xdr:colOff>57150</xdr:colOff>
          <xdr:row>2</xdr:row>
          <xdr:rowOff>12700</xdr:rowOff>
        </xdr:to>
        <xdr:sp macro="" textlink="">
          <xdr:nvSpPr>
            <xdr:cNvPr id="88078" name="Check Box 14" hidden="1">
              <a:extLst>
                <a:ext uri="{63B3BB69-23CF-44E3-9099-C40C66FF867C}">
                  <a14:compatExt spid="_x0000_s88078"/>
                </a:ext>
                <a:ext uri="{FF2B5EF4-FFF2-40B4-BE49-F238E27FC236}">
                  <a16:creationId xmlns:a16="http://schemas.microsoft.com/office/drawing/2014/main" id="{00000000-0008-0000-0400-00000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</xdr:row>
          <xdr:rowOff>0</xdr:rowOff>
        </xdr:from>
        <xdr:to>
          <xdr:col>21</xdr:col>
          <xdr:colOff>57150</xdr:colOff>
          <xdr:row>2</xdr:row>
          <xdr:rowOff>12700</xdr:rowOff>
        </xdr:to>
        <xdr:sp macro="" textlink="">
          <xdr:nvSpPr>
            <xdr:cNvPr id="88079" name="Check Box 15" hidden="1">
              <a:extLst>
                <a:ext uri="{63B3BB69-23CF-44E3-9099-C40C66FF867C}">
                  <a14:compatExt spid="_x0000_s88079"/>
                </a:ext>
                <a:ext uri="{FF2B5EF4-FFF2-40B4-BE49-F238E27FC236}">
                  <a16:creationId xmlns:a16="http://schemas.microsoft.com/office/drawing/2014/main" id="{00000000-0008-0000-0400-00000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</xdr:row>
          <xdr:rowOff>0</xdr:rowOff>
        </xdr:from>
        <xdr:to>
          <xdr:col>22</xdr:col>
          <xdr:colOff>57150</xdr:colOff>
          <xdr:row>2</xdr:row>
          <xdr:rowOff>12700</xdr:rowOff>
        </xdr:to>
        <xdr:sp macro="" textlink="">
          <xdr:nvSpPr>
            <xdr:cNvPr id="88080" name="Check Box 16" hidden="1">
              <a:extLst>
                <a:ext uri="{63B3BB69-23CF-44E3-9099-C40C66FF867C}">
                  <a14:compatExt spid="_x0000_s88080"/>
                </a:ext>
                <a:ext uri="{FF2B5EF4-FFF2-40B4-BE49-F238E27FC236}">
                  <a16:creationId xmlns:a16="http://schemas.microsoft.com/office/drawing/2014/main" id="{00000000-0008-0000-0400-00001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</xdr:row>
          <xdr:rowOff>0</xdr:rowOff>
        </xdr:from>
        <xdr:to>
          <xdr:col>23</xdr:col>
          <xdr:colOff>57150</xdr:colOff>
          <xdr:row>2</xdr:row>
          <xdr:rowOff>12700</xdr:rowOff>
        </xdr:to>
        <xdr:sp macro="" textlink="">
          <xdr:nvSpPr>
            <xdr:cNvPr id="88081" name="Check Box 17" hidden="1">
              <a:extLst>
                <a:ext uri="{63B3BB69-23CF-44E3-9099-C40C66FF867C}">
                  <a14:compatExt spid="_x0000_s88081"/>
                </a:ext>
                <a:ext uri="{FF2B5EF4-FFF2-40B4-BE49-F238E27FC236}">
                  <a16:creationId xmlns:a16="http://schemas.microsoft.com/office/drawing/2014/main" id="{00000000-0008-0000-0400-00001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</xdr:row>
          <xdr:rowOff>0</xdr:rowOff>
        </xdr:from>
        <xdr:to>
          <xdr:col>24</xdr:col>
          <xdr:colOff>57150</xdr:colOff>
          <xdr:row>2</xdr:row>
          <xdr:rowOff>12700</xdr:rowOff>
        </xdr:to>
        <xdr:sp macro="" textlink="">
          <xdr:nvSpPr>
            <xdr:cNvPr id="88082" name="Check Box 18" hidden="1">
              <a:extLst>
                <a:ext uri="{63B3BB69-23CF-44E3-9099-C40C66FF867C}">
                  <a14:compatExt spid="_x0000_s88082"/>
                </a:ext>
                <a:ext uri="{FF2B5EF4-FFF2-40B4-BE49-F238E27FC236}">
                  <a16:creationId xmlns:a16="http://schemas.microsoft.com/office/drawing/2014/main" id="{00000000-0008-0000-0400-00001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</xdr:row>
          <xdr:rowOff>0</xdr:rowOff>
        </xdr:from>
        <xdr:to>
          <xdr:col>25</xdr:col>
          <xdr:colOff>57150</xdr:colOff>
          <xdr:row>2</xdr:row>
          <xdr:rowOff>12700</xdr:rowOff>
        </xdr:to>
        <xdr:sp macro="" textlink="">
          <xdr:nvSpPr>
            <xdr:cNvPr id="88083" name="Check Box 19" hidden="1">
              <a:extLst>
                <a:ext uri="{63B3BB69-23CF-44E3-9099-C40C66FF867C}">
                  <a14:compatExt spid="_x0000_s88083"/>
                </a:ext>
                <a:ext uri="{FF2B5EF4-FFF2-40B4-BE49-F238E27FC236}">
                  <a16:creationId xmlns:a16="http://schemas.microsoft.com/office/drawing/2014/main" id="{00000000-0008-0000-0400-00001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</xdr:row>
          <xdr:rowOff>0</xdr:rowOff>
        </xdr:from>
        <xdr:to>
          <xdr:col>26</xdr:col>
          <xdr:colOff>57150</xdr:colOff>
          <xdr:row>2</xdr:row>
          <xdr:rowOff>12700</xdr:rowOff>
        </xdr:to>
        <xdr:sp macro="" textlink="">
          <xdr:nvSpPr>
            <xdr:cNvPr id="88084" name="Check Box 20" hidden="1">
              <a:extLst>
                <a:ext uri="{63B3BB69-23CF-44E3-9099-C40C66FF867C}">
                  <a14:compatExt spid="_x0000_s88084"/>
                </a:ext>
                <a:ext uri="{FF2B5EF4-FFF2-40B4-BE49-F238E27FC236}">
                  <a16:creationId xmlns:a16="http://schemas.microsoft.com/office/drawing/2014/main" id="{00000000-0008-0000-0400-00001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1</xdr:row>
          <xdr:rowOff>0</xdr:rowOff>
        </xdr:from>
        <xdr:to>
          <xdr:col>27</xdr:col>
          <xdr:colOff>57150</xdr:colOff>
          <xdr:row>2</xdr:row>
          <xdr:rowOff>12700</xdr:rowOff>
        </xdr:to>
        <xdr:sp macro="" textlink="">
          <xdr:nvSpPr>
            <xdr:cNvPr id="88085" name="Check Box 21" hidden="1">
              <a:extLst>
                <a:ext uri="{63B3BB69-23CF-44E3-9099-C40C66FF867C}">
                  <a14:compatExt spid="_x0000_s88085"/>
                </a:ext>
                <a:ext uri="{FF2B5EF4-FFF2-40B4-BE49-F238E27FC236}">
                  <a16:creationId xmlns:a16="http://schemas.microsoft.com/office/drawing/2014/main" id="{00000000-0008-0000-0400-00001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</xdr:row>
          <xdr:rowOff>0</xdr:rowOff>
        </xdr:from>
        <xdr:to>
          <xdr:col>28</xdr:col>
          <xdr:colOff>57150</xdr:colOff>
          <xdr:row>2</xdr:row>
          <xdr:rowOff>12700</xdr:rowOff>
        </xdr:to>
        <xdr:sp macro="" textlink="">
          <xdr:nvSpPr>
            <xdr:cNvPr id="88086" name="Check Box 22" hidden="1">
              <a:extLst>
                <a:ext uri="{63B3BB69-23CF-44E3-9099-C40C66FF867C}">
                  <a14:compatExt spid="_x0000_s88086"/>
                </a:ext>
                <a:ext uri="{FF2B5EF4-FFF2-40B4-BE49-F238E27FC236}">
                  <a16:creationId xmlns:a16="http://schemas.microsoft.com/office/drawing/2014/main" id="{00000000-0008-0000-0400-00001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29</xdr:row>
          <xdr:rowOff>95250</xdr:rowOff>
        </xdr:from>
        <xdr:to>
          <xdr:col>3</xdr:col>
          <xdr:colOff>0</xdr:colOff>
          <xdr:row>31</xdr:row>
          <xdr:rowOff>76200</xdr:rowOff>
        </xdr:to>
        <xdr:sp macro="" textlink="">
          <xdr:nvSpPr>
            <xdr:cNvPr id="88087" name="Button 23" hidden="1">
              <a:extLst>
                <a:ext uri="{63B3BB69-23CF-44E3-9099-C40C66FF867C}">
                  <a14:compatExt spid="_x0000_s88087"/>
                </a:ext>
                <a:ext uri="{FF2B5EF4-FFF2-40B4-BE49-F238E27FC236}">
                  <a16:creationId xmlns:a16="http://schemas.microsoft.com/office/drawing/2014/main" id="{00000000-0008-0000-0400-00001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381000</xdr:colOff>
          <xdr:row>8</xdr:row>
          <xdr:rowOff>12700</xdr:rowOff>
        </xdr:to>
        <xdr:sp macro="" textlink="">
          <xdr:nvSpPr>
            <xdr:cNvPr id="88088" name="Check Box 24" hidden="1">
              <a:extLst>
                <a:ext uri="{63B3BB69-23CF-44E3-9099-C40C66FF867C}">
                  <a14:compatExt spid="_x0000_s88088"/>
                </a:ext>
                <a:ext uri="{FF2B5EF4-FFF2-40B4-BE49-F238E27FC236}">
                  <a16:creationId xmlns:a16="http://schemas.microsoft.com/office/drawing/2014/main" id="{00000000-0008-0000-0400-00001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381000</xdr:colOff>
          <xdr:row>9</xdr:row>
          <xdr:rowOff>12700</xdr:rowOff>
        </xdr:to>
        <xdr:sp macro="" textlink="">
          <xdr:nvSpPr>
            <xdr:cNvPr id="88089" name="Check Box 25" hidden="1">
              <a:extLst>
                <a:ext uri="{63B3BB69-23CF-44E3-9099-C40C66FF867C}">
                  <a14:compatExt spid="_x0000_s88089"/>
                </a:ext>
                <a:ext uri="{FF2B5EF4-FFF2-40B4-BE49-F238E27FC236}">
                  <a16:creationId xmlns:a16="http://schemas.microsoft.com/office/drawing/2014/main" id="{00000000-0008-0000-0400-00001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381000</xdr:colOff>
          <xdr:row>10</xdr:row>
          <xdr:rowOff>12700</xdr:rowOff>
        </xdr:to>
        <xdr:sp macro="" textlink="">
          <xdr:nvSpPr>
            <xdr:cNvPr id="88090" name="Check Box 26" hidden="1">
              <a:extLst>
                <a:ext uri="{63B3BB69-23CF-44E3-9099-C40C66FF867C}">
                  <a14:compatExt spid="_x0000_s88090"/>
                </a:ext>
                <a:ext uri="{FF2B5EF4-FFF2-40B4-BE49-F238E27FC236}">
                  <a16:creationId xmlns:a16="http://schemas.microsoft.com/office/drawing/2014/main" id="{00000000-0008-0000-0400-00001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381000</xdr:colOff>
          <xdr:row>11</xdr:row>
          <xdr:rowOff>12700</xdr:rowOff>
        </xdr:to>
        <xdr:sp macro="" textlink="">
          <xdr:nvSpPr>
            <xdr:cNvPr id="88091" name="Check Box 27" hidden="1">
              <a:extLst>
                <a:ext uri="{63B3BB69-23CF-44E3-9099-C40C66FF867C}">
                  <a14:compatExt spid="_x0000_s88091"/>
                </a:ext>
                <a:ext uri="{FF2B5EF4-FFF2-40B4-BE49-F238E27FC236}">
                  <a16:creationId xmlns:a16="http://schemas.microsoft.com/office/drawing/2014/main" id="{00000000-0008-0000-0400-00001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381000</xdr:colOff>
          <xdr:row>12</xdr:row>
          <xdr:rowOff>12700</xdr:rowOff>
        </xdr:to>
        <xdr:sp macro="" textlink="">
          <xdr:nvSpPr>
            <xdr:cNvPr id="88092" name="Check Box 28" hidden="1">
              <a:extLst>
                <a:ext uri="{63B3BB69-23CF-44E3-9099-C40C66FF867C}">
                  <a14:compatExt spid="_x0000_s88092"/>
                </a:ext>
                <a:ext uri="{FF2B5EF4-FFF2-40B4-BE49-F238E27FC236}">
                  <a16:creationId xmlns:a16="http://schemas.microsoft.com/office/drawing/2014/main" id="{00000000-0008-0000-0400-00001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381000</xdr:colOff>
          <xdr:row>13</xdr:row>
          <xdr:rowOff>0</xdr:rowOff>
        </xdr:to>
        <xdr:sp macro="" textlink="">
          <xdr:nvSpPr>
            <xdr:cNvPr id="88093" name="Check Box 29" hidden="1">
              <a:extLst>
                <a:ext uri="{63B3BB69-23CF-44E3-9099-C40C66FF867C}">
                  <a14:compatExt spid="_x0000_s88093"/>
                </a:ext>
                <a:ext uri="{FF2B5EF4-FFF2-40B4-BE49-F238E27FC236}">
                  <a16:creationId xmlns:a16="http://schemas.microsoft.com/office/drawing/2014/main" id="{00000000-0008-0000-0400-00001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381000</xdr:colOff>
          <xdr:row>14</xdr:row>
          <xdr:rowOff>12700</xdr:rowOff>
        </xdr:to>
        <xdr:sp macro="" textlink="">
          <xdr:nvSpPr>
            <xdr:cNvPr id="88094" name="Check Box 30" hidden="1">
              <a:extLst>
                <a:ext uri="{63B3BB69-23CF-44E3-9099-C40C66FF867C}">
                  <a14:compatExt spid="_x0000_s88094"/>
                </a:ext>
                <a:ext uri="{FF2B5EF4-FFF2-40B4-BE49-F238E27FC236}">
                  <a16:creationId xmlns:a16="http://schemas.microsoft.com/office/drawing/2014/main" id="{00000000-0008-0000-0400-00001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381000</xdr:colOff>
          <xdr:row>15</xdr:row>
          <xdr:rowOff>12700</xdr:rowOff>
        </xdr:to>
        <xdr:sp macro="" textlink="">
          <xdr:nvSpPr>
            <xdr:cNvPr id="88095" name="Check Box 31" hidden="1">
              <a:extLst>
                <a:ext uri="{63B3BB69-23CF-44E3-9099-C40C66FF867C}">
                  <a14:compatExt spid="_x0000_s88095"/>
                </a:ext>
                <a:ext uri="{FF2B5EF4-FFF2-40B4-BE49-F238E27FC236}">
                  <a16:creationId xmlns:a16="http://schemas.microsoft.com/office/drawing/2014/main" id="{00000000-0008-0000-0400-00001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381000</xdr:colOff>
          <xdr:row>16</xdr:row>
          <xdr:rowOff>12700</xdr:rowOff>
        </xdr:to>
        <xdr:sp macro="" textlink="">
          <xdr:nvSpPr>
            <xdr:cNvPr id="88096" name="Check Box 32" hidden="1">
              <a:extLst>
                <a:ext uri="{63B3BB69-23CF-44E3-9099-C40C66FF867C}">
                  <a14:compatExt spid="_x0000_s88096"/>
                </a:ext>
                <a:ext uri="{FF2B5EF4-FFF2-40B4-BE49-F238E27FC236}">
                  <a16:creationId xmlns:a16="http://schemas.microsoft.com/office/drawing/2014/main" id="{00000000-0008-0000-0400-00002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381000</xdr:colOff>
          <xdr:row>17</xdr:row>
          <xdr:rowOff>12700</xdr:rowOff>
        </xdr:to>
        <xdr:sp macro="" textlink="">
          <xdr:nvSpPr>
            <xdr:cNvPr id="88097" name="Check Box 33" hidden="1">
              <a:extLst>
                <a:ext uri="{63B3BB69-23CF-44E3-9099-C40C66FF867C}">
                  <a14:compatExt spid="_x0000_s88097"/>
                </a:ext>
                <a:ext uri="{FF2B5EF4-FFF2-40B4-BE49-F238E27FC236}">
                  <a16:creationId xmlns:a16="http://schemas.microsoft.com/office/drawing/2014/main" id="{00000000-0008-0000-0400-00002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381000</xdr:colOff>
          <xdr:row>18</xdr:row>
          <xdr:rowOff>12700</xdr:rowOff>
        </xdr:to>
        <xdr:sp macro="" textlink="">
          <xdr:nvSpPr>
            <xdr:cNvPr id="88098" name="Check Box 34" hidden="1">
              <a:extLst>
                <a:ext uri="{63B3BB69-23CF-44E3-9099-C40C66FF867C}">
                  <a14:compatExt spid="_x0000_s88098"/>
                </a:ext>
                <a:ext uri="{FF2B5EF4-FFF2-40B4-BE49-F238E27FC236}">
                  <a16:creationId xmlns:a16="http://schemas.microsoft.com/office/drawing/2014/main" id="{00000000-0008-0000-0400-00002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381000</xdr:colOff>
          <xdr:row>19</xdr:row>
          <xdr:rowOff>12700</xdr:rowOff>
        </xdr:to>
        <xdr:sp macro="" textlink="">
          <xdr:nvSpPr>
            <xdr:cNvPr id="88099" name="Check Box 35" hidden="1">
              <a:extLst>
                <a:ext uri="{63B3BB69-23CF-44E3-9099-C40C66FF867C}">
                  <a14:compatExt spid="_x0000_s88099"/>
                </a:ext>
                <a:ext uri="{FF2B5EF4-FFF2-40B4-BE49-F238E27FC236}">
                  <a16:creationId xmlns:a16="http://schemas.microsoft.com/office/drawing/2014/main" id="{00000000-0008-0000-0400-00002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381000</xdr:colOff>
          <xdr:row>20</xdr:row>
          <xdr:rowOff>12700</xdr:rowOff>
        </xdr:to>
        <xdr:sp macro="" textlink="">
          <xdr:nvSpPr>
            <xdr:cNvPr id="88100" name="Check Box 36" hidden="1">
              <a:extLst>
                <a:ext uri="{63B3BB69-23CF-44E3-9099-C40C66FF867C}">
                  <a14:compatExt spid="_x0000_s88100"/>
                </a:ext>
                <a:ext uri="{FF2B5EF4-FFF2-40B4-BE49-F238E27FC236}">
                  <a16:creationId xmlns:a16="http://schemas.microsoft.com/office/drawing/2014/main" id="{00000000-0008-0000-0400-00002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381000</xdr:colOff>
          <xdr:row>21</xdr:row>
          <xdr:rowOff>12700</xdr:rowOff>
        </xdr:to>
        <xdr:sp macro="" textlink="">
          <xdr:nvSpPr>
            <xdr:cNvPr id="88101" name="Check Box 37" hidden="1">
              <a:extLst>
                <a:ext uri="{63B3BB69-23CF-44E3-9099-C40C66FF867C}">
                  <a14:compatExt spid="_x0000_s88101"/>
                </a:ext>
                <a:ext uri="{FF2B5EF4-FFF2-40B4-BE49-F238E27FC236}">
                  <a16:creationId xmlns:a16="http://schemas.microsoft.com/office/drawing/2014/main" id="{00000000-0008-0000-0400-00002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381000</xdr:colOff>
          <xdr:row>22</xdr:row>
          <xdr:rowOff>12700</xdr:rowOff>
        </xdr:to>
        <xdr:sp macro="" textlink="">
          <xdr:nvSpPr>
            <xdr:cNvPr id="88102" name="Check Box 38" hidden="1">
              <a:extLst>
                <a:ext uri="{63B3BB69-23CF-44E3-9099-C40C66FF867C}">
                  <a14:compatExt spid="_x0000_s88102"/>
                </a:ext>
                <a:ext uri="{FF2B5EF4-FFF2-40B4-BE49-F238E27FC236}">
                  <a16:creationId xmlns:a16="http://schemas.microsoft.com/office/drawing/2014/main" id="{00000000-0008-0000-0400-00002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381000</xdr:colOff>
          <xdr:row>23</xdr:row>
          <xdr:rowOff>12700</xdr:rowOff>
        </xdr:to>
        <xdr:sp macro="" textlink="">
          <xdr:nvSpPr>
            <xdr:cNvPr id="88103" name="Check Box 39" hidden="1">
              <a:extLst>
                <a:ext uri="{63B3BB69-23CF-44E3-9099-C40C66FF867C}">
                  <a14:compatExt spid="_x0000_s88103"/>
                </a:ext>
                <a:ext uri="{FF2B5EF4-FFF2-40B4-BE49-F238E27FC236}">
                  <a16:creationId xmlns:a16="http://schemas.microsoft.com/office/drawing/2014/main" id="{00000000-0008-0000-0400-00002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381000</xdr:colOff>
          <xdr:row>24</xdr:row>
          <xdr:rowOff>12700</xdr:rowOff>
        </xdr:to>
        <xdr:sp macro="" textlink="">
          <xdr:nvSpPr>
            <xdr:cNvPr id="88104" name="Check Box 40" hidden="1">
              <a:extLst>
                <a:ext uri="{63B3BB69-23CF-44E3-9099-C40C66FF867C}">
                  <a14:compatExt spid="_x0000_s88104"/>
                </a:ext>
                <a:ext uri="{FF2B5EF4-FFF2-40B4-BE49-F238E27FC236}">
                  <a16:creationId xmlns:a16="http://schemas.microsoft.com/office/drawing/2014/main" id="{00000000-0008-0000-0400-00002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381000</xdr:colOff>
          <xdr:row>25</xdr:row>
          <xdr:rowOff>12700</xdr:rowOff>
        </xdr:to>
        <xdr:sp macro="" textlink="">
          <xdr:nvSpPr>
            <xdr:cNvPr id="88105" name="Check Box 41" hidden="1">
              <a:extLst>
                <a:ext uri="{63B3BB69-23CF-44E3-9099-C40C66FF867C}">
                  <a14:compatExt spid="_x0000_s88105"/>
                </a:ext>
                <a:ext uri="{FF2B5EF4-FFF2-40B4-BE49-F238E27FC236}">
                  <a16:creationId xmlns:a16="http://schemas.microsoft.com/office/drawing/2014/main" id="{00000000-0008-0000-0400-00002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381000</xdr:colOff>
          <xdr:row>26</xdr:row>
          <xdr:rowOff>12700</xdr:rowOff>
        </xdr:to>
        <xdr:sp macro="" textlink="">
          <xdr:nvSpPr>
            <xdr:cNvPr id="88106" name="Check Box 42" hidden="1">
              <a:extLst>
                <a:ext uri="{63B3BB69-23CF-44E3-9099-C40C66FF867C}">
                  <a14:compatExt spid="_x0000_s88106"/>
                </a:ext>
                <a:ext uri="{FF2B5EF4-FFF2-40B4-BE49-F238E27FC236}">
                  <a16:creationId xmlns:a16="http://schemas.microsoft.com/office/drawing/2014/main" id="{00000000-0008-0000-0400-00002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381000</xdr:colOff>
          <xdr:row>27</xdr:row>
          <xdr:rowOff>12700</xdr:rowOff>
        </xdr:to>
        <xdr:sp macro="" textlink="">
          <xdr:nvSpPr>
            <xdr:cNvPr id="88107" name="Check Box 43" hidden="1">
              <a:extLst>
                <a:ext uri="{63B3BB69-23CF-44E3-9099-C40C66FF867C}">
                  <a14:compatExt spid="_x0000_s88107"/>
                </a:ext>
                <a:ext uri="{FF2B5EF4-FFF2-40B4-BE49-F238E27FC236}">
                  <a16:creationId xmlns:a16="http://schemas.microsoft.com/office/drawing/2014/main" id="{00000000-0008-0000-0400-00002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381000</xdr:colOff>
          <xdr:row>28</xdr:row>
          <xdr:rowOff>12700</xdr:rowOff>
        </xdr:to>
        <xdr:sp macro="" textlink="">
          <xdr:nvSpPr>
            <xdr:cNvPr id="88108" name="Check Box 44" hidden="1">
              <a:extLst>
                <a:ext uri="{63B3BB69-23CF-44E3-9099-C40C66FF867C}">
                  <a14:compatExt spid="_x0000_s88108"/>
                </a:ext>
                <a:ext uri="{FF2B5EF4-FFF2-40B4-BE49-F238E27FC236}">
                  <a16:creationId xmlns:a16="http://schemas.microsoft.com/office/drawing/2014/main" id="{00000000-0008-0000-0400-00002C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381000</xdr:colOff>
          <xdr:row>29</xdr:row>
          <xdr:rowOff>12700</xdr:rowOff>
        </xdr:to>
        <xdr:sp macro="" textlink="">
          <xdr:nvSpPr>
            <xdr:cNvPr id="88109" name="Check Box 45" hidden="1">
              <a:extLst>
                <a:ext uri="{63B3BB69-23CF-44E3-9099-C40C66FF867C}">
                  <a14:compatExt spid="_x0000_s88109"/>
                </a:ext>
                <a:ext uri="{FF2B5EF4-FFF2-40B4-BE49-F238E27FC236}">
                  <a16:creationId xmlns:a16="http://schemas.microsoft.com/office/drawing/2014/main" id="{00000000-0008-0000-0400-00002D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381000</xdr:colOff>
          <xdr:row>30</xdr:row>
          <xdr:rowOff>12700</xdr:rowOff>
        </xdr:to>
        <xdr:sp macro="" textlink="">
          <xdr:nvSpPr>
            <xdr:cNvPr id="88110" name="Check Box 46" hidden="1">
              <a:extLst>
                <a:ext uri="{63B3BB69-23CF-44E3-9099-C40C66FF867C}">
                  <a14:compatExt spid="_x0000_s88110"/>
                </a:ext>
                <a:ext uri="{FF2B5EF4-FFF2-40B4-BE49-F238E27FC236}">
                  <a16:creationId xmlns:a16="http://schemas.microsoft.com/office/drawing/2014/main" id="{00000000-0008-0000-0400-00002E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381000</xdr:colOff>
          <xdr:row>31</xdr:row>
          <xdr:rowOff>12700</xdr:rowOff>
        </xdr:to>
        <xdr:sp macro="" textlink="">
          <xdr:nvSpPr>
            <xdr:cNvPr id="88111" name="Check Box 47" hidden="1">
              <a:extLst>
                <a:ext uri="{63B3BB69-23CF-44E3-9099-C40C66FF867C}">
                  <a14:compatExt spid="_x0000_s88111"/>
                </a:ext>
                <a:ext uri="{FF2B5EF4-FFF2-40B4-BE49-F238E27FC236}">
                  <a16:creationId xmlns:a16="http://schemas.microsoft.com/office/drawing/2014/main" id="{00000000-0008-0000-0400-00002F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381000</xdr:colOff>
          <xdr:row>32</xdr:row>
          <xdr:rowOff>0</xdr:rowOff>
        </xdr:to>
        <xdr:sp macro="" textlink="">
          <xdr:nvSpPr>
            <xdr:cNvPr id="88112" name="Check Box 48" hidden="1">
              <a:extLst>
                <a:ext uri="{63B3BB69-23CF-44E3-9099-C40C66FF867C}">
                  <a14:compatExt spid="_x0000_s88112"/>
                </a:ext>
                <a:ext uri="{FF2B5EF4-FFF2-40B4-BE49-F238E27FC236}">
                  <a16:creationId xmlns:a16="http://schemas.microsoft.com/office/drawing/2014/main" id="{00000000-0008-0000-0400-000030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381000</xdr:colOff>
          <xdr:row>33</xdr:row>
          <xdr:rowOff>12700</xdr:rowOff>
        </xdr:to>
        <xdr:sp macro="" textlink="">
          <xdr:nvSpPr>
            <xdr:cNvPr id="88113" name="Check Box 49" hidden="1">
              <a:extLst>
                <a:ext uri="{63B3BB69-23CF-44E3-9099-C40C66FF867C}">
                  <a14:compatExt spid="_x0000_s88113"/>
                </a:ext>
                <a:ext uri="{FF2B5EF4-FFF2-40B4-BE49-F238E27FC236}">
                  <a16:creationId xmlns:a16="http://schemas.microsoft.com/office/drawing/2014/main" id="{00000000-0008-0000-0400-00003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381000</xdr:colOff>
          <xdr:row>34</xdr:row>
          <xdr:rowOff>12700</xdr:rowOff>
        </xdr:to>
        <xdr:sp macro="" textlink="">
          <xdr:nvSpPr>
            <xdr:cNvPr id="88114" name="Check Box 50" hidden="1">
              <a:extLst>
                <a:ext uri="{63B3BB69-23CF-44E3-9099-C40C66FF867C}">
                  <a14:compatExt spid="_x0000_s88114"/>
                </a:ext>
                <a:ext uri="{FF2B5EF4-FFF2-40B4-BE49-F238E27FC236}">
                  <a16:creationId xmlns:a16="http://schemas.microsoft.com/office/drawing/2014/main" id="{00000000-0008-0000-0400-00003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381000</xdr:colOff>
          <xdr:row>35</xdr:row>
          <xdr:rowOff>12700</xdr:rowOff>
        </xdr:to>
        <xdr:sp macro="" textlink="">
          <xdr:nvSpPr>
            <xdr:cNvPr id="88115" name="Check Box 51" hidden="1">
              <a:extLst>
                <a:ext uri="{63B3BB69-23CF-44E3-9099-C40C66FF867C}">
                  <a14:compatExt spid="_x0000_s88115"/>
                </a:ext>
                <a:ext uri="{FF2B5EF4-FFF2-40B4-BE49-F238E27FC236}">
                  <a16:creationId xmlns:a16="http://schemas.microsoft.com/office/drawing/2014/main" id="{00000000-0008-0000-0400-00003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5</xdr:col>
          <xdr:colOff>381000</xdr:colOff>
          <xdr:row>36</xdr:row>
          <xdr:rowOff>12700</xdr:rowOff>
        </xdr:to>
        <xdr:sp macro="" textlink="">
          <xdr:nvSpPr>
            <xdr:cNvPr id="88116" name="Check Box 52" hidden="1">
              <a:extLst>
                <a:ext uri="{63B3BB69-23CF-44E3-9099-C40C66FF867C}">
                  <a14:compatExt spid="_x0000_s88116"/>
                </a:ext>
                <a:ext uri="{FF2B5EF4-FFF2-40B4-BE49-F238E27FC236}">
                  <a16:creationId xmlns:a16="http://schemas.microsoft.com/office/drawing/2014/main" id="{00000000-0008-0000-0400-00003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18</xdr:row>
      <xdr:rowOff>0</xdr:rowOff>
    </xdr:from>
    <xdr:to>
      <xdr:col>1</xdr:col>
      <xdr:colOff>875960</xdr:colOff>
      <xdr:row>20</xdr:row>
      <xdr:rowOff>176593</xdr:rowOff>
    </xdr:to>
    <xdr:sp macro="[0]!Absbutton_Cable_machine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>
          <a:off x="683559" y="3664324"/>
          <a:ext cx="875960" cy="580004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CABLE</a:t>
          </a:r>
          <a:r>
            <a:rPr lang="en-US" sz="1100" baseline="0"/>
            <a:t> MACHINE</a:t>
          </a:r>
          <a:endParaRPr lang="en-US" sz="1100"/>
        </a:p>
      </xdr:txBody>
    </xdr:sp>
    <xdr:clientData/>
  </xdr:twoCellAnchor>
  <xdr:twoCellAnchor>
    <xdr:from>
      <xdr:col>1</xdr:col>
      <xdr:colOff>0</xdr:colOff>
      <xdr:row>21</xdr:row>
      <xdr:rowOff>108917</xdr:rowOff>
    </xdr:from>
    <xdr:to>
      <xdr:col>1</xdr:col>
      <xdr:colOff>875960</xdr:colOff>
      <xdr:row>24</xdr:row>
      <xdr:rowOff>83804</xdr:rowOff>
    </xdr:to>
    <xdr:sp macro="[0]!Absbutton_Basic_lyingdown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683559" y="4378358"/>
          <a:ext cx="875960" cy="580005"/>
        </a:xfrm>
        <a:prstGeom prst="roundRect">
          <a:avLst/>
        </a:prstGeom>
        <a:gradFill>
          <a:gsLst>
            <a:gs pos="100000">
              <a:srgbClr val="FF66CC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LYING DOWN</a:t>
          </a:r>
        </a:p>
      </xdr:txBody>
    </xdr:sp>
    <xdr:clientData/>
  </xdr:twoCellAnchor>
  <xdr:twoCellAnchor>
    <xdr:from>
      <xdr:col>1</xdr:col>
      <xdr:colOff>0</xdr:colOff>
      <xdr:row>25</xdr:row>
      <xdr:rowOff>14427</xdr:rowOff>
    </xdr:from>
    <xdr:to>
      <xdr:col>1</xdr:col>
      <xdr:colOff>875960</xdr:colOff>
      <xdr:row>27</xdr:row>
      <xdr:rowOff>191020</xdr:rowOff>
    </xdr:to>
    <xdr:sp macro="[0]!Absbutton_clear_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683559" y="5090692"/>
          <a:ext cx="875960" cy="580004"/>
        </a:xfrm>
        <a:prstGeom prst="roundRect">
          <a:avLst/>
        </a:prstGeom>
        <a:gradFill>
          <a:gsLst>
            <a:gs pos="100000">
              <a:srgbClr val="FF660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0</xdr:col>
      <xdr:colOff>679075</xdr:colOff>
      <xdr:row>14</xdr:row>
      <xdr:rowOff>118783</xdr:rowOff>
    </xdr:from>
    <xdr:to>
      <xdr:col>1</xdr:col>
      <xdr:colOff>918881</xdr:colOff>
      <xdr:row>17</xdr:row>
      <xdr:rowOff>93669</xdr:rowOff>
    </xdr:to>
    <xdr:sp macro="[0]!Absbutton_Downstairs" textlink="">
      <xdr:nvSpPr>
        <xdr:cNvPr id="58" name="Rectangle: Rounded Corners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679075" y="2976283"/>
          <a:ext cx="923365" cy="580004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Downstairs</a:t>
          </a:r>
        </a:p>
      </xdr:txBody>
    </xdr:sp>
    <xdr:clientData/>
  </xdr:twoCellAnchor>
  <xdr:twoCellAnchor>
    <xdr:from>
      <xdr:col>1</xdr:col>
      <xdr:colOff>1066799</xdr:colOff>
      <xdr:row>14</xdr:row>
      <xdr:rowOff>147918</xdr:rowOff>
    </xdr:from>
    <xdr:to>
      <xdr:col>1</xdr:col>
      <xdr:colOff>1942759</xdr:colOff>
      <xdr:row>17</xdr:row>
      <xdr:rowOff>122804</xdr:rowOff>
    </xdr:to>
    <xdr:sp macro="[0]!Absbutton_Standard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1750358" y="3005418"/>
          <a:ext cx="875960" cy="580004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Standard</a:t>
          </a:r>
        </a:p>
      </xdr:txBody>
    </xdr:sp>
    <xdr:clientData/>
  </xdr:twoCellAnchor>
  <xdr:twoCellAnchor>
    <xdr:from>
      <xdr:col>1</xdr:col>
      <xdr:colOff>1051110</xdr:colOff>
      <xdr:row>18</xdr:row>
      <xdr:rowOff>8965</xdr:rowOff>
    </xdr:from>
    <xdr:to>
      <xdr:col>1</xdr:col>
      <xdr:colOff>1927070</xdr:colOff>
      <xdr:row>20</xdr:row>
      <xdr:rowOff>185558</xdr:rowOff>
    </xdr:to>
    <xdr:sp macro="[0]!Absbutton_Epic" textlink="">
      <xdr:nvSpPr>
        <xdr:cNvPr id="60" name="Rectangle: Rounded Corners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>
          <a:off x="1734669" y="3673289"/>
          <a:ext cx="875960" cy="580004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Epic</a:t>
          </a:r>
        </a:p>
      </xdr:txBody>
    </xdr:sp>
    <xdr:clientData/>
  </xdr:twoCellAnchor>
  <xdr:twoCellAnchor>
    <xdr:from>
      <xdr:col>1</xdr:col>
      <xdr:colOff>1086971</xdr:colOff>
      <xdr:row>21</xdr:row>
      <xdr:rowOff>100853</xdr:rowOff>
    </xdr:from>
    <xdr:to>
      <xdr:col>1</xdr:col>
      <xdr:colOff>1962931</xdr:colOff>
      <xdr:row>24</xdr:row>
      <xdr:rowOff>75739</xdr:rowOff>
    </xdr:to>
    <xdr:sp macro="[0]!Absbutton_Upstairs" textlink="">
      <xdr:nvSpPr>
        <xdr:cNvPr id="61" name="Rectangle: Rounded Corners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>
          <a:off x="1770530" y="4370294"/>
          <a:ext cx="875960" cy="580004"/>
        </a:xfrm>
        <a:prstGeom prst="roundRect">
          <a:avLst/>
        </a:prstGeom>
        <a:solidFill>
          <a:srgbClr val="FFFF00"/>
        </a:soli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Upstairs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5</xdr:col>
      <xdr:colOff>165100</xdr:colOff>
      <xdr:row>32</xdr:row>
      <xdr:rowOff>139700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63600" y="212725"/>
          <a:ext cx="3492500" cy="6327775"/>
        </a:xfrm>
        <a:prstGeom prst="rect">
          <a:avLst/>
        </a:prstGeom>
        <a:blipFill rotWithShape="1"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368300</xdr:colOff>
      <xdr:row>1</xdr:row>
      <xdr:rowOff>12700</xdr:rowOff>
    </xdr:from>
    <xdr:to>
      <xdr:col>9</xdr:col>
      <xdr:colOff>508000</xdr:colOff>
      <xdr:row>32</xdr:row>
      <xdr:rowOff>139700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559300" y="212725"/>
          <a:ext cx="3492500" cy="6327775"/>
        </a:xfrm>
        <a:prstGeom prst="rect">
          <a:avLst/>
        </a:prstGeom>
        <a:blipFill rotWithShape="1">
          <a:blip xmlns:r="http://schemas.openxmlformats.org/officeDocument/2006/relationships" r:embed="rId2"/>
          <a:stretch>
            <a:fillRect/>
          </a:stretch>
        </a:blip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736600</xdr:colOff>
      <xdr:row>1</xdr:row>
      <xdr:rowOff>0</xdr:rowOff>
    </xdr:from>
    <xdr:to>
      <xdr:col>14</xdr:col>
      <xdr:colOff>50800</xdr:colOff>
      <xdr:row>32</xdr:row>
      <xdr:rowOff>127000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280400" y="200025"/>
          <a:ext cx="3505200" cy="6327775"/>
        </a:xfrm>
        <a:prstGeom prst="rect">
          <a:avLst/>
        </a:prstGeom>
        <a:blipFill rotWithShape="1"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342900</xdr:colOff>
      <xdr:row>1</xdr:row>
      <xdr:rowOff>12700</xdr:rowOff>
    </xdr:from>
    <xdr:to>
      <xdr:col>18</xdr:col>
      <xdr:colOff>482600</xdr:colOff>
      <xdr:row>32</xdr:row>
      <xdr:rowOff>139700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077700" y="212725"/>
          <a:ext cx="3492500" cy="6327775"/>
        </a:xfrm>
        <a:prstGeom prst="rect">
          <a:avLst/>
        </a:prstGeom>
        <a:blipFill rotWithShape="1">
          <a:blip xmlns:r="http://schemas.openxmlformats.org/officeDocument/2006/relationships" r:embed="rId4"/>
          <a:stretch>
            <a:fillRect/>
          </a:stretch>
        </a:blip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774700</xdr:colOff>
      <xdr:row>1</xdr:row>
      <xdr:rowOff>0</xdr:rowOff>
    </xdr:from>
    <xdr:to>
      <xdr:col>23</xdr:col>
      <xdr:colOff>88900</xdr:colOff>
      <xdr:row>32</xdr:row>
      <xdr:rowOff>127000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5862300" y="200025"/>
          <a:ext cx="3505200" cy="6327775"/>
        </a:xfrm>
        <a:prstGeom prst="rect">
          <a:avLst/>
        </a:prstGeom>
        <a:blipFill rotWithShape="1">
          <a:blip xmlns:r="http://schemas.openxmlformats.org/officeDocument/2006/relationships" r:embed="rId5"/>
          <a:stretch>
            <a:fillRect/>
          </a:stretch>
        </a:blip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368300</xdr:colOff>
      <xdr:row>1</xdr:row>
      <xdr:rowOff>12700</xdr:rowOff>
    </xdr:from>
    <xdr:to>
      <xdr:col>27</xdr:col>
      <xdr:colOff>508000</xdr:colOff>
      <xdr:row>32</xdr:row>
      <xdr:rowOff>139700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9646900" y="212725"/>
          <a:ext cx="3492500" cy="6327775"/>
        </a:xfrm>
        <a:prstGeom prst="rect">
          <a:avLst/>
        </a:prstGeom>
        <a:blipFill rotWithShape="1">
          <a:blip xmlns:r="http://schemas.openxmlformats.org/officeDocument/2006/relationships" r:embed="rId6"/>
          <a:stretch>
            <a:fillRect/>
          </a:stretch>
        </a:blip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736600</xdr:colOff>
      <xdr:row>1</xdr:row>
      <xdr:rowOff>0</xdr:rowOff>
    </xdr:from>
    <xdr:to>
      <xdr:col>32</xdr:col>
      <xdr:colOff>50800</xdr:colOff>
      <xdr:row>32</xdr:row>
      <xdr:rowOff>127000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3368000" y="200025"/>
          <a:ext cx="3505200" cy="6327775"/>
        </a:xfrm>
        <a:prstGeom prst="rect">
          <a:avLst/>
        </a:prstGeom>
        <a:blipFill rotWithShape="1">
          <a:blip xmlns:r="http://schemas.openxmlformats.org/officeDocument/2006/relationships" r:embed="rId7"/>
          <a:stretch>
            <a:fillRect/>
          </a:stretch>
        </a:blip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50800</xdr:colOff>
      <xdr:row>6</xdr:row>
      <xdr:rowOff>0</xdr:rowOff>
    </xdr:from>
    <xdr:to>
      <xdr:col>2</xdr:col>
      <xdr:colOff>762000</xdr:colOff>
      <xdr:row>8</xdr:row>
      <xdr:rowOff>63500</xdr:rowOff>
    </xdr:to>
    <xdr:sp macro="" textlink="'Workout LIST2'!C5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889000" y="1200150"/>
          <a:ext cx="15494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126A189-483C-44C0-8BD9-E6A76A6EC963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Close Grip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120650</xdr:colOff>
      <xdr:row>10</xdr:row>
      <xdr:rowOff>114300</xdr:rowOff>
    </xdr:from>
    <xdr:to>
      <xdr:col>2</xdr:col>
      <xdr:colOff>831850</xdr:colOff>
      <xdr:row>12</xdr:row>
      <xdr:rowOff>177800</xdr:rowOff>
    </xdr:to>
    <xdr:sp macro="" textlink="'Workout LIST2'!C6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958850" y="2114550"/>
          <a:ext cx="15494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D2D70BA-71E6-4CBA-85F3-948289BCBB9E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Rack Pulls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393700</xdr:colOff>
      <xdr:row>6</xdr:row>
      <xdr:rowOff>0</xdr:rowOff>
    </xdr:from>
    <xdr:to>
      <xdr:col>7</xdr:col>
      <xdr:colOff>279400</xdr:colOff>
      <xdr:row>8</xdr:row>
      <xdr:rowOff>63500</xdr:rowOff>
    </xdr:to>
    <xdr:sp macro="" textlink="'Workout LIST2'!C5">
      <xdr:nvSpPr>
        <xdr:cNvPr id="11" name="TextBox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4584700" y="120015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75D07CF-9AAF-4D08-8BCA-888C79D8EFC9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Close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393700</xdr:colOff>
      <xdr:row>8</xdr:row>
      <xdr:rowOff>101600</xdr:rowOff>
    </xdr:from>
    <xdr:to>
      <xdr:col>7</xdr:col>
      <xdr:colOff>279400</xdr:colOff>
      <xdr:row>10</xdr:row>
      <xdr:rowOff>165100</xdr:rowOff>
    </xdr:to>
    <xdr:sp macro="" textlink="'Workout LIST2'!C6">
      <xdr:nvSpPr>
        <xdr:cNvPr id="12" name="TextBox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4584700" y="170180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D714168-780D-45AA-A2D7-4D3321EFE296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Rack Pulls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393700</xdr:colOff>
      <xdr:row>13</xdr:row>
      <xdr:rowOff>101600</xdr:rowOff>
    </xdr:from>
    <xdr:to>
      <xdr:col>7</xdr:col>
      <xdr:colOff>279400</xdr:colOff>
      <xdr:row>15</xdr:row>
      <xdr:rowOff>165100</xdr:rowOff>
    </xdr:to>
    <xdr:sp macro="" textlink="'Workout LIST2'!C7">
      <xdr:nvSpPr>
        <xdr:cNvPr id="13" name="TextBox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4584700" y="27019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BC44534-5CCB-4289-8F91-5F0529201479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Wide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762000</xdr:colOff>
      <xdr:row>6</xdr:row>
      <xdr:rowOff>0</xdr:rowOff>
    </xdr:from>
    <xdr:to>
      <xdr:col>11</xdr:col>
      <xdr:colOff>647700</xdr:colOff>
      <xdr:row>8</xdr:row>
      <xdr:rowOff>63500</xdr:rowOff>
    </xdr:to>
    <xdr:sp macro="" textlink="'Workout LIST2'!C5">
      <xdr:nvSpPr>
        <xdr:cNvPr id="14" name="TextBox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8305800" y="120015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4A05198-858A-45AB-ACA7-C6DE580EE015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Close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762000</xdr:colOff>
      <xdr:row>8</xdr:row>
      <xdr:rowOff>77108</xdr:rowOff>
    </xdr:from>
    <xdr:to>
      <xdr:col>11</xdr:col>
      <xdr:colOff>647700</xdr:colOff>
      <xdr:row>10</xdr:row>
      <xdr:rowOff>135166</xdr:rowOff>
    </xdr:to>
    <xdr:sp macro="" textlink="'Workout LIST2'!C6">
      <xdr:nvSpPr>
        <xdr:cNvPr id="15" name="TextBox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8354786" y="1709965"/>
          <a:ext cx="1572985" cy="4662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4EECAA9-DF86-4833-A91D-27C63406341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Rack Pulls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762000</xdr:colOff>
      <xdr:row>11</xdr:row>
      <xdr:rowOff>19050</xdr:rowOff>
    </xdr:from>
    <xdr:to>
      <xdr:col>11</xdr:col>
      <xdr:colOff>647700</xdr:colOff>
      <xdr:row>13</xdr:row>
      <xdr:rowOff>82550</xdr:rowOff>
    </xdr:to>
    <xdr:sp macro="" textlink="'Workout LIST2'!C7">
      <xdr:nvSpPr>
        <xdr:cNvPr id="16" name="TextBox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8305800" y="22193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CF29994-07CC-4F79-845D-50387EB7D4DF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Wide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762000</xdr:colOff>
      <xdr:row>16</xdr:row>
      <xdr:rowOff>12700</xdr:rowOff>
    </xdr:from>
    <xdr:to>
      <xdr:col>11</xdr:col>
      <xdr:colOff>647700</xdr:colOff>
      <xdr:row>18</xdr:row>
      <xdr:rowOff>76200</xdr:rowOff>
    </xdr:to>
    <xdr:sp macro="" textlink="'Workout LIST2'!C8">
      <xdr:nvSpPr>
        <xdr:cNvPr id="17" name="TextBox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8305800" y="321310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A74FE60-E102-49E5-9E9D-36E50D0B5C0A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Revers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400957</xdr:colOff>
      <xdr:row>6</xdr:row>
      <xdr:rowOff>26307</xdr:rowOff>
    </xdr:from>
    <xdr:to>
      <xdr:col>16</xdr:col>
      <xdr:colOff>286657</xdr:colOff>
      <xdr:row>8</xdr:row>
      <xdr:rowOff>89807</xdr:rowOff>
    </xdr:to>
    <xdr:sp macro="" textlink="'Workout LIST2'!C5">
      <xdr:nvSpPr>
        <xdr:cNvPr id="18" name="TextBox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12211957" y="1250950"/>
          <a:ext cx="1572986" cy="471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B4F9B-CF72-4F8F-B42D-4A5028A4AE9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Close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400957</xdr:colOff>
      <xdr:row>8</xdr:row>
      <xdr:rowOff>120650</xdr:rowOff>
    </xdr:from>
    <xdr:to>
      <xdr:col>16</xdr:col>
      <xdr:colOff>286657</xdr:colOff>
      <xdr:row>10</xdr:row>
      <xdr:rowOff>184150</xdr:rowOff>
    </xdr:to>
    <xdr:sp macro="" textlink="'Workout LIST2'!C6">
      <xdr:nvSpPr>
        <xdr:cNvPr id="19" name="TextBox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12211957" y="1753507"/>
          <a:ext cx="1572986" cy="471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5A93643-DCC7-4172-8F8E-4CEBAB111AC6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Rack Pulls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400957</xdr:colOff>
      <xdr:row>11</xdr:row>
      <xdr:rowOff>39007</xdr:rowOff>
    </xdr:from>
    <xdr:to>
      <xdr:col>16</xdr:col>
      <xdr:colOff>286657</xdr:colOff>
      <xdr:row>13</xdr:row>
      <xdr:rowOff>102507</xdr:rowOff>
    </xdr:to>
    <xdr:sp macro="" textlink="'Workout LIST2'!C7">
      <xdr:nvSpPr>
        <xdr:cNvPr id="20" name="TextBox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12211957" y="2284186"/>
          <a:ext cx="1572986" cy="471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B05EF63-93EB-45B5-821B-AE0C61AE1B6F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Wide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400957</xdr:colOff>
      <xdr:row>13</xdr:row>
      <xdr:rowOff>127907</xdr:rowOff>
    </xdr:from>
    <xdr:to>
      <xdr:col>16</xdr:col>
      <xdr:colOff>286657</xdr:colOff>
      <xdr:row>15</xdr:row>
      <xdr:rowOff>191407</xdr:rowOff>
    </xdr:to>
    <xdr:sp macro="" textlink="'Workout LIST2'!C8">
      <xdr:nvSpPr>
        <xdr:cNvPr id="21" name="TextBox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12211957" y="2781300"/>
          <a:ext cx="1572986" cy="471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37DF5E0-1817-4348-9812-E8229FAF3D03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Revers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400957</xdr:colOff>
      <xdr:row>18</xdr:row>
      <xdr:rowOff>140607</xdr:rowOff>
    </xdr:from>
    <xdr:to>
      <xdr:col>16</xdr:col>
      <xdr:colOff>286657</xdr:colOff>
      <xdr:row>21</xdr:row>
      <xdr:rowOff>13607</xdr:rowOff>
    </xdr:to>
    <xdr:sp macro="" textlink="'Workout LIST2'!C9">
      <xdr:nvSpPr>
        <xdr:cNvPr id="22" name="TextBox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12211957" y="3814536"/>
          <a:ext cx="1572986" cy="4853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9727DD5-AF95-4D5C-A7A3-C7C0115DAB1F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Cable Rows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812800</xdr:colOff>
      <xdr:row>5</xdr:row>
      <xdr:rowOff>177800</xdr:rowOff>
    </xdr:from>
    <xdr:to>
      <xdr:col>20</xdr:col>
      <xdr:colOff>698500</xdr:colOff>
      <xdr:row>8</xdr:row>
      <xdr:rowOff>50800</xdr:rowOff>
    </xdr:to>
    <xdr:sp macro="" textlink="'Workout LIST2'!C5">
      <xdr:nvSpPr>
        <xdr:cNvPr id="23" name="TextBox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15900400" y="1177925"/>
          <a:ext cx="1562100" cy="473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47C3171-9E88-43EF-817D-240094AC69F6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Close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812800</xdr:colOff>
      <xdr:row>8</xdr:row>
      <xdr:rowOff>101600</xdr:rowOff>
    </xdr:from>
    <xdr:to>
      <xdr:col>20</xdr:col>
      <xdr:colOff>698500</xdr:colOff>
      <xdr:row>10</xdr:row>
      <xdr:rowOff>165100</xdr:rowOff>
    </xdr:to>
    <xdr:sp macro="" textlink="'Workout LIST2'!C6">
      <xdr:nvSpPr>
        <xdr:cNvPr id="24" name="TextBox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15900400" y="170180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DD7DA0E-B5A7-41E9-92BC-2F196E43BBD2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Rack Pulls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800100</xdr:colOff>
      <xdr:row>11</xdr:row>
      <xdr:rowOff>0</xdr:rowOff>
    </xdr:from>
    <xdr:to>
      <xdr:col>20</xdr:col>
      <xdr:colOff>685800</xdr:colOff>
      <xdr:row>13</xdr:row>
      <xdr:rowOff>63500</xdr:rowOff>
    </xdr:to>
    <xdr:sp macro="" textlink="'Workout LIST2'!C7">
      <xdr:nvSpPr>
        <xdr:cNvPr id="25" name="TextBox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15887700" y="220027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0F86B12-06B5-4DCC-8839-1FFBD1C10227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Wide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800100</xdr:colOff>
      <xdr:row>13</xdr:row>
      <xdr:rowOff>101600</xdr:rowOff>
    </xdr:from>
    <xdr:to>
      <xdr:col>20</xdr:col>
      <xdr:colOff>685800</xdr:colOff>
      <xdr:row>15</xdr:row>
      <xdr:rowOff>165100</xdr:rowOff>
    </xdr:to>
    <xdr:sp macro="" textlink="'Workout LIST2'!C8">
      <xdr:nvSpPr>
        <xdr:cNvPr id="26" name="TextBox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15887700" y="27019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8A89041-A07F-4732-A3B2-91AE9F70EC77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Revers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800100</xdr:colOff>
      <xdr:row>16</xdr:row>
      <xdr:rowOff>25400</xdr:rowOff>
    </xdr:from>
    <xdr:to>
      <xdr:col>20</xdr:col>
      <xdr:colOff>685800</xdr:colOff>
      <xdr:row>18</xdr:row>
      <xdr:rowOff>88900</xdr:rowOff>
    </xdr:to>
    <xdr:sp macro="" textlink="'Workout LIST2'!C9">
      <xdr:nvSpPr>
        <xdr:cNvPr id="27" name="TextBox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15887700" y="322580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793B87F-8130-4173-B24B-8D90217A6C80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Cable Rows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787400</xdr:colOff>
      <xdr:row>21</xdr:row>
      <xdr:rowOff>25400</xdr:rowOff>
    </xdr:from>
    <xdr:to>
      <xdr:col>20</xdr:col>
      <xdr:colOff>673100</xdr:colOff>
      <xdr:row>23</xdr:row>
      <xdr:rowOff>88900</xdr:rowOff>
    </xdr:to>
    <xdr:sp macro="" textlink="'Workout LIST2'!C10">
      <xdr:nvSpPr>
        <xdr:cNvPr id="28" name="TextBox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15875000" y="42259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C165302-581D-4813-AB73-0851D65415C1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393700</xdr:colOff>
      <xdr:row>6</xdr:row>
      <xdr:rowOff>0</xdr:rowOff>
    </xdr:from>
    <xdr:to>
      <xdr:col>25</xdr:col>
      <xdr:colOff>279400</xdr:colOff>
      <xdr:row>8</xdr:row>
      <xdr:rowOff>63500</xdr:rowOff>
    </xdr:to>
    <xdr:sp macro="" textlink="'Workout LIST2'!C5">
      <xdr:nvSpPr>
        <xdr:cNvPr id="29" name="TextBox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19672300" y="120015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EC4A725-9FFC-47F2-840E-FC4D824F5E40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Close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393700</xdr:colOff>
      <xdr:row>8</xdr:row>
      <xdr:rowOff>101600</xdr:rowOff>
    </xdr:from>
    <xdr:to>
      <xdr:col>25</xdr:col>
      <xdr:colOff>279400</xdr:colOff>
      <xdr:row>10</xdr:row>
      <xdr:rowOff>165100</xdr:rowOff>
    </xdr:to>
    <xdr:sp macro="" textlink="'Workout LIST2'!C6">
      <xdr:nvSpPr>
        <xdr:cNvPr id="30" name="TextBox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19672300" y="170180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92F1DAF-B324-45AC-9446-73E32813594D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Rack Pulls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406400</xdr:colOff>
      <xdr:row>11</xdr:row>
      <xdr:rowOff>12700</xdr:rowOff>
    </xdr:from>
    <xdr:to>
      <xdr:col>25</xdr:col>
      <xdr:colOff>292100</xdr:colOff>
      <xdr:row>13</xdr:row>
      <xdr:rowOff>76200</xdr:rowOff>
    </xdr:to>
    <xdr:sp macro="" textlink="'Workout LIST2'!C7">
      <xdr:nvSpPr>
        <xdr:cNvPr id="31" name="TextBox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19685000" y="221297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C8EFA5C-7538-4909-A5EE-7BF05FFE7AEC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Wide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393700</xdr:colOff>
      <xdr:row>13</xdr:row>
      <xdr:rowOff>88900</xdr:rowOff>
    </xdr:from>
    <xdr:to>
      <xdr:col>25</xdr:col>
      <xdr:colOff>279400</xdr:colOff>
      <xdr:row>15</xdr:row>
      <xdr:rowOff>152400</xdr:rowOff>
    </xdr:to>
    <xdr:sp macro="" textlink="'Workout LIST2'!C8">
      <xdr:nvSpPr>
        <xdr:cNvPr id="32" name="TextBox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19672300" y="26892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4670CF2-78CD-4227-9B1A-52315F0BCBEF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Revers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393700</xdr:colOff>
      <xdr:row>16</xdr:row>
      <xdr:rowOff>25400</xdr:rowOff>
    </xdr:from>
    <xdr:to>
      <xdr:col>25</xdr:col>
      <xdr:colOff>279400</xdr:colOff>
      <xdr:row>18</xdr:row>
      <xdr:rowOff>88900</xdr:rowOff>
    </xdr:to>
    <xdr:sp macro="" textlink="'Workout LIST2'!C9">
      <xdr:nvSpPr>
        <xdr:cNvPr id="33" name="TextBox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19672300" y="322580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8FACEE4-16E5-499C-B0D3-FBD2D950EEDF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Cable Rows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406400</xdr:colOff>
      <xdr:row>18</xdr:row>
      <xdr:rowOff>114300</xdr:rowOff>
    </xdr:from>
    <xdr:to>
      <xdr:col>25</xdr:col>
      <xdr:colOff>292100</xdr:colOff>
      <xdr:row>20</xdr:row>
      <xdr:rowOff>177800</xdr:rowOff>
    </xdr:to>
    <xdr:sp macro="" textlink="'Workout LIST2'!C10">
      <xdr:nvSpPr>
        <xdr:cNvPr id="34" name="TextBox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19685000" y="371475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F2391B4-96C1-4D94-8F85-2B037F5166AF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381000</xdr:colOff>
      <xdr:row>23</xdr:row>
      <xdr:rowOff>127000</xdr:rowOff>
    </xdr:from>
    <xdr:to>
      <xdr:col>25</xdr:col>
      <xdr:colOff>266700</xdr:colOff>
      <xdr:row>26</xdr:row>
      <xdr:rowOff>0</xdr:rowOff>
    </xdr:to>
    <xdr:sp macro="" textlink="'Workout LIST2'!C11">
      <xdr:nvSpPr>
        <xdr:cNvPr id="35" name="TextBox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19659600" y="4727575"/>
          <a:ext cx="1562100" cy="473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11C6791-E467-47E3-A34C-C9090947880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774700</xdr:colOff>
      <xdr:row>6</xdr:row>
      <xdr:rowOff>0</xdr:rowOff>
    </xdr:from>
    <xdr:to>
      <xdr:col>29</xdr:col>
      <xdr:colOff>660400</xdr:colOff>
      <xdr:row>8</xdr:row>
      <xdr:rowOff>63500</xdr:rowOff>
    </xdr:to>
    <xdr:sp macro="" textlink="'Workout LIST2'!C5">
      <xdr:nvSpPr>
        <xdr:cNvPr id="36" name="TextBox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23406100" y="120015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69A6978-1083-4544-A6C6-661372B752AC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Close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762000</xdr:colOff>
      <xdr:row>8</xdr:row>
      <xdr:rowOff>88900</xdr:rowOff>
    </xdr:from>
    <xdr:to>
      <xdr:col>29</xdr:col>
      <xdr:colOff>647700</xdr:colOff>
      <xdr:row>10</xdr:row>
      <xdr:rowOff>152400</xdr:rowOff>
    </xdr:to>
    <xdr:sp macro="" textlink="'Workout LIST2'!C6">
      <xdr:nvSpPr>
        <xdr:cNvPr id="37" name="TextBox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3393400" y="168910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952AC1E-C8D9-423A-8755-FCA6C8F755C7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Rack Pulls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762000</xdr:colOff>
      <xdr:row>10</xdr:row>
      <xdr:rowOff>165100</xdr:rowOff>
    </xdr:from>
    <xdr:to>
      <xdr:col>29</xdr:col>
      <xdr:colOff>647700</xdr:colOff>
      <xdr:row>13</xdr:row>
      <xdr:rowOff>38100</xdr:rowOff>
    </xdr:to>
    <xdr:sp macro="" textlink="'Workout LIST2'!C7">
      <xdr:nvSpPr>
        <xdr:cNvPr id="38" name="TextBox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23393400" y="2165350"/>
          <a:ext cx="1562100" cy="473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15CE4D1-2608-4F29-AC63-C3391B2AA8E5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Wide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762000</xdr:colOff>
      <xdr:row>13</xdr:row>
      <xdr:rowOff>88900</xdr:rowOff>
    </xdr:from>
    <xdr:to>
      <xdr:col>29</xdr:col>
      <xdr:colOff>647700</xdr:colOff>
      <xdr:row>15</xdr:row>
      <xdr:rowOff>152400</xdr:rowOff>
    </xdr:to>
    <xdr:sp macro="" textlink="'Workout LIST2'!C8">
      <xdr:nvSpPr>
        <xdr:cNvPr id="39" name="TextBox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23393400" y="26892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6152FB0-4392-4A30-B270-90CE39EC2A8B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Revers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762000</xdr:colOff>
      <xdr:row>16</xdr:row>
      <xdr:rowOff>25400</xdr:rowOff>
    </xdr:from>
    <xdr:to>
      <xdr:col>29</xdr:col>
      <xdr:colOff>647700</xdr:colOff>
      <xdr:row>18</xdr:row>
      <xdr:rowOff>88900</xdr:rowOff>
    </xdr:to>
    <xdr:sp macro="" textlink="'Workout LIST2'!C9">
      <xdr:nvSpPr>
        <xdr:cNvPr id="40" name="TextBox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23393400" y="322580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9C1717-0D74-4BB7-8F17-764B5BB961C1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Cable Rows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762000</xdr:colOff>
      <xdr:row>21</xdr:row>
      <xdr:rowOff>0</xdr:rowOff>
    </xdr:from>
    <xdr:to>
      <xdr:col>29</xdr:col>
      <xdr:colOff>647700</xdr:colOff>
      <xdr:row>23</xdr:row>
      <xdr:rowOff>63500</xdr:rowOff>
    </xdr:to>
    <xdr:sp macro="" textlink="'Workout LIST2'!C11">
      <xdr:nvSpPr>
        <xdr:cNvPr id="41" name="TextBox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23393400" y="42005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F32891C-AA7A-4858-B34B-371F0A33F909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762000</xdr:colOff>
      <xdr:row>18</xdr:row>
      <xdr:rowOff>114300</xdr:rowOff>
    </xdr:from>
    <xdr:to>
      <xdr:col>29</xdr:col>
      <xdr:colOff>647700</xdr:colOff>
      <xdr:row>20</xdr:row>
      <xdr:rowOff>177800</xdr:rowOff>
    </xdr:to>
    <xdr:sp macro="" textlink="'Workout LIST2'!C10">
      <xdr:nvSpPr>
        <xdr:cNvPr id="42" name="TextBox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23393400" y="371475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7FE2BF-C626-46E9-BE32-7D84F385A54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139700</xdr:colOff>
      <xdr:row>5</xdr:row>
      <xdr:rowOff>177800</xdr:rowOff>
    </xdr:from>
    <xdr:to>
      <xdr:col>5</xdr:col>
      <xdr:colOff>25400</xdr:colOff>
      <xdr:row>7</xdr:row>
      <xdr:rowOff>12700</xdr:rowOff>
    </xdr:to>
    <xdr:sp macro="" textlink="'Workout LIST2'!D5">
      <xdr:nvSpPr>
        <xdr:cNvPr id="43" name="TextBox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2670629" y="1198336"/>
          <a:ext cx="1572985" cy="243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0C14EF0-FC40-4D78-B251-2CF41C4B71DA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7-7-7-7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139700</xdr:colOff>
      <xdr:row>7</xdr:row>
      <xdr:rowOff>0</xdr:rowOff>
    </xdr:from>
    <xdr:to>
      <xdr:col>5</xdr:col>
      <xdr:colOff>25400</xdr:colOff>
      <xdr:row>8</xdr:row>
      <xdr:rowOff>25400</xdr:rowOff>
    </xdr:to>
    <xdr:sp macro="" textlink="'Workout LIST2'!E6">
      <xdr:nvSpPr>
        <xdr:cNvPr id="44" name="TextBox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2670629" y="1428750"/>
          <a:ext cx="1572985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654D699-A0AD-4290-B96B-3B533604A8F7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317500</xdr:colOff>
      <xdr:row>6</xdr:row>
      <xdr:rowOff>25400</xdr:rowOff>
    </xdr:from>
    <xdr:to>
      <xdr:col>9</xdr:col>
      <xdr:colOff>203200</xdr:colOff>
      <xdr:row>7</xdr:row>
      <xdr:rowOff>50800</xdr:rowOff>
    </xdr:to>
    <xdr:sp macro="" textlink="'Workout LIST2'!D5">
      <xdr:nvSpPr>
        <xdr:cNvPr id="45" name="TextBox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6223000" y="1250043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E0DF8A-DA83-4E10-96F6-AEBD0FADA0BA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7-7-7-7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317500</xdr:colOff>
      <xdr:row>7</xdr:row>
      <xdr:rowOff>38100</xdr:rowOff>
    </xdr:from>
    <xdr:to>
      <xdr:col>9</xdr:col>
      <xdr:colOff>203200</xdr:colOff>
      <xdr:row>8</xdr:row>
      <xdr:rowOff>63500</xdr:rowOff>
    </xdr:to>
    <xdr:sp macro="" textlink="'Workout LIST2'!E6">
      <xdr:nvSpPr>
        <xdr:cNvPr id="46" name="TextBox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6223000" y="1466850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4F037B5-B5A2-4012-AAAB-C3A34A263756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317500</xdr:colOff>
      <xdr:row>8</xdr:row>
      <xdr:rowOff>114300</xdr:rowOff>
    </xdr:from>
    <xdr:to>
      <xdr:col>9</xdr:col>
      <xdr:colOff>203200</xdr:colOff>
      <xdr:row>9</xdr:row>
      <xdr:rowOff>139700</xdr:rowOff>
    </xdr:to>
    <xdr:sp macro="" textlink="'Workout LIST2'!D6">
      <xdr:nvSpPr>
        <xdr:cNvPr id="47" name="TextBox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6223000" y="1747157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D37F73-7F00-4AF9-B2D0-F0D187AD6927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8-8-8-12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317500</xdr:colOff>
      <xdr:row>9</xdr:row>
      <xdr:rowOff>127000</xdr:rowOff>
    </xdr:from>
    <xdr:to>
      <xdr:col>9</xdr:col>
      <xdr:colOff>203200</xdr:colOff>
      <xdr:row>10</xdr:row>
      <xdr:rowOff>152400</xdr:rowOff>
    </xdr:to>
    <xdr:sp macro="" textlink="'Workout LIST2'!E6">
      <xdr:nvSpPr>
        <xdr:cNvPr id="48" name="TextBox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6223000" y="1963964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51D44F7-56D8-459F-BFEE-59DBAE4B2C27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139700</xdr:colOff>
      <xdr:row>10</xdr:row>
      <xdr:rowOff>139700</xdr:rowOff>
    </xdr:from>
    <xdr:to>
      <xdr:col>5</xdr:col>
      <xdr:colOff>25400</xdr:colOff>
      <xdr:row>11</xdr:row>
      <xdr:rowOff>165100</xdr:rowOff>
    </xdr:to>
    <xdr:sp macro="" textlink="'Workout LIST2'!D6">
      <xdr:nvSpPr>
        <xdr:cNvPr id="49" name="TextBox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2670629" y="2180771"/>
          <a:ext cx="1572985" cy="2295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A82854B-116C-4802-822F-771C21077A7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8-8-8-12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139700</xdr:colOff>
      <xdr:row>11</xdr:row>
      <xdr:rowOff>152400</xdr:rowOff>
    </xdr:from>
    <xdr:to>
      <xdr:col>5</xdr:col>
      <xdr:colOff>25400</xdr:colOff>
      <xdr:row>12</xdr:row>
      <xdr:rowOff>177800</xdr:rowOff>
    </xdr:to>
    <xdr:sp macro="" textlink="'Workout LIST2'!E6">
      <xdr:nvSpPr>
        <xdr:cNvPr id="50" name="TextBox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2670629" y="2397579"/>
          <a:ext cx="1572985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0255800-22FC-419C-A117-A37CA86A873E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317500</xdr:colOff>
      <xdr:row>13</xdr:row>
      <xdr:rowOff>114300</xdr:rowOff>
    </xdr:from>
    <xdr:to>
      <xdr:col>9</xdr:col>
      <xdr:colOff>203200</xdr:colOff>
      <xdr:row>14</xdr:row>
      <xdr:rowOff>139700</xdr:rowOff>
    </xdr:to>
    <xdr:sp macro="" textlink="'Workout LIST2'!D7">
      <xdr:nvSpPr>
        <xdr:cNvPr id="51" name="TextBox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6223000" y="2767693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4026D97-B135-475D-9192-C8E338B6A6B9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10-10-10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317500</xdr:colOff>
      <xdr:row>14</xdr:row>
      <xdr:rowOff>127000</xdr:rowOff>
    </xdr:from>
    <xdr:to>
      <xdr:col>9</xdr:col>
      <xdr:colOff>203200</xdr:colOff>
      <xdr:row>15</xdr:row>
      <xdr:rowOff>152400</xdr:rowOff>
    </xdr:to>
    <xdr:sp macro="" textlink="'Workout LIST2'!E7">
      <xdr:nvSpPr>
        <xdr:cNvPr id="52" name="TextBox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6223000" y="2984500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81EC6C5-1719-4792-99A7-5518445BA03D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698500</xdr:colOff>
      <xdr:row>6</xdr:row>
      <xdr:rowOff>0</xdr:rowOff>
    </xdr:from>
    <xdr:to>
      <xdr:col>13</xdr:col>
      <xdr:colOff>584200</xdr:colOff>
      <xdr:row>7</xdr:row>
      <xdr:rowOff>25400</xdr:rowOff>
    </xdr:to>
    <xdr:sp macro="" textlink="'Workout LIST2'!D5">
      <xdr:nvSpPr>
        <xdr:cNvPr id="53" name="TextBox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9978571" y="1224643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041FB47-1C39-46B4-AD76-C88EA1B418B7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7-7-7-7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698500</xdr:colOff>
      <xdr:row>7</xdr:row>
      <xdr:rowOff>25400</xdr:rowOff>
    </xdr:from>
    <xdr:to>
      <xdr:col>13</xdr:col>
      <xdr:colOff>584200</xdr:colOff>
      <xdr:row>8</xdr:row>
      <xdr:rowOff>69850</xdr:rowOff>
    </xdr:to>
    <xdr:sp macro="" textlink="'Workout LIST2'!E6">
      <xdr:nvSpPr>
        <xdr:cNvPr id="54" name="TextBox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9978571" y="1454150"/>
          <a:ext cx="1572986" cy="248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D3BF596-112A-471E-9A92-DF88D277A61F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698500</xdr:colOff>
      <xdr:row>8</xdr:row>
      <xdr:rowOff>88900</xdr:rowOff>
    </xdr:from>
    <xdr:to>
      <xdr:col>13</xdr:col>
      <xdr:colOff>584200</xdr:colOff>
      <xdr:row>9</xdr:row>
      <xdr:rowOff>114300</xdr:rowOff>
    </xdr:to>
    <xdr:sp macro="" textlink="'Workout LIST2'!D6">
      <xdr:nvSpPr>
        <xdr:cNvPr id="55" name="TextBox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9978571" y="1721757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C1FB30A-FD72-4EA0-987B-6EDD5E42976C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8-8-8-12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698500</xdr:colOff>
      <xdr:row>9</xdr:row>
      <xdr:rowOff>76200</xdr:rowOff>
    </xdr:from>
    <xdr:to>
      <xdr:col>13</xdr:col>
      <xdr:colOff>584200</xdr:colOff>
      <xdr:row>10</xdr:row>
      <xdr:rowOff>101600</xdr:rowOff>
    </xdr:to>
    <xdr:sp macro="" textlink="'Workout LIST2'!E6">
      <xdr:nvSpPr>
        <xdr:cNvPr id="56" name="TextBox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 txBox="1"/>
      </xdr:nvSpPr>
      <xdr:spPr>
        <a:xfrm>
          <a:off x="9978571" y="1913164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0AC57C6-2F14-45A3-9E70-024627D91CBC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698500</xdr:colOff>
      <xdr:row>11</xdr:row>
      <xdr:rowOff>0</xdr:rowOff>
    </xdr:from>
    <xdr:to>
      <xdr:col>13</xdr:col>
      <xdr:colOff>584200</xdr:colOff>
      <xdr:row>12</xdr:row>
      <xdr:rowOff>25400</xdr:rowOff>
    </xdr:to>
    <xdr:sp macro="" textlink="'Workout LIST2'!D7">
      <xdr:nvSpPr>
        <xdr:cNvPr id="57" name="TextBox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9978571" y="2245179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A62D414-A96F-4B1F-8EF9-F47B90B9CAEC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10-10-10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698500</xdr:colOff>
      <xdr:row>11</xdr:row>
      <xdr:rowOff>158750</xdr:rowOff>
    </xdr:from>
    <xdr:to>
      <xdr:col>13</xdr:col>
      <xdr:colOff>584200</xdr:colOff>
      <xdr:row>12</xdr:row>
      <xdr:rowOff>203200</xdr:rowOff>
    </xdr:to>
    <xdr:sp macro="" textlink="'Workout LIST2'!E7">
      <xdr:nvSpPr>
        <xdr:cNvPr id="58" name="TextBox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9978571" y="2403929"/>
          <a:ext cx="1572986" cy="248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66F8E33-E936-4D79-8477-B8B084F2BA8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698500</xdr:colOff>
      <xdr:row>16</xdr:row>
      <xdr:rowOff>0</xdr:rowOff>
    </xdr:from>
    <xdr:to>
      <xdr:col>13</xdr:col>
      <xdr:colOff>584200</xdr:colOff>
      <xdr:row>17</xdr:row>
      <xdr:rowOff>25400</xdr:rowOff>
    </xdr:to>
    <xdr:sp macro="" textlink="'Workout LIST2'!D8">
      <xdr:nvSpPr>
        <xdr:cNvPr id="59" name="TextBox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9978571" y="3265714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8C8FA1D-7A73-42A6-9CCA-A2465814087D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8-8-8-12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698500</xdr:colOff>
      <xdr:row>16</xdr:row>
      <xdr:rowOff>177800</xdr:rowOff>
    </xdr:from>
    <xdr:to>
      <xdr:col>13</xdr:col>
      <xdr:colOff>584200</xdr:colOff>
      <xdr:row>18</xdr:row>
      <xdr:rowOff>12700</xdr:rowOff>
    </xdr:to>
    <xdr:sp macro="" textlink="'Workout LIST2'!E8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9978571" y="3443514"/>
          <a:ext cx="1572986" cy="2431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CB5635A-4115-4E54-B265-84AC4EAB030A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444500</xdr:colOff>
      <xdr:row>6</xdr:row>
      <xdr:rowOff>25400</xdr:rowOff>
    </xdr:from>
    <xdr:to>
      <xdr:col>18</xdr:col>
      <xdr:colOff>330200</xdr:colOff>
      <xdr:row>7</xdr:row>
      <xdr:rowOff>50800</xdr:rowOff>
    </xdr:to>
    <xdr:sp macro="" textlink="'Workout LIST2'!D5">
      <xdr:nvSpPr>
        <xdr:cNvPr id="61" name="TextBox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13942786" y="1250043"/>
          <a:ext cx="1572985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1B12ECA-F438-4EC7-845E-EA053C51664B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7-7-7-7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444500</xdr:colOff>
      <xdr:row>7</xdr:row>
      <xdr:rowOff>12700</xdr:rowOff>
    </xdr:from>
    <xdr:to>
      <xdr:col>18</xdr:col>
      <xdr:colOff>330200</xdr:colOff>
      <xdr:row>8</xdr:row>
      <xdr:rowOff>38100</xdr:rowOff>
    </xdr:to>
    <xdr:sp macro="" textlink="'Workout LIST2'!E6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3942786" y="1441450"/>
          <a:ext cx="1572985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47D29B1-613B-435A-9FAF-449BDB5289CC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444500</xdr:colOff>
      <xdr:row>8</xdr:row>
      <xdr:rowOff>127000</xdr:rowOff>
    </xdr:from>
    <xdr:to>
      <xdr:col>18</xdr:col>
      <xdr:colOff>330200</xdr:colOff>
      <xdr:row>9</xdr:row>
      <xdr:rowOff>152400</xdr:rowOff>
    </xdr:to>
    <xdr:sp macro="" textlink="'Workout LIST2'!D6">
      <xdr:nvSpPr>
        <xdr:cNvPr id="63" name="TextBox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13942786" y="1759857"/>
          <a:ext cx="1572985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8483177-EC5F-4893-9DB9-B5AD9EEBFE48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8-8-8-12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444500</xdr:colOff>
      <xdr:row>9</xdr:row>
      <xdr:rowOff>114300</xdr:rowOff>
    </xdr:from>
    <xdr:to>
      <xdr:col>18</xdr:col>
      <xdr:colOff>330200</xdr:colOff>
      <xdr:row>10</xdr:row>
      <xdr:rowOff>139700</xdr:rowOff>
    </xdr:to>
    <xdr:sp macro="" textlink="'Workout LIST2'!E6">
      <xdr:nvSpPr>
        <xdr:cNvPr id="64" name="TextBox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3942786" y="1951264"/>
          <a:ext cx="1572985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FC8D447-D2AE-496B-BA36-F39379B6A73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444500</xdr:colOff>
      <xdr:row>11</xdr:row>
      <xdr:rowOff>50800</xdr:rowOff>
    </xdr:from>
    <xdr:to>
      <xdr:col>18</xdr:col>
      <xdr:colOff>330200</xdr:colOff>
      <xdr:row>12</xdr:row>
      <xdr:rowOff>76200</xdr:rowOff>
    </xdr:to>
    <xdr:sp macro="" textlink="'Workout LIST2'!D7">
      <xdr:nvSpPr>
        <xdr:cNvPr id="65" name="TextBox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3942786" y="2295979"/>
          <a:ext cx="1572985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A38783D-5903-4DEA-8870-C4194F73F5D8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10-10-10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444500</xdr:colOff>
      <xdr:row>12</xdr:row>
      <xdr:rowOff>38100</xdr:rowOff>
    </xdr:from>
    <xdr:to>
      <xdr:col>18</xdr:col>
      <xdr:colOff>330200</xdr:colOff>
      <xdr:row>13</xdr:row>
      <xdr:rowOff>63500</xdr:rowOff>
    </xdr:to>
    <xdr:sp macro="" textlink="'Workout LIST2'!E7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3942786" y="2487386"/>
          <a:ext cx="1572985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B5D6BB-0100-4A88-AF1E-84A1DA45CF32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444500</xdr:colOff>
      <xdr:row>13</xdr:row>
      <xdr:rowOff>152400</xdr:rowOff>
    </xdr:from>
    <xdr:to>
      <xdr:col>18</xdr:col>
      <xdr:colOff>330200</xdr:colOff>
      <xdr:row>14</xdr:row>
      <xdr:rowOff>177800</xdr:rowOff>
    </xdr:to>
    <xdr:sp macro="" textlink="'Workout LIST2'!D8">
      <xdr:nvSpPr>
        <xdr:cNvPr id="67" name="TextBox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13942786" y="2805793"/>
          <a:ext cx="1572985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32E18E5-3508-4C30-A88C-9E221FAEA968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8-8-8-12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444500</xdr:colOff>
      <xdr:row>14</xdr:row>
      <xdr:rowOff>139700</xdr:rowOff>
    </xdr:from>
    <xdr:to>
      <xdr:col>18</xdr:col>
      <xdr:colOff>330200</xdr:colOff>
      <xdr:row>15</xdr:row>
      <xdr:rowOff>165100</xdr:rowOff>
    </xdr:to>
    <xdr:sp macro="" textlink="'Workout LIST2'!E8">
      <xdr:nvSpPr>
        <xdr:cNvPr id="68" name="TextBox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13942786" y="2997200"/>
          <a:ext cx="1572985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FB3FCEA-05E6-4441-B78A-4D428A6D1A26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711200</xdr:colOff>
      <xdr:row>6</xdr:row>
      <xdr:rowOff>12700</xdr:rowOff>
    </xdr:from>
    <xdr:to>
      <xdr:col>22</xdr:col>
      <xdr:colOff>596900</xdr:colOff>
      <xdr:row>7</xdr:row>
      <xdr:rowOff>38100</xdr:rowOff>
    </xdr:to>
    <xdr:sp macro="" textlink="'Workout LIST2'!D5">
      <xdr:nvSpPr>
        <xdr:cNvPr id="71" name="TextBox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17584057" y="1237343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5C4370E-E882-49C1-803C-7B4CEDBD9ABD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7-7-7-7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711200</xdr:colOff>
      <xdr:row>7</xdr:row>
      <xdr:rowOff>0</xdr:rowOff>
    </xdr:from>
    <xdr:to>
      <xdr:col>22</xdr:col>
      <xdr:colOff>596900</xdr:colOff>
      <xdr:row>8</xdr:row>
      <xdr:rowOff>25400</xdr:rowOff>
    </xdr:to>
    <xdr:sp macro="" textlink="'Workout LIST2'!E6">
      <xdr:nvSpPr>
        <xdr:cNvPr id="72" name="TextBox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17584057" y="1428750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59B7657-17AF-45AB-BD52-7589763B967C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711200</xdr:colOff>
      <xdr:row>8</xdr:row>
      <xdr:rowOff>114300</xdr:rowOff>
    </xdr:from>
    <xdr:to>
      <xdr:col>22</xdr:col>
      <xdr:colOff>596900</xdr:colOff>
      <xdr:row>9</xdr:row>
      <xdr:rowOff>139700</xdr:rowOff>
    </xdr:to>
    <xdr:sp macro="" textlink="'Workout LIST2'!D6">
      <xdr:nvSpPr>
        <xdr:cNvPr id="73" name="TextBox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17584057" y="1747157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133ECF5-12C9-482F-8101-60B13ACF8A7D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8-8-8-12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711200</xdr:colOff>
      <xdr:row>9</xdr:row>
      <xdr:rowOff>101600</xdr:rowOff>
    </xdr:from>
    <xdr:to>
      <xdr:col>22</xdr:col>
      <xdr:colOff>596900</xdr:colOff>
      <xdr:row>10</xdr:row>
      <xdr:rowOff>127000</xdr:rowOff>
    </xdr:to>
    <xdr:sp macro="" textlink="'Workout LIST2'!E6">
      <xdr:nvSpPr>
        <xdr:cNvPr id="74" name="TextBox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17584057" y="1938564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4C114D7-14F7-43C4-9D29-F36249F3E3D1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711200</xdr:colOff>
      <xdr:row>11</xdr:row>
      <xdr:rowOff>38100</xdr:rowOff>
    </xdr:from>
    <xdr:to>
      <xdr:col>22</xdr:col>
      <xdr:colOff>596900</xdr:colOff>
      <xdr:row>12</xdr:row>
      <xdr:rowOff>63500</xdr:rowOff>
    </xdr:to>
    <xdr:sp macro="" textlink="'Workout LIST2'!D7">
      <xdr:nvSpPr>
        <xdr:cNvPr id="75" name="TextBox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17584057" y="2283279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E1360E0-9FE0-41CD-8E40-5F615A614143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10-10-10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711200</xdr:colOff>
      <xdr:row>12</xdr:row>
      <xdr:rowOff>25400</xdr:rowOff>
    </xdr:from>
    <xdr:to>
      <xdr:col>22</xdr:col>
      <xdr:colOff>596900</xdr:colOff>
      <xdr:row>13</xdr:row>
      <xdr:rowOff>50800</xdr:rowOff>
    </xdr:to>
    <xdr:sp macro="" textlink="'Workout LIST2'!E7">
      <xdr:nvSpPr>
        <xdr:cNvPr id="76" name="TextBox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 txBox="1"/>
      </xdr:nvSpPr>
      <xdr:spPr>
        <a:xfrm>
          <a:off x="17584057" y="2474686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33025F-9532-4706-A45E-C0152F0D06A5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711200</xdr:colOff>
      <xdr:row>13</xdr:row>
      <xdr:rowOff>139700</xdr:rowOff>
    </xdr:from>
    <xdr:to>
      <xdr:col>22</xdr:col>
      <xdr:colOff>596900</xdr:colOff>
      <xdr:row>14</xdr:row>
      <xdr:rowOff>165100</xdr:rowOff>
    </xdr:to>
    <xdr:sp macro="" textlink="'Workout LIST2'!D8">
      <xdr:nvSpPr>
        <xdr:cNvPr id="77" name="TextBox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17584057" y="2793093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EC32F51-7FC5-4069-915C-294A838FA992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8-8-8-12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711200</xdr:colOff>
      <xdr:row>14</xdr:row>
      <xdr:rowOff>127000</xdr:rowOff>
    </xdr:from>
    <xdr:to>
      <xdr:col>22</xdr:col>
      <xdr:colOff>596900</xdr:colOff>
      <xdr:row>15</xdr:row>
      <xdr:rowOff>152400</xdr:rowOff>
    </xdr:to>
    <xdr:sp macro="" textlink="'Workout LIST2'!E8">
      <xdr:nvSpPr>
        <xdr:cNvPr id="78" name="TextBox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17584057" y="2984500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AA71D65-11EE-4440-A737-4DC235F11EAB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711200</xdr:colOff>
      <xdr:row>21</xdr:row>
      <xdr:rowOff>38100</xdr:rowOff>
    </xdr:from>
    <xdr:to>
      <xdr:col>22</xdr:col>
      <xdr:colOff>596900</xdr:colOff>
      <xdr:row>22</xdr:row>
      <xdr:rowOff>63500</xdr:rowOff>
    </xdr:to>
    <xdr:sp macro="" textlink="'Workout LIST2'!D10">
      <xdr:nvSpPr>
        <xdr:cNvPr id="79" name="TextBox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17584057" y="4324350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0E3C15A-A1AD-49E0-8EF3-37D2380DCE5C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711200</xdr:colOff>
      <xdr:row>22</xdr:row>
      <xdr:rowOff>25400</xdr:rowOff>
    </xdr:from>
    <xdr:to>
      <xdr:col>22</xdr:col>
      <xdr:colOff>596900</xdr:colOff>
      <xdr:row>23</xdr:row>
      <xdr:rowOff>50800</xdr:rowOff>
    </xdr:to>
    <xdr:sp macro="" textlink="'Workout LIST2'!E10">
      <xdr:nvSpPr>
        <xdr:cNvPr id="80" name="TextBox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7584057" y="4515757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012182A-D7D8-4DA9-B0E5-8836AD7CAD1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711200</xdr:colOff>
      <xdr:row>16</xdr:row>
      <xdr:rowOff>50800</xdr:rowOff>
    </xdr:from>
    <xdr:to>
      <xdr:col>22</xdr:col>
      <xdr:colOff>596900</xdr:colOff>
      <xdr:row>17</xdr:row>
      <xdr:rowOff>76200</xdr:rowOff>
    </xdr:to>
    <xdr:sp macro="" textlink="'Workout LIST2'!D9">
      <xdr:nvSpPr>
        <xdr:cNvPr id="81" name="TextBox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17584057" y="3316514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D1C9EC5-4992-4201-8621-4AB29C208A71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10-10-10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711200</xdr:colOff>
      <xdr:row>17</xdr:row>
      <xdr:rowOff>38100</xdr:rowOff>
    </xdr:from>
    <xdr:to>
      <xdr:col>22</xdr:col>
      <xdr:colOff>596900</xdr:colOff>
      <xdr:row>18</xdr:row>
      <xdr:rowOff>63500</xdr:rowOff>
    </xdr:to>
    <xdr:sp macro="" textlink="'Workout LIST2'!E9">
      <xdr:nvSpPr>
        <xdr:cNvPr id="82" name="TextBox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17584057" y="3507921"/>
          <a:ext cx="1572986" cy="2295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5E09DA0-5DC5-4B08-B795-3709B00EB2D7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6</xdr:row>
      <xdr:rowOff>12700</xdr:rowOff>
    </xdr:from>
    <xdr:to>
      <xdr:col>27</xdr:col>
      <xdr:colOff>203200</xdr:colOff>
      <xdr:row>7</xdr:row>
      <xdr:rowOff>38100</xdr:rowOff>
    </xdr:to>
    <xdr:sp macro="" textlink="'Workout LIST2'!D5">
      <xdr:nvSpPr>
        <xdr:cNvPr id="83" name="TextBox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21408571" y="1237343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CEC441F-7B18-4EE8-8FAF-2FAFE1A846A6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7-7-7-7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7</xdr:row>
      <xdr:rowOff>0</xdr:rowOff>
    </xdr:from>
    <xdr:to>
      <xdr:col>27</xdr:col>
      <xdr:colOff>203200</xdr:colOff>
      <xdr:row>8</xdr:row>
      <xdr:rowOff>25400</xdr:rowOff>
    </xdr:to>
    <xdr:sp macro="" textlink="'Workout LIST2'!E6">
      <xdr:nvSpPr>
        <xdr:cNvPr id="84" name="TextBox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21408571" y="1428750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E5850F0-63CD-4BC0-8943-553023EE4D2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8</xdr:row>
      <xdr:rowOff>114300</xdr:rowOff>
    </xdr:from>
    <xdr:to>
      <xdr:col>27</xdr:col>
      <xdr:colOff>203200</xdr:colOff>
      <xdr:row>9</xdr:row>
      <xdr:rowOff>139700</xdr:rowOff>
    </xdr:to>
    <xdr:sp macro="" textlink="'Workout LIST2'!D6">
      <xdr:nvSpPr>
        <xdr:cNvPr id="85" name="TextBox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21408571" y="1747157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8C85417-66CB-4633-9167-7FCFE624F3C5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8-8-8-12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9</xdr:row>
      <xdr:rowOff>101600</xdr:rowOff>
    </xdr:from>
    <xdr:to>
      <xdr:col>27</xdr:col>
      <xdr:colOff>203200</xdr:colOff>
      <xdr:row>10</xdr:row>
      <xdr:rowOff>127000</xdr:rowOff>
    </xdr:to>
    <xdr:sp macro="" textlink="'Workout LIST2'!E6">
      <xdr:nvSpPr>
        <xdr:cNvPr id="86" name="TextBox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21408571" y="1938564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BAAC471-389F-4C59-A59A-772991706E90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11</xdr:row>
      <xdr:rowOff>38100</xdr:rowOff>
    </xdr:from>
    <xdr:to>
      <xdr:col>27</xdr:col>
      <xdr:colOff>203200</xdr:colOff>
      <xdr:row>12</xdr:row>
      <xdr:rowOff>63500</xdr:rowOff>
    </xdr:to>
    <xdr:sp macro="" textlink="'Workout LIST2'!D7">
      <xdr:nvSpPr>
        <xdr:cNvPr id="87" name="TextBox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21408571" y="2283279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6B5F2E9-C5A0-418F-BE68-04294C09A79D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10-10-10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12</xdr:row>
      <xdr:rowOff>25400</xdr:rowOff>
    </xdr:from>
    <xdr:to>
      <xdr:col>27</xdr:col>
      <xdr:colOff>203200</xdr:colOff>
      <xdr:row>13</xdr:row>
      <xdr:rowOff>50800</xdr:rowOff>
    </xdr:to>
    <xdr:sp macro="" textlink="'Workout LIST2'!E7">
      <xdr:nvSpPr>
        <xdr:cNvPr id="88" name="TextBox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21408571" y="2474686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DE6B700-5635-498F-ACCA-EE3E521897CD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13</xdr:row>
      <xdr:rowOff>139700</xdr:rowOff>
    </xdr:from>
    <xdr:to>
      <xdr:col>27</xdr:col>
      <xdr:colOff>203200</xdr:colOff>
      <xdr:row>14</xdr:row>
      <xdr:rowOff>165100</xdr:rowOff>
    </xdr:to>
    <xdr:sp macro="" textlink="'Workout LIST2'!D8">
      <xdr:nvSpPr>
        <xdr:cNvPr id="89" name="TextBox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 txBox="1"/>
      </xdr:nvSpPr>
      <xdr:spPr>
        <a:xfrm>
          <a:off x="21408571" y="2793093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BFC1C40-59C8-4390-8779-8D0769431EC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8-8-8-12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14</xdr:row>
      <xdr:rowOff>127000</xdr:rowOff>
    </xdr:from>
    <xdr:to>
      <xdr:col>27</xdr:col>
      <xdr:colOff>203200</xdr:colOff>
      <xdr:row>15</xdr:row>
      <xdr:rowOff>152400</xdr:rowOff>
    </xdr:to>
    <xdr:sp macro="" textlink="'Workout LIST2'!E8">
      <xdr:nvSpPr>
        <xdr:cNvPr id="90" name="TextBox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21408571" y="2984500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45FA9E4-0448-4FC7-931F-EACC6095E132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16</xdr:row>
      <xdr:rowOff>50800</xdr:rowOff>
    </xdr:from>
    <xdr:to>
      <xdr:col>27</xdr:col>
      <xdr:colOff>203200</xdr:colOff>
      <xdr:row>17</xdr:row>
      <xdr:rowOff>76200</xdr:rowOff>
    </xdr:to>
    <xdr:sp macro="" textlink="'Workout LIST2'!D9">
      <xdr:nvSpPr>
        <xdr:cNvPr id="91" name="TextBox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21408571" y="3316514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25EA376-D594-43D9-9240-6A305B020868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10-10-10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17</xdr:row>
      <xdr:rowOff>38100</xdr:rowOff>
    </xdr:from>
    <xdr:to>
      <xdr:col>27</xdr:col>
      <xdr:colOff>203200</xdr:colOff>
      <xdr:row>18</xdr:row>
      <xdr:rowOff>63500</xdr:rowOff>
    </xdr:to>
    <xdr:sp macro="" textlink="'Workout LIST2'!E9">
      <xdr:nvSpPr>
        <xdr:cNvPr id="92" name="TextBox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21408571" y="3507921"/>
          <a:ext cx="1572986" cy="2295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A2B1ABD-3334-46C2-BD57-0148BA95B145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18</xdr:row>
      <xdr:rowOff>139700</xdr:rowOff>
    </xdr:from>
    <xdr:to>
      <xdr:col>27</xdr:col>
      <xdr:colOff>203200</xdr:colOff>
      <xdr:row>19</xdr:row>
      <xdr:rowOff>165100</xdr:rowOff>
    </xdr:to>
    <xdr:sp macro="" textlink="'Workout LIST2'!D10">
      <xdr:nvSpPr>
        <xdr:cNvPr id="93" name="TextBox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21408571" y="3813629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D54692E-483B-47D4-885C-D90AC594D1DD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19</xdr:row>
      <xdr:rowOff>107950</xdr:rowOff>
    </xdr:from>
    <xdr:to>
      <xdr:col>27</xdr:col>
      <xdr:colOff>203200</xdr:colOff>
      <xdr:row>20</xdr:row>
      <xdr:rowOff>133350</xdr:rowOff>
    </xdr:to>
    <xdr:sp macro="" textlink="'Workout LIST2'!E10">
      <xdr:nvSpPr>
        <xdr:cNvPr id="94" name="TextBox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 txBox="1"/>
      </xdr:nvSpPr>
      <xdr:spPr>
        <a:xfrm>
          <a:off x="21408571" y="3985986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04BEFA4-3BB9-4320-8B8D-EC74B022E6E7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23</xdr:row>
      <xdr:rowOff>165100</xdr:rowOff>
    </xdr:from>
    <xdr:to>
      <xdr:col>27</xdr:col>
      <xdr:colOff>203200</xdr:colOff>
      <xdr:row>25</xdr:row>
      <xdr:rowOff>0</xdr:rowOff>
    </xdr:to>
    <xdr:sp macro="" textlink="'Workout LIST2'!D11">
      <xdr:nvSpPr>
        <xdr:cNvPr id="95" name="TextBox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 txBox="1"/>
      </xdr:nvSpPr>
      <xdr:spPr>
        <a:xfrm>
          <a:off x="21408571" y="4859564"/>
          <a:ext cx="1572986" cy="2431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A2E1BAF-2E46-45D4-AA03-125BEA9A8E6D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317500</xdr:colOff>
      <xdr:row>24</xdr:row>
      <xdr:rowOff>152400</xdr:rowOff>
    </xdr:from>
    <xdr:to>
      <xdr:col>27</xdr:col>
      <xdr:colOff>203200</xdr:colOff>
      <xdr:row>25</xdr:row>
      <xdr:rowOff>177800</xdr:rowOff>
    </xdr:to>
    <xdr:sp macro="" textlink="'Workout LIST2'!E11">
      <xdr:nvSpPr>
        <xdr:cNvPr id="96" name="TextBox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 txBox="1"/>
      </xdr:nvSpPr>
      <xdr:spPr>
        <a:xfrm>
          <a:off x="21408571" y="5050971"/>
          <a:ext cx="1572986" cy="2295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3A5495F-5DE6-4CD6-929D-741FBC82E80C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5</xdr:row>
      <xdr:rowOff>177800</xdr:rowOff>
    </xdr:from>
    <xdr:to>
      <xdr:col>31</xdr:col>
      <xdr:colOff>584200</xdr:colOff>
      <xdr:row>7</xdr:row>
      <xdr:rowOff>12700</xdr:rowOff>
    </xdr:to>
    <xdr:sp macro="" textlink="'Workout LIST2'!D5">
      <xdr:nvSpPr>
        <xdr:cNvPr id="97" name="TextBox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 txBox="1"/>
      </xdr:nvSpPr>
      <xdr:spPr>
        <a:xfrm>
          <a:off x="25164143" y="1198336"/>
          <a:ext cx="1572986" cy="243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425F456-B232-42C3-86B0-661D24810C40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7-7-7-7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6</xdr:row>
      <xdr:rowOff>165100</xdr:rowOff>
    </xdr:from>
    <xdr:to>
      <xdr:col>31</xdr:col>
      <xdr:colOff>584200</xdr:colOff>
      <xdr:row>8</xdr:row>
      <xdr:rowOff>0</xdr:rowOff>
    </xdr:to>
    <xdr:sp macro="" textlink="'Workout LIST2'!E6">
      <xdr:nvSpPr>
        <xdr:cNvPr id="98" name="TextBox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 txBox="1"/>
      </xdr:nvSpPr>
      <xdr:spPr>
        <a:xfrm>
          <a:off x="25164143" y="1389743"/>
          <a:ext cx="1572986" cy="243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9314896-0682-434B-882A-0F6516663B57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8</xdr:row>
      <xdr:rowOff>88900</xdr:rowOff>
    </xdr:from>
    <xdr:to>
      <xdr:col>31</xdr:col>
      <xdr:colOff>584200</xdr:colOff>
      <xdr:row>9</xdr:row>
      <xdr:rowOff>114300</xdr:rowOff>
    </xdr:to>
    <xdr:sp macro="" textlink="'Workout LIST2'!D6">
      <xdr:nvSpPr>
        <xdr:cNvPr id="99" name="TextBox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 txBox="1"/>
      </xdr:nvSpPr>
      <xdr:spPr>
        <a:xfrm>
          <a:off x="25164143" y="1721757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7D3878F-530F-4F8D-B0EA-449D4687C58D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8-8-8-12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9</xdr:row>
      <xdr:rowOff>76200</xdr:rowOff>
    </xdr:from>
    <xdr:to>
      <xdr:col>31</xdr:col>
      <xdr:colOff>584200</xdr:colOff>
      <xdr:row>10</xdr:row>
      <xdr:rowOff>101600</xdr:rowOff>
    </xdr:to>
    <xdr:sp macro="" textlink="'Workout LIST2'!E6">
      <xdr:nvSpPr>
        <xdr:cNvPr id="100" name="TextBox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 txBox="1"/>
      </xdr:nvSpPr>
      <xdr:spPr>
        <a:xfrm>
          <a:off x="25164143" y="1913164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A48B4D4-EFFC-434B-8227-E91C48FB3F85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11</xdr:row>
      <xdr:rowOff>12700</xdr:rowOff>
    </xdr:from>
    <xdr:to>
      <xdr:col>31</xdr:col>
      <xdr:colOff>584200</xdr:colOff>
      <xdr:row>12</xdr:row>
      <xdr:rowOff>38100</xdr:rowOff>
    </xdr:to>
    <xdr:sp macro="" textlink="'Workout LIST2'!D7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25164143" y="2257879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67B3523-8F55-41C5-9463-69670DEAA269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10-10-10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12</xdr:row>
      <xdr:rowOff>0</xdr:rowOff>
    </xdr:from>
    <xdr:to>
      <xdr:col>31</xdr:col>
      <xdr:colOff>584200</xdr:colOff>
      <xdr:row>13</xdr:row>
      <xdr:rowOff>25400</xdr:rowOff>
    </xdr:to>
    <xdr:sp macro="" textlink="'Workout LIST2'!E7">
      <xdr:nvSpPr>
        <xdr:cNvPr id="102" name="TextBox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 txBox="1"/>
      </xdr:nvSpPr>
      <xdr:spPr>
        <a:xfrm>
          <a:off x="25164143" y="2449286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270E8A2-3258-4988-AD84-94E0F5DBB54B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13</xdr:row>
      <xdr:rowOff>114300</xdr:rowOff>
    </xdr:from>
    <xdr:to>
      <xdr:col>31</xdr:col>
      <xdr:colOff>584200</xdr:colOff>
      <xdr:row>14</xdr:row>
      <xdr:rowOff>139700</xdr:rowOff>
    </xdr:to>
    <xdr:sp macro="" textlink="'Workout LIST2'!D8">
      <xdr:nvSpPr>
        <xdr:cNvPr id="103" name="TextBox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 txBox="1"/>
      </xdr:nvSpPr>
      <xdr:spPr>
        <a:xfrm>
          <a:off x="25164143" y="2767693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D49D438-14CD-4F70-B5AC-A67B67B152E3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8-8-8-12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14</xdr:row>
      <xdr:rowOff>101600</xdr:rowOff>
    </xdr:from>
    <xdr:to>
      <xdr:col>31</xdr:col>
      <xdr:colOff>584200</xdr:colOff>
      <xdr:row>15</xdr:row>
      <xdr:rowOff>127000</xdr:rowOff>
    </xdr:to>
    <xdr:sp macro="" textlink="'Workout LIST2'!E8">
      <xdr:nvSpPr>
        <xdr:cNvPr id="104" name="TextBox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 txBox="1"/>
      </xdr:nvSpPr>
      <xdr:spPr>
        <a:xfrm>
          <a:off x="25164143" y="2959100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DA57692-0589-4E18-B86F-D71E746FE337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16</xdr:row>
      <xdr:rowOff>25400</xdr:rowOff>
    </xdr:from>
    <xdr:to>
      <xdr:col>31</xdr:col>
      <xdr:colOff>584200</xdr:colOff>
      <xdr:row>17</xdr:row>
      <xdr:rowOff>50800</xdr:rowOff>
    </xdr:to>
    <xdr:sp macro="" textlink="'Workout LIST2'!D9">
      <xdr:nvSpPr>
        <xdr:cNvPr id="105" name="TextBox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 txBox="1"/>
      </xdr:nvSpPr>
      <xdr:spPr>
        <a:xfrm>
          <a:off x="25164143" y="3291114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823AF3E-29B2-4E45-B0FA-0E747580A71B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10-10-10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17</xdr:row>
      <xdr:rowOff>12700</xdr:rowOff>
    </xdr:from>
    <xdr:to>
      <xdr:col>31</xdr:col>
      <xdr:colOff>584200</xdr:colOff>
      <xdr:row>18</xdr:row>
      <xdr:rowOff>38100</xdr:rowOff>
    </xdr:to>
    <xdr:sp macro="" textlink="'Workout LIST2'!E9">
      <xdr:nvSpPr>
        <xdr:cNvPr id="106" name="TextBox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 txBox="1"/>
      </xdr:nvSpPr>
      <xdr:spPr>
        <a:xfrm>
          <a:off x="25164143" y="3482521"/>
          <a:ext cx="1572986" cy="2295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ACD96A7-3116-434D-BA70-0B5789209848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18</xdr:row>
      <xdr:rowOff>114300</xdr:rowOff>
    </xdr:from>
    <xdr:to>
      <xdr:col>31</xdr:col>
      <xdr:colOff>584200</xdr:colOff>
      <xdr:row>19</xdr:row>
      <xdr:rowOff>139700</xdr:rowOff>
    </xdr:to>
    <xdr:sp macro="" textlink="'Workout LIST2'!D10">
      <xdr:nvSpPr>
        <xdr:cNvPr id="107" name="TextBox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/>
      </xdr:nvSpPr>
      <xdr:spPr>
        <a:xfrm>
          <a:off x="25164143" y="3788229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2C39D85-EB7C-42BA-B5C6-7BF5BE591FC5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19</xdr:row>
      <xdr:rowOff>115207</xdr:rowOff>
    </xdr:from>
    <xdr:to>
      <xdr:col>31</xdr:col>
      <xdr:colOff>584200</xdr:colOff>
      <xdr:row>20</xdr:row>
      <xdr:rowOff>140607</xdr:rowOff>
    </xdr:to>
    <xdr:sp macro="" textlink="'Workout LIST2'!E10">
      <xdr:nvSpPr>
        <xdr:cNvPr id="108" name="TextBox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/>
      </xdr:nvSpPr>
      <xdr:spPr>
        <a:xfrm>
          <a:off x="25164143" y="3993243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20CF514-7184-4F1A-8AA4-3178683AD1F3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21</xdr:row>
      <xdr:rowOff>0</xdr:rowOff>
    </xdr:from>
    <xdr:to>
      <xdr:col>31</xdr:col>
      <xdr:colOff>584200</xdr:colOff>
      <xdr:row>22</xdr:row>
      <xdr:rowOff>25400</xdr:rowOff>
    </xdr:to>
    <xdr:sp macro="" textlink="'Workout LIST2'!D11">
      <xdr:nvSpPr>
        <xdr:cNvPr id="109" name="TextBox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/>
      </xdr:nvSpPr>
      <xdr:spPr>
        <a:xfrm>
          <a:off x="25164143" y="4286250"/>
          <a:ext cx="1572986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FDF88-5F2A-45BE-B877-16FBC09A5155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21</xdr:row>
      <xdr:rowOff>177800</xdr:rowOff>
    </xdr:from>
    <xdr:to>
      <xdr:col>31</xdr:col>
      <xdr:colOff>584200</xdr:colOff>
      <xdr:row>23</xdr:row>
      <xdr:rowOff>12700</xdr:rowOff>
    </xdr:to>
    <xdr:sp macro="" textlink="'Workout LIST2'!E11">
      <xdr:nvSpPr>
        <xdr:cNvPr id="110" name="TextBox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/>
      </xdr:nvSpPr>
      <xdr:spPr>
        <a:xfrm>
          <a:off x="25164143" y="4464050"/>
          <a:ext cx="1572986" cy="243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B78F563-874E-4F36-8623-81D61D32E3FB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25</xdr:row>
      <xdr:rowOff>177800</xdr:rowOff>
    </xdr:from>
    <xdr:to>
      <xdr:col>31</xdr:col>
      <xdr:colOff>584200</xdr:colOff>
      <xdr:row>27</xdr:row>
      <xdr:rowOff>12700</xdr:rowOff>
    </xdr:to>
    <xdr:sp macro="" textlink="'Workout LIST2'!D12">
      <xdr:nvSpPr>
        <xdr:cNvPr id="111" name="TextBox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 txBox="1"/>
      </xdr:nvSpPr>
      <xdr:spPr>
        <a:xfrm>
          <a:off x="25164143" y="5280479"/>
          <a:ext cx="1572986" cy="243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BEE26D-11FA-40DC-8561-0C3DE9FEFC61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698500</xdr:colOff>
      <xdr:row>26</xdr:row>
      <xdr:rowOff>165100</xdr:rowOff>
    </xdr:from>
    <xdr:to>
      <xdr:col>31</xdr:col>
      <xdr:colOff>584200</xdr:colOff>
      <xdr:row>28</xdr:row>
      <xdr:rowOff>0</xdr:rowOff>
    </xdr:to>
    <xdr:sp macro="" textlink="'Workout LIST2'!E12">
      <xdr:nvSpPr>
        <xdr:cNvPr id="112" name="TextBox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/>
      </xdr:nvSpPr>
      <xdr:spPr>
        <a:xfrm>
          <a:off x="25164143" y="5471886"/>
          <a:ext cx="1572986" cy="243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9E73F8C-7209-42C1-BC13-4FE2A495D725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27</xdr:col>
      <xdr:colOff>762000</xdr:colOff>
      <xdr:row>26</xdr:row>
      <xdr:rowOff>25400</xdr:rowOff>
    </xdr:from>
    <xdr:to>
      <xdr:col>29</xdr:col>
      <xdr:colOff>647700</xdr:colOff>
      <xdr:row>28</xdr:row>
      <xdr:rowOff>88900</xdr:rowOff>
    </xdr:to>
    <xdr:sp macro="" textlink="'Workout LIST2'!C12">
      <xdr:nvSpPr>
        <xdr:cNvPr id="113" name="TextBox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 txBox="1"/>
      </xdr:nvSpPr>
      <xdr:spPr>
        <a:xfrm>
          <a:off x="23393400" y="522605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02E2DE3-04E2-49A9-B166-624BD5F02431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12700</xdr:colOff>
      <xdr:row>35</xdr:row>
      <xdr:rowOff>0</xdr:rowOff>
    </xdr:from>
    <xdr:to>
      <xdr:col>5</xdr:col>
      <xdr:colOff>152400</xdr:colOff>
      <xdr:row>66</xdr:row>
      <xdr:rowOff>127000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850900" y="7000875"/>
          <a:ext cx="3492500" cy="6327775"/>
        </a:xfrm>
        <a:prstGeom prst="rect">
          <a:avLst/>
        </a:prstGeom>
        <a:blipFill rotWithShape="1">
          <a:blip xmlns:r="http://schemas.openxmlformats.org/officeDocument/2006/relationships" r:embed="rId8"/>
          <a:stretch>
            <a:fillRect/>
          </a:stretch>
        </a:blip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635000</xdr:colOff>
      <xdr:row>42</xdr:row>
      <xdr:rowOff>165100</xdr:rowOff>
    </xdr:from>
    <xdr:to>
      <xdr:col>2</xdr:col>
      <xdr:colOff>698500</xdr:colOff>
      <xdr:row>44</xdr:row>
      <xdr:rowOff>63500</xdr:rowOff>
    </xdr:to>
    <xdr:sp macro="" textlink="'Workout LIST2'!J5">
      <xdr:nvSpPr>
        <xdr:cNvPr id="115" name="TextBox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 txBox="1"/>
      </xdr:nvSpPr>
      <xdr:spPr>
        <a:xfrm>
          <a:off x="1473200" y="8566150"/>
          <a:ext cx="90170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BA99BC-5559-4D09-8FE3-BABF4BE2BE7D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7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622300</xdr:colOff>
      <xdr:row>44</xdr:row>
      <xdr:rowOff>165100</xdr:rowOff>
    </xdr:from>
    <xdr:to>
      <xdr:col>2</xdr:col>
      <xdr:colOff>685800</xdr:colOff>
      <xdr:row>46</xdr:row>
      <xdr:rowOff>63500</xdr:rowOff>
    </xdr:to>
    <xdr:sp macro="" textlink="'Workout LIST2'!J6">
      <xdr:nvSpPr>
        <xdr:cNvPr id="116" name="TextBox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460500" y="8966200"/>
          <a:ext cx="90170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34F46D6-221D-4D9A-8810-46667F9E4E8E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7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609600</xdr:colOff>
      <xdr:row>46</xdr:row>
      <xdr:rowOff>177800</xdr:rowOff>
    </xdr:from>
    <xdr:to>
      <xdr:col>2</xdr:col>
      <xdr:colOff>673100</xdr:colOff>
      <xdr:row>48</xdr:row>
      <xdr:rowOff>76200</xdr:rowOff>
    </xdr:to>
    <xdr:sp macro="" textlink="'Workout LIST2'!J7">
      <xdr:nvSpPr>
        <xdr:cNvPr id="117" name="TextBox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 txBox="1"/>
      </xdr:nvSpPr>
      <xdr:spPr>
        <a:xfrm>
          <a:off x="1447800" y="9378950"/>
          <a:ext cx="90170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FED81B-745D-4163-8461-1DE89C37354B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7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355600</xdr:colOff>
      <xdr:row>42</xdr:row>
      <xdr:rowOff>177800</xdr:rowOff>
    </xdr:from>
    <xdr:to>
      <xdr:col>4</xdr:col>
      <xdr:colOff>419100</xdr:colOff>
      <xdr:row>44</xdr:row>
      <xdr:rowOff>76200</xdr:rowOff>
    </xdr:to>
    <xdr:sp macro="" textlink="'Workout LIST2'!K5">
      <xdr:nvSpPr>
        <xdr:cNvPr id="118" name="TextBox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 txBox="1"/>
      </xdr:nvSpPr>
      <xdr:spPr>
        <a:xfrm>
          <a:off x="2870200" y="8578850"/>
          <a:ext cx="90170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195243-4B7C-4267-A282-F79FB79802D6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342900</xdr:colOff>
      <xdr:row>45</xdr:row>
      <xdr:rowOff>25400</xdr:rowOff>
    </xdr:from>
    <xdr:to>
      <xdr:col>4</xdr:col>
      <xdr:colOff>406400</xdr:colOff>
      <xdr:row>46</xdr:row>
      <xdr:rowOff>114300</xdr:rowOff>
    </xdr:to>
    <xdr:sp macro="" textlink="'Workout LIST2'!K6">
      <xdr:nvSpPr>
        <xdr:cNvPr id="119" name="TextBox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 txBox="1"/>
      </xdr:nvSpPr>
      <xdr:spPr>
        <a:xfrm>
          <a:off x="2857500" y="9026525"/>
          <a:ext cx="901700" cy="288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C4279E9-21BC-4CC9-A18A-CE08DA25AEDC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342900</xdr:colOff>
      <xdr:row>47</xdr:row>
      <xdr:rowOff>0</xdr:rowOff>
    </xdr:from>
    <xdr:to>
      <xdr:col>4</xdr:col>
      <xdr:colOff>406400</xdr:colOff>
      <xdr:row>48</xdr:row>
      <xdr:rowOff>88900</xdr:rowOff>
    </xdr:to>
    <xdr:sp macro="" textlink="'Workout LIST2'!K7">
      <xdr:nvSpPr>
        <xdr:cNvPr id="120" name="TextBox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 txBox="1"/>
      </xdr:nvSpPr>
      <xdr:spPr>
        <a:xfrm>
          <a:off x="2857500" y="9401175"/>
          <a:ext cx="901700" cy="288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9CD143D-3F20-4C83-911F-E5C8E8035069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660400</xdr:colOff>
      <xdr:row>53</xdr:row>
      <xdr:rowOff>12700</xdr:rowOff>
    </xdr:from>
    <xdr:to>
      <xdr:col>2</xdr:col>
      <xdr:colOff>723900</xdr:colOff>
      <xdr:row>54</xdr:row>
      <xdr:rowOff>101600</xdr:rowOff>
    </xdr:to>
    <xdr:sp macro="" textlink="'Workout LIST2'!J5">
      <xdr:nvSpPr>
        <xdr:cNvPr id="121" name="TextBox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 txBox="1"/>
      </xdr:nvSpPr>
      <xdr:spPr>
        <a:xfrm>
          <a:off x="1498600" y="10614025"/>
          <a:ext cx="901700" cy="288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83A16D-A02E-4CC3-85FB-7B11A5DC2278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7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647700</xdr:colOff>
      <xdr:row>55</xdr:row>
      <xdr:rowOff>12700</xdr:rowOff>
    </xdr:from>
    <xdr:to>
      <xdr:col>2</xdr:col>
      <xdr:colOff>711200</xdr:colOff>
      <xdr:row>56</xdr:row>
      <xdr:rowOff>101600</xdr:rowOff>
    </xdr:to>
    <xdr:sp macro="" textlink="'Workout LIST2'!J5">
      <xdr:nvSpPr>
        <xdr:cNvPr id="122" name="TextBox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 txBox="1"/>
      </xdr:nvSpPr>
      <xdr:spPr>
        <a:xfrm>
          <a:off x="1485900" y="11014075"/>
          <a:ext cx="901700" cy="288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51AF595-78FD-4DB0-8472-0DB0DEA5341A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7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635000</xdr:colOff>
      <xdr:row>57</xdr:row>
      <xdr:rowOff>25400</xdr:rowOff>
    </xdr:from>
    <xdr:to>
      <xdr:col>2</xdr:col>
      <xdr:colOff>698500</xdr:colOff>
      <xdr:row>58</xdr:row>
      <xdr:rowOff>114300</xdr:rowOff>
    </xdr:to>
    <xdr:sp macro="" textlink="'Workout LIST2'!J5">
      <xdr:nvSpPr>
        <xdr:cNvPr id="123" name="TextBox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 txBox="1"/>
      </xdr:nvSpPr>
      <xdr:spPr>
        <a:xfrm>
          <a:off x="1473200" y="11426825"/>
          <a:ext cx="901700" cy="288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6163149-9C70-4D78-A5DD-6A90004BA7B9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7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381000</xdr:colOff>
      <xdr:row>53</xdr:row>
      <xdr:rowOff>25400</xdr:rowOff>
    </xdr:from>
    <xdr:to>
      <xdr:col>4</xdr:col>
      <xdr:colOff>444500</xdr:colOff>
      <xdr:row>54</xdr:row>
      <xdr:rowOff>114300</xdr:rowOff>
    </xdr:to>
    <xdr:sp macro="" textlink="'Workout LIST2'!J5">
      <xdr:nvSpPr>
        <xdr:cNvPr id="124" name="TextBox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 txBox="1"/>
      </xdr:nvSpPr>
      <xdr:spPr>
        <a:xfrm>
          <a:off x="2895600" y="10626725"/>
          <a:ext cx="901700" cy="288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4FE187-7FF9-4501-9258-FCCB791F9D92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7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368300</xdr:colOff>
      <xdr:row>55</xdr:row>
      <xdr:rowOff>63500</xdr:rowOff>
    </xdr:from>
    <xdr:to>
      <xdr:col>4</xdr:col>
      <xdr:colOff>431800</xdr:colOff>
      <xdr:row>56</xdr:row>
      <xdr:rowOff>152400</xdr:rowOff>
    </xdr:to>
    <xdr:sp macro="" textlink="'Workout LIST2'!J5">
      <xdr:nvSpPr>
        <xdr:cNvPr id="125" name="TextBox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 txBox="1"/>
      </xdr:nvSpPr>
      <xdr:spPr>
        <a:xfrm>
          <a:off x="2882900" y="11064875"/>
          <a:ext cx="901700" cy="288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FE47F7-DAED-41B3-8605-5AE5F487120D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7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368300</xdr:colOff>
      <xdr:row>57</xdr:row>
      <xdr:rowOff>38100</xdr:rowOff>
    </xdr:from>
    <xdr:to>
      <xdr:col>4</xdr:col>
      <xdr:colOff>431800</xdr:colOff>
      <xdr:row>58</xdr:row>
      <xdr:rowOff>127000</xdr:rowOff>
    </xdr:to>
    <xdr:sp macro="" textlink="'Workout LIST2'!J5">
      <xdr:nvSpPr>
        <xdr:cNvPr id="126" name="TextBox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 txBox="1"/>
      </xdr:nvSpPr>
      <xdr:spPr>
        <a:xfrm>
          <a:off x="2882900" y="11439525"/>
          <a:ext cx="901700" cy="288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29FC89B-41D9-4BE0-AA2E-D5CFB2D482A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7</a:t>
          </a:fld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444500</xdr:colOff>
      <xdr:row>18</xdr:row>
      <xdr:rowOff>75127</xdr:rowOff>
    </xdr:from>
    <xdr:to>
      <xdr:col>18</xdr:col>
      <xdr:colOff>330200</xdr:colOff>
      <xdr:row>19</xdr:row>
      <xdr:rowOff>100527</xdr:rowOff>
    </xdr:to>
    <xdr:sp macro="" textlink="'Workout LIST2'!D9">
      <xdr:nvSpPr>
        <xdr:cNvPr id="128" name="TextBox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13942786" y="3749056"/>
          <a:ext cx="1572985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BEB206-8855-418D-8CB1-59DBA3AD9F7E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10-10-10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444500</xdr:colOff>
      <xdr:row>19</xdr:row>
      <xdr:rowOff>106162</xdr:rowOff>
    </xdr:from>
    <xdr:to>
      <xdr:col>18</xdr:col>
      <xdr:colOff>330200</xdr:colOff>
      <xdr:row>20</xdr:row>
      <xdr:rowOff>131562</xdr:rowOff>
    </xdr:to>
    <xdr:sp macro="" textlink="'Workout LIST2'!E9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13942786" y="3984198"/>
          <a:ext cx="1572985" cy="229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5E2D0B4-85B2-491D-9D0C-319DEB551AA5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0-0-0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0</xdr:colOff>
      <xdr:row>35</xdr:row>
      <xdr:rowOff>0</xdr:rowOff>
    </xdr:from>
    <xdr:to>
      <xdr:col>10</xdr:col>
      <xdr:colOff>127000</xdr:colOff>
      <xdr:row>66</xdr:row>
      <xdr:rowOff>127000</xdr:rowOff>
    </xdr:to>
    <xdr:sp macro="" textlink="">
      <xdr:nvSpPr>
        <xdr:cNvPr id="104448" name="Rectangle 104447">
          <a:extLst>
            <a:ext uri="{FF2B5EF4-FFF2-40B4-BE49-F238E27FC236}">
              <a16:creationId xmlns:a16="http://schemas.microsoft.com/office/drawing/2014/main" id="{00000000-0008-0000-0500-000000980100}"/>
            </a:ext>
          </a:extLst>
        </xdr:cNvPr>
        <xdr:cNvSpPr/>
      </xdr:nvSpPr>
      <xdr:spPr>
        <a:xfrm>
          <a:off x="5000625" y="7084219"/>
          <a:ext cx="3460750" cy="6401594"/>
        </a:xfrm>
        <a:prstGeom prst="rect">
          <a:avLst/>
        </a:prstGeom>
        <a:blipFill>
          <a:blip xmlns:r="http://schemas.openxmlformats.org/officeDocument/2006/relationships" r:embed="rId9"/>
          <a:stretch>
            <a:fillRect/>
          </a:stretch>
        </a:blip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2000"/>
        </a:p>
      </xdr:txBody>
    </xdr:sp>
    <xdr:clientData/>
  </xdr:twoCellAnchor>
  <xdr:twoCellAnchor>
    <xdr:from>
      <xdr:col>1</xdr:col>
      <xdr:colOff>381000</xdr:colOff>
      <xdr:row>35</xdr:row>
      <xdr:rowOff>158750</xdr:rowOff>
    </xdr:from>
    <xdr:to>
      <xdr:col>4</xdr:col>
      <xdr:colOff>666750</xdr:colOff>
      <xdr:row>37</xdr:row>
      <xdr:rowOff>31750</xdr:rowOff>
    </xdr:to>
    <xdr:sp macro="" textlink="">
      <xdr:nvSpPr>
        <xdr:cNvPr id="104453" name="Rectangle 104452">
          <a:extLst>
            <a:ext uri="{FF2B5EF4-FFF2-40B4-BE49-F238E27FC236}">
              <a16:creationId xmlns:a16="http://schemas.microsoft.com/office/drawing/2014/main" id="{00000000-0008-0000-0500-000005980100}"/>
            </a:ext>
          </a:extLst>
        </xdr:cNvPr>
        <xdr:cNvSpPr/>
      </xdr:nvSpPr>
      <xdr:spPr>
        <a:xfrm>
          <a:off x="1222375" y="7381875"/>
          <a:ext cx="2809875" cy="2857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2000"/>
        </a:p>
      </xdr:txBody>
    </xdr:sp>
    <xdr:clientData/>
  </xdr:twoCellAnchor>
  <xdr:twoCellAnchor>
    <xdr:from>
      <xdr:col>1</xdr:col>
      <xdr:colOff>371475</xdr:colOff>
      <xdr:row>1</xdr:row>
      <xdr:rowOff>53975</xdr:rowOff>
    </xdr:from>
    <xdr:to>
      <xdr:col>3</xdr:col>
      <xdr:colOff>257175</xdr:colOff>
      <xdr:row>3</xdr:row>
      <xdr:rowOff>117475</xdr:rowOff>
    </xdr:to>
    <xdr:sp macro="" textlink="'Workout LIST2'!C25">
      <xdr:nvSpPr>
        <xdr:cNvPr id="208" name="TextBox 207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SpPr txBox="1"/>
      </xdr:nvSpPr>
      <xdr:spPr>
        <a:xfrm>
          <a:off x="1212850" y="260350"/>
          <a:ext cx="15684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4CBDAA4-77CD-43E9-A7F7-DC56923049C6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BACK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568325</xdr:colOff>
      <xdr:row>1</xdr:row>
      <xdr:rowOff>31749</xdr:rowOff>
    </xdr:from>
    <xdr:to>
      <xdr:col>3</xdr:col>
      <xdr:colOff>409575</xdr:colOff>
      <xdr:row>3</xdr:row>
      <xdr:rowOff>161925</xdr:rowOff>
    </xdr:to>
    <xdr:sp macro="" textlink="'Workout LIST2'!C25">
      <xdr:nvSpPr>
        <xdr:cNvPr id="209" name="TextBox 208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SpPr txBox="1"/>
      </xdr:nvSpPr>
      <xdr:spPr>
        <a:xfrm>
          <a:off x="2244725" y="231774"/>
          <a:ext cx="679450" cy="530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&amp;</a:t>
          </a:r>
        </a:p>
      </xdr:txBody>
    </xdr:sp>
    <xdr:clientData/>
  </xdr:twoCellAnchor>
  <xdr:twoCellAnchor>
    <xdr:from>
      <xdr:col>2</xdr:col>
      <xdr:colOff>755650</xdr:colOff>
      <xdr:row>1</xdr:row>
      <xdr:rowOff>50800</xdr:rowOff>
    </xdr:from>
    <xdr:to>
      <xdr:col>4</xdr:col>
      <xdr:colOff>641350</xdr:colOff>
      <xdr:row>3</xdr:row>
      <xdr:rowOff>114300</xdr:rowOff>
    </xdr:to>
    <xdr:sp macro="" textlink="'Workout LIST2'!C26">
      <xdr:nvSpPr>
        <xdr:cNvPr id="210" name="TextBox 209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SpPr txBox="1"/>
      </xdr:nvSpPr>
      <xdr:spPr>
        <a:xfrm>
          <a:off x="2432050" y="2508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424C6DF-077B-4D7A-956A-2C1CF286E37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NONE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736600</xdr:colOff>
      <xdr:row>1</xdr:row>
      <xdr:rowOff>63500</xdr:rowOff>
    </xdr:from>
    <xdr:to>
      <xdr:col>7</xdr:col>
      <xdr:colOff>622300</xdr:colOff>
      <xdr:row>3</xdr:row>
      <xdr:rowOff>127000</xdr:rowOff>
    </xdr:to>
    <xdr:sp macro="" textlink="'Workout LIST2'!C25">
      <xdr:nvSpPr>
        <xdr:cNvPr id="211" name="TextBox 210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SpPr txBox="1"/>
      </xdr:nvSpPr>
      <xdr:spPr>
        <a:xfrm>
          <a:off x="4927600" y="2635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4CBDAA4-77CD-43E9-A7F7-DC56923049C6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BACK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95250</xdr:colOff>
      <xdr:row>1</xdr:row>
      <xdr:rowOff>41274</xdr:rowOff>
    </xdr:from>
    <xdr:to>
      <xdr:col>7</xdr:col>
      <xdr:colOff>774700</xdr:colOff>
      <xdr:row>3</xdr:row>
      <xdr:rowOff>171450</xdr:rowOff>
    </xdr:to>
    <xdr:sp macro="" textlink="'Workout LIST2'!C25">
      <xdr:nvSpPr>
        <xdr:cNvPr id="212" name="TextBox 211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SpPr txBox="1"/>
      </xdr:nvSpPr>
      <xdr:spPr>
        <a:xfrm>
          <a:off x="5962650" y="241299"/>
          <a:ext cx="679450" cy="530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&amp;</a:t>
          </a:r>
        </a:p>
      </xdr:txBody>
    </xdr:sp>
    <xdr:clientData/>
  </xdr:twoCellAnchor>
  <xdr:twoCellAnchor>
    <xdr:from>
      <xdr:col>7</xdr:col>
      <xdr:colOff>282575</xdr:colOff>
      <xdr:row>1</xdr:row>
      <xdr:rowOff>60325</xdr:rowOff>
    </xdr:from>
    <xdr:to>
      <xdr:col>9</xdr:col>
      <xdr:colOff>168275</xdr:colOff>
      <xdr:row>3</xdr:row>
      <xdr:rowOff>123825</xdr:rowOff>
    </xdr:to>
    <xdr:sp macro="" textlink="'Workout LIST2'!C26">
      <xdr:nvSpPr>
        <xdr:cNvPr id="213" name="TextBox 212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SpPr txBox="1"/>
      </xdr:nvSpPr>
      <xdr:spPr>
        <a:xfrm>
          <a:off x="6149975" y="26035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424C6DF-077B-4D7A-956A-2C1CF286E37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NONE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269875</xdr:colOff>
      <xdr:row>1</xdr:row>
      <xdr:rowOff>53975</xdr:rowOff>
    </xdr:from>
    <xdr:to>
      <xdr:col>12</xdr:col>
      <xdr:colOff>155575</xdr:colOff>
      <xdr:row>3</xdr:row>
      <xdr:rowOff>117475</xdr:rowOff>
    </xdr:to>
    <xdr:sp macro="" textlink="'Workout LIST2'!C25">
      <xdr:nvSpPr>
        <xdr:cNvPr id="214" name="TextBox 213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SpPr txBox="1"/>
      </xdr:nvSpPr>
      <xdr:spPr>
        <a:xfrm>
          <a:off x="8651875" y="25400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4CBDAA4-77CD-43E9-A7F7-DC56923049C6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BACK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1</xdr:row>
      <xdr:rowOff>31749</xdr:rowOff>
    </xdr:from>
    <xdr:to>
      <xdr:col>12</xdr:col>
      <xdr:colOff>307975</xdr:colOff>
      <xdr:row>3</xdr:row>
      <xdr:rowOff>161925</xdr:rowOff>
    </xdr:to>
    <xdr:sp macro="" textlink="'Workout LIST2'!C25">
      <xdr:nvSpPr>
        <xdr:cNvPr id="215" name="TextBox 214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SpPr txBox="1"/>
      </xdr:nvSpPr>
      <xdr:spPr>
        <a:xfrm>
          <a:off x="9686925" y="231774"/>
          <a:ext cx="679450" cy="530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&amp;</a:t>
          </a:r>
        </a:p>
      </xdr:txBody>
    </xdr:sp>
    <xdr:clientData/>
  </xdr:twoCellAnchor>
  <xdr:twoCellAnchor>
    <xdr:from>
      <xdr:col>11</xdr:col>
      <xdr:colOff>654050</xdr:colOff>
      <xdr:row>1</xdr:row>
      <xdr:rowOff>50800</xdr:rowOff>
    </xdr:from>
    <xdr:to>
      <xdr:col>13</xdr:col>
      <xdr:colOff>539750</xdr:colOff>
      <xdr:row>3</xdr:row>
      <xdr:rowOff>114300</xdr:rowOff>
    </xdr:to>
    <xdr:sp macro="" textlink="'Workout LIST2'!C26">
      <xdr:nvSpPr>
        <xdr:cNvPr id="216" name="TextBox 215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SpPr txBox="1"/>
      </xdr:nvSpPr>
      <xdr:spPr>
        <a:xfrm>
          <a:off x="9874250" y="2508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424C6DF-077B-4D7A-956A-2C1CF286E37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NONE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708025</xdr:colOff>
      <xdr:row>1</xdr:row>
      <xdr:rowOff>63500</xdr:rowOff>
    </xdr:from>
    <xdr:to>
      <xdr:col>16</xdr:col>
      <xdr:colOff>593725</xdr:colOff>
      <xdr:row>3</xdr:row>
      <xdr:rowOff>127000</xdr:rowOff>
    </xdr:to>
    <xdr:sp macro="" textlink="'Workout LIST2'!C25">
      <xdr:nvSpPr>
        <xdr:cNvPr id="217" name="TextBox 216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SpPr txBox="1"/>
      </xdr:nvSpPr>
      <xdr:spPr>
        <a:xfrm>
          <a:off x="12442825" y="2635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4CBDAA4-77CD-43E9-A7F7-DC56923049C6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BACK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66675</xdr:colOff>
      <xdr:row>1</xdr:row>
      <xdr:rowOff>41274</xdr:rowOff>
    </xdr:from>
    <xdr:to>
      <xdr:col>16</xdr:col>
      <xdr:colOff>746125</xdr:colOff>
      <xdr:row>3</xdr:row>
      <xdr:rowOff>171450</xdr:rowOff>
    </xdr:to>
    <xdr:sp macro="" textlink="'Workout LIST2'!C25">
      <xdr:nvSpPr>
        <xdr:cNvPr id="218" name="TextBox 217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SpPr txBox="1"/>
      </xdr:nvSpPr>
      <xdr:spPr>
        <a:xfrm>
          <a:off x="13477875" y="241299"/>
          <a:ext cx="679450" cy="530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&amp;</a:t>
          </a:r>
        </a:p>
      </xdr:txBody>
    </xdr:sp>
    <xdr:clientData/>
  </xdr:twoCellAnchor>
  <xdr:twoCellAnchor>
    <xdr:from>
      <xdr:col>16</xdr:col>
      <xdr:colOff>254000</xdr:colOff>
      <xdr:row>1</xdr:row>
      <xdr:rowOff>60325</xdr:rowOff>
    </xdr:from>
    <xdr:to>
      <xdr:col>18</xdr:col>
      <xdr:colOff>139700</xdr:colOff>
      <xdr:row>3</xdr:row>
      <xdr:rowOff>123825</xdr:rowOff>
    </xdr:to>
    <xdr:sp macro="" textlink="'Workout LIST2'!C26">
      <xdr:nvSpPr>
        <xdr:cNvPr id="219" name="TextBox 218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SpPr txBox="1"/>
      </xdr:nvSpPr>
      <xdr:spPr>
        <a:xfrm>
          <a:off x="13665200" y="26035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424C6DF-077B-4D7A-956A-2C1CF286E37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NONE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298450</xdr:colOff>
      <xdr:row>1</xdr:row>
      <xdr:rowOff>53975</xdr:rowOff>
    </xdr:from>
    <xdr:to>
      <xdr:col>21</xdr:col>
      <xdr:colOff>184150</xdr:colOff>
      <xdr:row>3</xdr:row>
      <xdr:rowOff>117475</xdr:rowOff>
    </xdr:to>
    <xdr:sp macro="" textlink="'Workout LIST2'!C25">
      <xdr:nvSpPr>
        <xdr:cNvPr id="220" name="TextBox 219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SpPr txBox="1"/>
      </xdr:nvSpPr>
      <xdr:spPr>
        <a:xfrm>
          <a:off x="16224250" y="25400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4CBDAA4-77CD-43E9-A7F7-DC56923049C6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BACK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495300</xdr:colOff>
      <xdr:row>1</xdr:row>
      <xdr:rowOff>31749</xdr:rowOff>
    </xdr:from>
    <xdr:to>
      <xdr:col>21</xdr:col>
      <xdr:colOff>336550</xdr:colOff>
      <xdr:row>3</xdr:row>
      <xdr:rowOff>161925</xdr:rowOff>
    </xdr:to>
    <xdr:sp macro="" textlink="'Workout LIST2'!C25">
      <xdr:nvSpPr>
        <xdr:cNvPr id="221" name="TextBox 220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SpPr txBox="1"/>
      </xdr:nvSpPr>
      <xdr:spPr>
        <a:xfrm>
          <a:off x="17259300" y="231774"/>
          <a:ext cx="679450" cy="530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&amp;</a:t>
          </a:r>
        </a:p>
      </xdr:txBody>
    </xdr:sp>
    <xdr:clientData/>
  </xdr:twoCellAnchor>
  <xdr:twoCellAnchor>
    <xdr:from>
      <xdr:col>20</xdr:col>
      <xdr:colOff>682625</xdr:colOff>
      <xdr:row>1</xdr:row>
      <xdr:rowOff>50800</xdr:rowOff>
    </xdr:from>
    <xdr:to>
      <xdr:col>22</xdr:col>
      <xdr:colOff>568325</xdr:colOff>
      <xdr:row>3</xdr:row>
      <xdr:rowOff>114300</xdr:rowOff>
    </xdr:to>
    <xdr:sp macro="" textlink="'Workout LIST2'!C26">
      <xdr:nvSpPr>
        <xdr:cNvPr id="222" name="TextBox 221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SpPr txBox="1"/>
      </xdr:nvSpPr>
      <xdr:spPr>
        <a:xfrm>
          <a:off x="17446625" y="2508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424C6DF-077B-4D7A-956A-2C1CF286E37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NONE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717550</xdr:colOff>
      <xdr:row>1</xdr:row>
      <xdr:rowOff>73025</xdr:rowOff>
    </xdr:from>
    <xdr:to>
      <xdr:col>25</xdr:col>
      <xdr:colOff>603250</xdr:colOff>
      <xdr:row>3</xdr:row>
      <xdr:rowOff>136525</xdr:rowOff>
    </xdr:to>
    <xdr:sp macro="" textlink="'Workout LIST2'!C25">
      <xdr:nvSpPr>
        <xdr:cNvPr id="223" name="TextBox 222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SpPr txBox="1"/>
      </xdr:nvSpPr>
      <xdr:spPr>
        <a:xfrm>
          <a:off x="19996150" y="27305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4CBDAA4-77CD-43E9-A7F7-DC56923049C6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BACK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76200</xdr:colOff>
      <xdr:row>1</xdr:row>
      <xdr:rowOff>50799</xdr:rowOff>
    </xdr:from>
    <xdr:to>
      <xdr:col>25</xdr:col>
      <xdr:colOff>755650</xdr:colOff>
      <xdr:row>3</xdr:row>
      <xdr:rowOff>180975</xdr:rowOff>
    </xdr:to>
    <xdr:sp macro="" textlink="'Workout LIST2'!C25">
      <xdr:nvSpPr>
        <xdr:cNvPr id="224" name="TextBox 223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SpPr txBox="1"/>
      </xdr:nvSpPr>
      <xdr:spPr>
        <a:xfrm>
          <a:off x="21031200" y="250824"/>
          <a:ext cx="679450" cy="530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&amp;</a:t>
          </a:r>
        </a:p>
      </xdr:txBody>
    </xdr:sp>
    <xdr:clientData/>
  </xdr:twoCellAnchor>
  <xdr:twoCellAnchor>
    <xdr:from>
      <xdr:col>25</xdr:col>
      <xdr:colOff>263525</xdr:colOff>
      <xdr:row>1</xdr:row>
      <xdr:rowOff>69850</xdr:rowOff>
    </xdr:from>
    <xdr:to>
      <xdr:col>27</xdr:col>
      <xdr:colOff>149225</xdr:colOff>
      <xdr:row>3</xdr:row>
      <xdr:rowOff>133350</xdr:rowOff>
    </xdr:to>
    <xdr:sp macro="" textlink="'Workout LIST2'!C26">
      <xdr:nvSpPr>
        <xdr:cNvPr id="225" name="TextBox 224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SpPr txBox="1"/>
      </xdr:nvSpPr>
      <xdr:spPr>
        <a:xfrm>
          <a:off x="21218525" y="26987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424C6DF-077B-4D7A-956A-2C1CF286E37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NONE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28</xdr:col>
      <xdr:colOff>269875</xdr:colOff>
      <xdr:row>1</xdr:row>
      <xdr:rowOff>63500</xdr:rowOff>
    </xdr:from>
    <xdr:to>
      <xdr:col>30</xdr:col>
      <xdr:colOff>155575</xdr:colOff>
      <xdr:row>3</xdr:row>
      <xdr:rowOff>127000</xdr:rowOff>
    </xdr:to>
    <xdr:sp macro="" textlink="'Workout LIST2'!C25">
      <xdr:nvSpPr>
        <xdr:cNvPr id="226" name="TextBox 225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SpPr txBox="1"/>
      </xdr:nvSpPr>
      <xdr:spPr>
        <a:xfrm>
          <a:off x="23739475" y="2635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4CBDAA4-77CD-43E9-A7F7-DC56923049C6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BACK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466725</xdr:colOff>
      <xdr:row>1</xdr:row>
      <xdr:rowOff>41274</xdr:rowOff>
    </xdr:from>
    <xdr:to>
      <xdr:col>30</xdr:col>
      <xdr:colOff>307975</xdr:colOff>
      <xdr:row>3</xdr:row>
      <xdr:rowOff>171450</xdr:rowOff>
    </xdr:to>
    <xdr:sp macro="" textlink="'Workout LIST2'!C25">
      <xdr:nvSpPr>
        <xdr:cNvPr id="227" name="TextBox 226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SpPr txBox="1"/>
      </xdr:nvSpPr>
      <xdr:spPr>
        <a:xfrm>
          <a:off x="24774525" y="241299"/>
          <a:ext cx="679450" cy="530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&amp;</a:t>
          </a:r>
        </a:p>
      </xdr:txBody>
    </xdr:sp>
    <xdr:clientData/>
  </xdr:twoCellAnchor>
  <xdr:twoCellAnchor>
    <xdr:from>
      <xdr:col>29</xdr:col>
      <xdr:colOff>654050</xdr:colOff>
      <xdr:row>1</xdr:row>
      <xdr:rowOff>60325</xdr:rowOff>
    </xdr:from>
    <xdr:to>
      <xdr:col>31</xdr:col>
      <xdr:colOff>539750</xdr:colOff>
      <xdr:row>3</xdr:row>
      <xdr:rowOff>123825</xdr:rowOff>
    </xdr:to>
    <xdr:sp macro="" textlink="'Workout LIST2'!C26">
      <xdr:nvSpPr>
        <xdr:cNvPr id="228" name="TextBox 227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SpPr txBox="1"/>
      </xdr:nvSpPr>
      <xdr:spPr>
        <a:xfrm>
          <a:off x="24961850" y="26035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424C6DF-077B-4D7A-956A-2C1CF286E37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NONE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441325</xdr:colOff>
      <xdr:row>35</xdr:row>
      <xdr:rowOff>25400</xdr:rowOff>
    </xdr:from>
    <xdr:to>
      <xdr:col>3</xdr:col>
      <xdr:colOff>327025</xdr:colOff>
      <xdr:row>37</xdr:row>
      <xdr:rowOff>88900</xdr:rowOff>
    </xdr:to>
    <xdr:sp macro="" textlink="'Workout LIST2'!C25">
      <xdr:nvSpPr>
        <xdr:cNvPr id="229" name="TextBox 228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SpPr txBox="1"/>
      </xdr:nvSpPr>
      <xdr:spPr>
        <a:xfrm>
          <a:off x="1279525" y="702627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4CBDAA4-77CD-43E9-A7F7-DC56923049C6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BACK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628650</xdr:colOff>
      <xdr:row>34</xdr:row>
      <xdr:rowOff>193674</xdr:rowOff>
    </xdr:from>
    <xdr:to>
      <xdr:col>3</xdr:col>
      <xdr:colOff>469900</xdr:colOff>
      <xdr:row>37</xdr:row>
      <xdr:rowOff>123825</xdr:rowOff>
    </xdr:to>
    <xdr:sp macro="" textlink="'Workout LIST2'!C25">
      <xdr:nvSpPr>
        <xdr:cNvPr id="230" name="TextBox 229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SpPr txBox="1"/>
      </xdr:nvSpPr>
      <xdr:spPr>
        <a:xfrm>
          <a:off x="2305050" y="6994524"/>
          <a:ext cx="679450" cy="530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&amp;</a:t>
          </a:r>
        </a:p>
      </xdr:txBody>
    </xdr:sp>
    <xdr:clientData/>
  </xdr:twoCellAnchor>
  <xdr:twoCellAnchor>
    <xdr:from>
      <xdr:col>3</xdr:col>
      <xdr:colOff>53975</xdr:colOff>
      <xdr:row>35</xdr:row>
      <xdr:rowOff>22225</xdr:rowOff>
    </xdr:from>
    <xdr:to>
      <xdr:col>4</xdr:col>
      <xdr:colOff>777875</xdr:colOff>
      <xdr:row>37</xdr:row>
      <xdr:rowOff>85725</xdr:rowOff>
    </xdr:to>
    <xdr:sp macro="" textlink="'Workout LIST2'!C26">
      <xdr:nvSpPr>
        <xdr:cNvPr id="231" name="TextBox 230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SpPr txBox="1"/>
      </xdr:nvSpPr>
      <xdr:spPr>
        <a:xfrm>
          <a:off x="2568575" y="702310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424C6DF-077B-4D7A-956A-2C1CF286E37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NONE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346075</xdr:colOff>
      <xdr:row>35</xdr:row>
      <xdr:rowOff>82550</xdr:rowOff>
    </xdr:from>
    <xdr:to>
      <xdr:col>8</xdr:col>
      <xdr:colOff>231775</xdr:colOff>
      <xdr:row>37</xdr:row>
      <xdr:rowOff>146050</xdr:rowOff>
    </xdr:to>
    <xdr:sp macro="" textlink="'Workout LIST2'!C25">
      <xdr:nvSpPr>
        <xdr:cNvPr id="236" name="TextBox 235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 txBox="1"/>
      </xdr:nvSpPr>
      <xdr:spPr>
        <a:xfrm>
          <a:off x="5375275" y="7083425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4CBDAA4-77CD-43E9-A7F7-DC56923049C6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BACK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542925</xdr:colOff>
      <xdr:row>35</xdr:row>
      <xdr:rowOff>60324</xdr:rowOff>
    </xdr:from>
    <xdr:to>
      <xdr:col>8</xdr:col>
      <xdr:colOff>384175</xdr:colOff>
      <xdr:row>37</xdr:row>
      <xdr:rowOff>190500</xdr:rowOff>
    </xdr:to>
    <xdr:sp macro="" textlink="'Workout LIST2'!C25">
      <xdr:nvSpPr>
        <xdr:cNvPr id="237" name="TextBox 236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 txBox="1"/>
      </xdr:nvSpPr>
      <xdr:spPr>
        <a:xfrm>
          <a:off x="6410325" y="7061199"/>
          <a:ext cx="679450" cy="530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&amp;</a:t>
          </a:r>
        </a:p>
      </xdr:txBody>
    </xdr:sp>
    <xdr:clientData/>
  </xdr:twoCellAnchor>
  <xdr:twoCellAnchor>
    <xdr:from>
      <xdr:col>7</xdr:col>
      <xdr:colOff>730250</xdr:colOff>
      <xdr:row>35</xdr:row>
      <xdr:rowOff>79375</xdr:rowOff>
    </xdr:from>
    <xdr:to>
      <xdr:col>9</xdr:col>
      <xdr:colOff>615950</xdr:colOff>
      <xdr:row>37</xdr:row>
      <xdr:rowOff>142875</xdr:rowOff>
    </xdr:to>
    <xdr:sp macro="" textlink="'Workout LIST2'!C26">
      <xdr:nvSpPr>
        <xdr:cNvPr id="238" name="TextBox 237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 txBox="1"/>
      </xdr:nvSpPr>
      <xdr:spPr>
        <a:xfrm>
          <a:off x="6597650" y="7080250"/>
          <a:ext cx="1562100" cy="463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424C6DF-077B-4D7A-956A-2C1CF286E378}" type="TxLink">
            <a:rPr lang="en-US" sz="18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NONE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210344</xdr:colOff>
      <xdr:row>40</xdr:row>
      <xdr:rowOff>34924</xdr:rowOff>
    </xdr:from>
    <xdr:to>
      <xdr:col>8</xdr:col>
      <xdr:colOff>96044</xdr:colOff>
      <xdr:row>42</xdr:row>
      <xdr:rowOff>98424</xdr:rowOff>
    </xdr:to>
    <xdr:sp macro="" textlink="'Workout LIST2'!C5">
      <xdr:nvSpPr>
        <xdr:cNvPr id="239" name="TextBox 238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 txBox="1"/>
      </xdr:nvSpPr>
      <xdr:spPr>
        <a:xfrm>
          <a:off x="5210969" y="8131174"/>
          <a:ext cx="1552575" cy="468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EE3BBFD-A137-47DF-8D3A-2240C115DED0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Close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210343</xdr:colOff>
      <xdr:row>42</xdr:row>
      <xdr:rowOff>96838</xdr:rowOff>
    </xdr:from>
    <xdr:to>
      <xdr:col>8</xdr:col>
      <xdr:colOff>96043</xdr:colOff>
      <xdr:row>44</xdr:row>
      <xdr:rowOff>160338</xdr:rowOff>
    </xdr:to>
    <xdr:sp macro="" textlink="'Workout LIST2'!C6">
      <xdr:nvSpPr>
        <xdr:cNvPr id="240" name="TextBox 239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 txBox="1"/>
      </xdr:nvSpPr>
      <xdr:spPr>
        <a:xfrm>
          <a:off x="5210968" y="8597901"/>
          <a:ext cx="1552575" cy="468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A4DB175-40A4-4A16-9C0E-8ED1EF62834B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Rack Pulls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210345</xdr:colOff>
      <xdr:row>44</xdr:row>
      <xdr:rowOff>153988</xdr:rowOff>
    </xdr:from>
    <xdr:to>
      <xdr:col>8</xdr:col>
      <xdr:colOff>96045</xdr:colOff>
      <xdr:row>47</xdr:row>
      <xdr:rowOff>15081</xdr:rowOff>
    </xdr:to>
    <xdr:sp macro="" textlink="'Workout LIST2'!C7">
      <xdr:nvSpPr>
        <xdr:cNvPr id="241" name="TextBox 24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 txBox="1"/>
      </xdr:nvSpPr>
      <xdr:spPr>
        <a:xfrm>
          <a:off x="5210970" y="9059863"/>
          <a:ext cx="1552575" cy="468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BC44534-5CCB-4289-8F91-5F0529201479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Wide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210344</xdr:colOff>
      <xdr:row>47</xdr:row>
      <xdr:rowOff>15875</xdr:rowOff>
    </xdr:from>
    <xdr:to>
      <xdr:col>8</xdr:col>
      <xdr:colOff>96044</xdr:colOff>
      <xdr:row>49</xdr:row>
      <xdr:rowOff>79376</xdr:rowOff>
    </xdr:to>
    <xdr:sp macro="" textlink="'Workout LIST2'!C8">
      <xdr:nvSpPr>
        <xdr:cNvPr id="242" name="TextBox 241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SpPr txBox="1"/>
      </xdr:nvSpPr>
      <xdr:spPr>
        <a:xfrm>
          <a:off x="5210969" y="9528969"/>
          <a:ext cx="1552575" cy="468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92C77C2-3180-4E68-A5E1-B7D2A6B2CB69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BACK Lat Pulldown Revers Grip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215106</xdr:colOff>
      <xdr:row>49</xdr:row>
      <xdr:rowOff>84931</xdr:rowOff>
    </xdr:from>
    <xdr:to>
      <xdr:col>8</xdr:col>
      <xdr:colOff>100806</xdr:colOff>
      <xdr:row>51</xdr:row>
      <xdr:rowOff>148431</xdr:rowOff>
    </xdr:to>
    <xdr:sp macro="" textlink="'Workout LIST2'!C25">
      <xdr:nvSpPr>
        <xdr:cNvPr id="243" name="TextBox 24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SpPr txBox="1"/>
      </xdr:nvSpPr>
      <xdr:spPr>
        <a:xfrm>
          <a:off x="5215731" y="10002837"/>
          <a:ext cx="1552575" cy="468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D13465E-FFA0-4A05-A442-F8F03038FDE9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BACK</a:t>
          </a:fld>
          <a:endParaRPr lang="en-US" sz="12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212725</xdr:colOff>
      <xdr:row>51</xdr:row>
      <xdr:rowOff>142081</xdr:rowOff>
    </xdr:from>
    <xdr:to>
      <xdr:col>8</xdr:col>
      <xdr:colOff>98425</xdr:colOff>
      <xdr:row>54</xdr:row>
      <xdr:rowOff>3175</xdr:rowOff>
    </xdr:to>
    <xdr:sp macro="" textlink="'Workout LIST2'!C26">
      <xdr:nvSpPr>
        <xdr:cNvPr id="244" name="TextBox 243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SpPr txBox="1"/>
      </xdr:nvSpPr>
      <xdr:spPr>
        <a:xfrm>
          <a:off x="5213350" y="10464800"/>
          <a:ext cx="1552575" cy="468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F2A7F5F-D211-4768-A920-544D09D0A343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NONE</a:t>
          </a:fld>
          <a:endParaRPr lang="en-US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486908</xdr:colOff>
      <xdr:row>40</xdr:row>
      <xdr:rowOff>59757</xdr:rowOff>
    </xdr:from>
    <xdr:to>
      <xdr:col>9</xdr:col>
      <xdr:colOff>372608</xdr:colOff>
      <xdr:row>42</xdr:row>
      <xdr:rowOff>123257</xdr:rowOff>
    </xdr:to>
    <xdr:sp macro="" textlink="'Workout LIST2'!I5">
      <xdr:nvSpPr>
        <xdr:cNvPr id="245" name="TextBox 244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SpPr txBox="1"/>
      </xdr:nvSpPr>
      <xdr:spPr>
        <a:xfrm>
          <a:off x="6392408" y="8224043"/>
          <a:ext cx="1572986" cy="471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9A332824-E9D3-47C6-AC82-8E9FBDE45BF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446086</xdr:colOff>
      <xdr:row>42</xdr:row>
      <xdr:rowOff>94457</xdr:rowOff>
    </xdr:from>
    <xdr:to>
      <xdr:col>9</xdr:col>
      <xdr:colOff>331786</xdr:colOff>
      <xdr:row>44</xdr:row>
      <xdr:rowOff>157957</xdr:rowOff>
    </xdr:to>
    <xdr:sp macro="" textlink="'Workout LIST2'!I6">
      <xdr:nvSpPr>
        <xdr:cNvPr id="246" name="TextBox 245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SpPr txBox="1"/>
      </xdr:nvSpPr>
      <xdr:spPr>
        <a:xfrm>
          <a:off x="6280149" y="8595520"/>
          <a:ext cx="1552575" cy="468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F2E90FE0-1023-4D49-BD82-511389F39880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446088</xdr:colOff>
      <xdr:row>44</xdr:row>
      <xdr:rowOff>151607</xdr:rowOff>
    </xdr:from>
    <xdr:to>
      <xdr:col>9</xdr:col>
      <xdr:colOff>331788</xdr:colOff>
      <xdr:row>47</xdr:row>
      <xdr:rowOff>12700</xdr:rowOff>
    </xdr:to>
    <xdr:sp macro="" textlink="'Workout LIST2'!I7">
      <xdr:nvSpPr>
        <xdr:cNvPr id="247" name="TextBox 246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SpPr txBox="1"/>
      </xdr:nvSpPr>
      <xdr:spPr>
        <a:xfrm>
          <a:off x="6280151" y="9057482"/>
          <a:ext cx="1552575" cy="468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9C50B3D0-90DC-42AE-90BF-5D13F6D0BA0C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446087</xdr:colOff>
      <xdr:row>47</xdr:row>
      <xdr:rowOff>13494</xdr:rowOff>
    </xdr:from>
    <xdr:to>
      <xdr:col>9</xdr:col>
      <xdr:colOff>331787</xdr:colOff>
      <xdr:row>49</xdr:row>
      <xdr:rowOff>76995</xdr:rowOff>
    </xdr:to>
    <xdr:sp macro="" textlink="'Workout LIST2'!I8">
      <xdr:nvSpPr>
        <xdr:cNvPr id="248" name="TextBox 247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SpPr txBox="1"/>
      </xdr:nvSpPr>
      <xdr:spPr>
        <a:xfrm>
          <a:off x="6280150" y="9526588"/>
          <a:ext cx="1552575" cy="468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8E6366C2-277F-45B4-9CDF-7ACFC1FAE02A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450849</xdr:colOff>
      <xdr:row>49</xdr:row>
      <xdr:rowOff>82550</xdr:rowOff>
    </xdr:from>
    <xdr:to>
      <xdr:col>9</xdr:col>
      <xdr:colOff>336549</xdr:colOff>
      <xdr:row>51</xdr:row>
      <xdr:rowOff>146050</xdr:rowOff>
    </xdr:to>
    <xdr:sp macro="" textlink="'Workout LIST2'!I9">
      <xdr:nvSpPr>
        <xdr:cNvPr id="249" name="TextBox 248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SpPr txBox="1"/>
      </xdr:nvSpPr>
      <xdr:spPr>
        <a:xfrm>
          <a:off x="6284912" y="10000456"/>
          <a:ext cx="1552575" cy="468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A34D5AB-586C-427E-B05F-E38274C5C0E8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448468</xdr:colOff>
      <xdr:row>51</xdr:row>
      <xdr:rowOff>139700</xdr:rowOff>
    </xdr:from>
    <xdr:to>
      <xdr:col>9</xdr:col>
      <xdr:colOff>334168</xdr:colOff>
      <xdr:row>54</xdr:row>
      <xdr:rowOff>794</xdr:rowOff>
    </xdr:to>
    <xdr:sp macro="" textlink="'Workout LIST2'!I10">
      <xdr:nvSpPr>
        <xdr:cNvPr id="250" name="TextBox 249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SpPr txBox="1"/>
      </xdr:nvSpPr>
      <xdr:spPr>
        <a:xfrm>
          <a:off x="6282531" y="10462419"/>
          <a:ext cx="1552575" cy="468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EC5D19F-1AEC-4DF6-A71A-5E31E2CBCB43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523875</xdr:colOff>
      <xdr:row>57</xdr:row>
      <xdr:rowOff>77788</xdr:rowOff>
    </xdr:from>
    <xdr:to>
      <xdr:col>9</xdr:col>
      <xdr:colOff>343693</xdr:colOff>
      <xdr:row>59</xdr:row>
      <xdr:rowOff>141288</xdr:rowOff>
    </xdr:to>
    <xdr:sp macro="" textlink="'Workout LIST2'!H19">
      <xdr:nvSpPr>
        <xdr:cNvPr id="251" name="TextBox 250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SpPr txBox="1"/>
      </xdr:nvSpPr>
      <xdr:spPr>
        <a:xfrm>
          <a:off x="7191375" y="11614944"/>
          <a:ext cx="653256" cy="468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AC27BFA-7FD1-48DE-9974-0F60CC070BDB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47</a:t>
          </a:fld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9525</xdr:colOff>
      <xdr:row>35</xdr:row>
      <xdr:rowOff>9525</xdr:rowOff>
    </xdr:from>
    <xdr:to>
      <xdr:col>15</xdr:col>
      <xdr:colOff>136525</xdr:colOff>
      <xdr:row>66</xdr:row>
      <xdr:rowOff>136525</xdr:rowOff>
    </xdr:to>
    <xdr:sp macro="" textlink="">
      <xdr:nvSpPr>
        <xdr:cNvPr id="254" name="Rectangle 253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SpPr/>
      </xdr:nvSpPr>
      <xdr:spPr>
        <a:xfrm>
          <a:off x="9206442" y="7047442"/>
          <a:ext cx="3471333" cy="6360583"/>
        </a:xfrm>
        <a:prstGeom prst="rect">
          <a:avLst/>
        </a:prstGeom>
        <a:blipFill>
          <a:blip xmlns:r="http://schemas.openxmlformats.org/officeDocument/2006/relationships" r:embed="rId10"/>
          <a:stretch>
            <a:fillRect/>
          </a:stretch>
        </a:blip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2000"/>
        </a:p>
      </xdr:txBody>
    </xdr:sp>
    <xdr:clientData/>
  </xdr:twoCellAnchor>
  <xdr:twoCellAnchor>
    <xdr:from>
      <xdr:col>11</xdr:col>
      <xdr:colOff>190500</xdr:colOff>
      <xdr:row>40</xdr:row>
      <xdr:rowOff>47625</xdr:rowOff>
    </xdr:from>
    <xdr:to>
      <xdr:col>13</xdr:col>
      <xdr:colOff>154781</xdr:colOff>
      <xdr:row>41</xdr:row>
      <xdr:rowOff>119063</xdr:rowOff>
    </xdr:to>
    <xdr:sp macro="" textlink="'BACK INFO'!C1">
      <xdr:nvSpPr>
        <xdr:cNvPr id="232" name="Rectangle 231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SpPr/>
      </xdr:nvSpPr>
      <xdr:spPr>
        <a:xfrm>
          <a:off x="9358313" y="8143875"/>
          <a:ext cx="1631156" cy="273844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3AE4651C-349E-4BFA-B8BD-5DBF0C9E6473}" type="TxLink">
            <a:rPr lang="en-US" sz="1200" b="0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BACK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188119</xdr:colOff>
      <xdr:row>41</xdr:row>
      <xdr:rowOff>116682</xdr:rowOff>
    </xdr:from>
    <xdr:to>
      <xdr:col>13</xdr:col>
      <xdr:colOff>152400</xdr:colOff>
      <xdr:row>42</xdr:row>
      <xdr:rowOff>188119</xdr:rowOff>
    </xdr:to>
    <xdr:sp macro="" textlink="'CHEST INFO'!C1">
      <xdr:nvSpPr>
        <xdr:cNvPr id="171" name="Rectangle 17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/>
      </xdr:nvSpPr>
      <xdr:spPr>
        <a:xfrm>
          <a:off x="9355932" y="8415338"/>
          <a:ext cx="1631156" cy="273844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BE102B79-2E20-453A-BEEF-31AA62410A1B}" type="TxLink">
            <a:rPr lang="en-US" sz="1200" b="0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CHEST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422540</xdr:colOff>
      <xdr:row>43</xdr:row>
      <xdr:rowOff>10584</xdr:rowOff>
    </xdr:from>
    <xdr:to>
      <xdr:col>14</xdr:col>
      <xdr:colOff>285749</xdr:colOff>
      <xdr:row>44</xdr:row>
      <xdr:rowOff>10583</xdr:rowOff>
    </xdr:to>
    <xdr:sp macro="" textlink="'CHEST INFO'!G3">
      <xdr:nvSpPr>
        <xdr:cNvPr id="173" name="Rectangle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/>
      </xdr:nvSpPr>
      <xdr:spPr>
        <a:xfrm>
          <a:off x="9619457" y="8657167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D0301F1-927E-47B5-8F42-3425E3FF0B15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Bench Press Decline Dumbbell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422540</xdr:colOff>
      <xdr:row>44</xdr:row>
      <xdr:rowOff>67733</xdr:rowOff>
    </xdr:from>
    <xdr:to>
      <xdr:col>14</xdr:col>
      <xdr:colOff>285749</xdr:colOff>
      <xdr:row>45</xdr:row>
      <xdr:rowOff>67733</xdr:rowOff>
    </xdr:to>
    <xdr:sp macro="" textlink="'CHEST INFO'!G4">
      <xdr:nvSpPr>
        <xdr:cNvPr id="192" name="Rectangle 191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SpPr/>
      </xdr:nvSpPr>
      <xdr:spPr>
        <a:xfrm>
          <a:off x="9619457" y="8915400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804EDF9B-6D59-43D3-B120-A8B26D0C4EBF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Bench Press Flat Barbell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433123</xdr:colOff>
      <xdr:row>45</xdr:row>
      <xdr:rowOff>114300</xdr:rowOff>
    </xdr:from>
    <xdr:to>
      <xdr:col>14</xdr:col>
      <xdr:colOff>296332</xdr:colOff>
      <xdr:row>46</xdr:row>
      <xdr:rowOff>114300</xdr:rowOff>
    </xdr:to>
    <xdr:sp macro="" textlink="'CHEST INFO'!G5">
      <xdr:nvSpPr>
        <xdr:cNvPr id="193" name="Rectangle 192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/>
      </xdr:nvSpPr>
      <xdr:spPr>
        <a:xfrm>
          <a:off x="9630040" y="9163050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C5323AE3-5DC7-4B8B-BE7B-D0807CC174D8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Bench Press Flat Dumbbell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422540</xdr:colOff>
      <xdr:row>46</xdr:row>
      <xdr:rowOff>182034</xdr:rowOff>
    </xdr:from>
    <xdr:to>
      <xdr:col>14</xdr:col>
      <xdr:colOff>285749</xdr:colOff>
      <xdr:row>47</xdr:row>
      <xdr:rowOff>182033</xdr:rowOff>
    </xdr:to>
    <xdr:sp macro="" textlink="'CHEST INFO'!G6">
      <xdr:nvSpPr>
        <xdr:cNvPr id="194" name="Rectangle 193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/>
      </xdr:nvSpPr>
      <xdr:spPr>
        <a:xfrm>
          <a:off x="9619457" y="9431867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BCA159B4-AAAD-4EF4-858F-DFA752FB5ACB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Bench Press Incline Barbell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422540</xdr:colOff>
      <xdr:row>48</xdr:row>
      <xdr:rowOff>16933</xdr:rowOff>
    </xdr:from>
    <xdr:to>
      <xdr:col>14</xdr:col>
      <xdr:colOff>285749</xdr:colOff>
      <xdr:row>49</xdr:row>
      <xdr:rowOff>16933</xdr:rowOff>
    </xdr:to>
    <xdr:sp macro="" textlink="'CHEST INFO'!G7">
      <xdr:nvSpPr>
        <xdr:cNvPr id="195" name="Rectangle 194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/>
      </xdr:nvSpPr>
      <xdr:spPr>
        <a:xfrm>
          <a:off x="9619457" y="9668933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81DD64B-847A-49AD-8CDD-3DD9FF92F444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Bench Press Incline Dumbbell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422540</xdr:colOff>
      <xdr:row>49</xdr:row>
      <xdr:rowOff>84667</xdr:rowOff>
    </xdr:from>
    <xdr:to>
      <xdr:col>14</xdr:col>
      <xdr:colOff>285749</xdr:colOff>
      <xdr:row>50</xdr:row>
      <xdr:rowOff>84666</xdr:rowOff>
    </xdr:to>
    <xdr:sp macro="" textlink="'CHEST INFO'!G8">
      <xdr:nvSpPr>
        <xdr:cNvPr id="196" name="Rectangle 195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SpPr/>
      </xdr:nvSpPr>
      <xdr:spPr>
        <a:xfrm>
          <a:off x="9619457" y="9937750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C799790-6C9E-45F6-B8D9-D594DFF3983B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Bench Press Incline Smith Machine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422540</xdr:colOff>
      <xdr:row>50</xdr:row>
      <xdr:rowOff>141816</xdr:rowOff>
    </xdr:from>
    <xdr:to>
      <xdr:col>14</xdr:col>
      <xdr:colOff>285749</xdr:colOff>
      <xdr:row>51</xdr:row>
      <xdr:rowOff>141816</xdr:rowOff>
    </xdr:to>
    <xdr:sp macro="" textlink="'CHEST INFO'!G9">
      <xdr:nvSpPr>
        <xdr:cNvPr id="197" name="Rectangle 196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SpPr/>
      </xdr:nvSpPr>
      <xdr:spPr>
        <a:xfrm>
          <a:off x="9619457" y="10195983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02EE121-6BA6-49C9-AB0C-E0157D2EBE79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Bench Press Flat Smith Machine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43</xdr:row>
          <xdr:rowOff>0</xdr:rowOff>
        </xdr:from>
        <xdr:to>
          <xdr:col>15</xdr:col>
          <xdr:colOff>57150</xdr:colOff>
          <xdr:row>44</xdr:row>
          <xdr:rowOff>12700</xdr:rowOff>
        </xdr:to>
        <xdr:sp macro="" textlink="">
          <xdr:nvSpPr>
            <xdr:cNvPr id="89089" name="Check Box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5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44</xdr:row>
          <xdr:rowOff>57150</xdr:rowOff>
        </xdr:from>
        <xdr:to>
          <xdr:col>15</xdr:col>
          <xdr:colOff>57150</xdr:colOff>
          <xdr:row>45</xdr:row>
          <xdr:rowOff>69850</xdr:rowOff>
        </xdr:to>
        <xdr:sp macro="" textlink="">
          <xdr:nvSpPr>
            <xdr:cNvPr id="89090" name="Check Box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5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45</xdr:row>
          <xdr:rowOff>95250</xdr:rowOff>
        </xdr:from>
        <xdr:to>
          <xdr:col>15</xdr:col>
          <xdr:colOff>57150</xdr:colOff>
          <xdr:row>46</xdr:row>
          <xdr:rowOff>107950</xdr:rowOff>
        </xdr:to>
        <xdr:sp macro="" textlink="">
          <xdr:nvSpPr>
            <xdr:cNvPr id="89091" name="Check Box 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05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46</xdr:row>
          <xdr:rowOff>152400</xdr:rowOff>
        </xdr:from>
        <xdr:to>
          <xdr:col>15</xdr:col>
          <xdr:colOff>57150</xdr:colOff>
          <xdr:row>47</xdr:row>
          <xdr:rowOff>165100</xdr:rowOff>
        </xdr:to>
        <xdr:sp macro="" textlink="">
          <xdr:nvSpPr>
            <xdr:cNvPr id="89092" name="Check Box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05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48</xdr:row>
          <xdr:rowOff>19050</xdr:rowOff>
        </xdr:from>
        <xdr:to>
          <xdr:col>15</xdr:col>
          <xdr:colOff>57150</xdr:colOff>
          <xdr:row>49</xdr:row>
          <xdr:rowOff>31750</xdr:rowOff>
        </xdr:to>
        <xdr:sp macro="" textlink="">
          <xdr:nvSpPr>
            <xdr:cNvPr id="89093" name="Check Box 5" hidden="1">
              <a:extLst>
                <a:ext uri="{63B3BB69-23CF-44E3-9099-C40C66FF867C}">
                  <a14:compatExt spid="_x0000_s89093"/>
                </a:ext>
                <a:ext uri="{FF2B5EF4-FFF2-40B4-BE49-F238E27FC236}">
                  <a16:creationId xmlns:a16="http://schemas.microsoft.com/office/drawing/2014/main" id="{00000000-0008-0000-0500-000005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49</xdr:row>
          <xdr:rowOff>88900</xdr:rowOff>
        </xdr:from>
        <xdr:to>
          <xdr:col>15</xdr:col>
          <xdr:colOff>57150</xdr:colOff>
          <xdr:row>50</xdr:row>
          <xdr:rowOff>95250</xdr:rowOff>
        </xdr:to>
        <xdr:sp macro="" textlink="">
          <xdr:nvSpPr>
            <xdr:cNvPr id="89094" name="Check Box 6" hidden="1">
              <a:extLst>
                <a:ext uri="{63B3BB69-23CF-44E3-9099-C40C66FF867C}">
                  <a14:compatExt spid="_x0000_s89094"/>
                </a:ext>
                <a:ext uri="{FF2B5EF4-FFF2-40B4-BE49-F238E27FC236}">
                  <a16:creationId xmlns:a16="http://schemas.microsoft.com/office/drawing/2014/main" id="{00000000-0008-0000-0500-000006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50</xdr:row>
          <xdr:rowOff>133350</xdr:rowOff>
        </xdr:from>
        <xdr:to>
          <xdr:col>15</xdr:col>
          <xdr:colOff>57150</xdr:colOff>
          <xdr:row>51</xdr:row>
          <xdr:rowOff>146050</xdr:rowOff>
        </xdr:to>
        <xdr:sp macro="" textlink="">
          <xdr:nvSpPr>
            <xdr:cNvPr id="89095" name="Check Box 7" hidden="1">
              <a:extLst>
                <a:ext uri="{63B3BB69-23CF-44E3-9099-C40C66FF867C}">
                  <a14:compatExt spid="_x0000_s89095"/>
                </a:ext>
                <a:ext uri="{FF2B5EF4-FFF2-40B4-BE49-F238E27FC236}">
                  <a16:creationId xmlns:a16="http://schemas.microsoft.com/office/drawing/2014/main" id="{00000000-0008-0000-0500-000007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426773</xdr:colOff>
      <xdr:row>52</xdr:row>
      <xdr:rowOff>4234</xdr:rowOff>
    </xdr:from>
    <xdr:to>
      <xdr:col>14</xdr:col>
      <xdr:colOff>289982</xdr:colOff>
      <xdr:row>53</xdr:row>
      <xdr:rowOff>4233</xdr:rowOff>
    </xdr:to>
    <xdr:sp macro="" textlink="'CHEST INFO'!G10">
      <xdr:nvSpPr>
        <xdr:cNvPr id="187" name="Rectangle 186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SpPr/>
      </xdr:nvSpPr>
      <xdr:spPr>
        <a:xfrm>
          <a:off x="9623690" y="10460567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5CB1871-59BC-45C7-A923-AA8B0D700F70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Bench Press Decline Barbell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426773</xdr:colOff>
      <xdr:row>53</xdr:row>
      <xdr:rowOff>61383</xdr:rowOff>
    </xdr:from>
    <xdr:to>
      <xdr:col>14</xdr:col>
      <xdr:colOff>289982</xdr:colOff>
      <xdr:row>54</xdr:row>
      <xdr:rowOff>61383</xdr:rowOff>
    </xdr:to>
    <xdr:sp macro="" textlink="'CHEST INFO'!G13">
      <xdr:nvSpPr>
        <xdr:cNvPr id="188" name="Rectangle 187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SpPr/>
      </xdr:nvSpPr>
      <xdr:spPr>
        <a:xfrm>
          <a:off x="9623690" y="10718800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75B6D73-F12A-4D2E-BD70-D3CF98A53395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Bench Press Squeeze Dumbbell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437356</xdr:colOff>
      <xdr:row>54</xdr:row>
      <xdr:rowOff>107950</xdr:rowOff>
    </xdr:from>
    <xdr:to>
      <xdr:col>14</xdr:col>
      <xdr:colOff>300565</xdr:colOff>
      <xdr:row>55</xdr:row>
      <xdr:rowOff>107950</xdr:rowOff>
    </xdr:to>
    <xdr:sp macro="" textlink="'CHEST INFO'!G14">
      <xdr:nvSpPr>
        <xdr:cNvPr id="189" name="Rectangle 188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/>
      </xdr:nvSpPr>
      <xdr:spPr>
        <a:xfrm>
          <a:off x="9634273" y="10966450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9E2E410A-7909-4EFB-AA1C-C6FD73351897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Cable Fly’s High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426773</xdr:colOff>
      <xdr:row>55</xdr:row>
      <xdr:rowOff>175684</xdr:rowOff>
    </xdr:from>
    <xdr:to>
      <xdr:col>14</xdr:col>
      <xdr:colOff>289982</xdr:colOff>
      <xdr:row>56</xdr:row>
      <xdr:rowOff>175683</xdr:rowOff>
    </xdr:to>
    <xdr:sp macro="" textlink="'CHEST INFO'!G15">
      <xdr:nvSpPr>
        <xdr:cNvPr id="190" name="Rectangle 189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SpPr/>
      </xdr:nvSpPr>
      <xdr:spPr>
        <a:xfrm>
          <a:off x="9623690" y="11235267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4FC4DC6-329F-4710-9875-90324685DEC6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Cable Fly’s Low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437357</xdr:colOff>
      <xdr:row>57</xdr:row>
      <xdr:rowOff>42333</xdr:rowOff>
    </xdr:from>
    <xdr:to>
      <xdr:col>14</xdr:col>
      <xdr:colOff>300566</xdr:colOff>
      <xdr:row>58</xdr:row>
      <xdr:rowOff>42333</xdr:rowOff>
    </xdr:to>
    <xdr:sp macro="" textlink="'CHEST INFO'!G16">
      <xdr:nvSpPr>
        <xdr:cNvPr id="191" name="Rectangle 190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SpPr/>
      </xdr:nvSpPr>
      <xdr:spPr>
        <a:xfrm>
          <a:off x="9634274" y="11504083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10B1E1D-44CF-455D-95E2-44BEBE9E7781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Cable Fly’s Lying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437356</xdr:colOff>
      <xdr:row>58</xdr:row>
      <xdr:rowOff>120651</xdr:rowOff>
    </xdr:from>
    <xdr:to>
      <xdr:col>14</xdr:col>
      <xdr:colOff>300565</xdr:colOff>
      <xdr:row>59</xdr:row>
      <xdr:rowOff>120650</xdr:rowOff>
    </xdr:to>
    <xdr:sp macro="" textlink="'CHEST INFO'!G17">
      <xdr:nvSpPr>
        <xdr:cNvPr id="198" name="Rectangle 197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SpPr/>
      </xdr:nvSpPr>
      <xdr:spPr>
        <a:xfrm>
          <a:off x="9634273" y="11783484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64DB226-0AD4-47C6-AEF7-17DD8121A5FA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Cable Fly’s Mid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426773</xdr:colOff>
      <xdr:row>59</xdr:row>
      <xdr:rowOff>135466</xdr:rowOff>
    </xdr:from>
    <xdr:to>
      <xdr:col>14</xdr:col>
      <xdr:colOff>289982</xdr:colOff>
      <xdr:row>60</xdr:row>
      <xdr:rowOff>135466</xdr:rowOff>
    </xdr:to>
    <xdr:sp macro="" textlink="'CHEST INFO'!G18">
      <xdr:nvSpPr>
        <xdr:cNvPr id="199" name="Rectangle 198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SpPr/>
      </xdr:nvSpPr>
      <xdr:spPr>
        <a:xfrm>
          <a:off x="9623690" y="11999383"/>
          <a:ext cx="2371459" cy="201083"/>
        </a:xfrm>
        <a:prstGeom prst="rect">
          <a:avLst/>
        </a:prstGeom>
        <a:noFill/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87C3B815-B5F1-4EAF-8887-2FD334300E3E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CHEST Cable Fly’s Seated</a:t>
          </a:fld>
          <a:endParaRPr lang="en-US" sz="10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51</xdr:row>
          <xdr:rowOff>184150</xdr:rowOff>
        </xdr:from>
        <xdr:to>
          <xdr:col>15</xdr:col>
          <xdr:colOff>57150</xdr:colOff>
          <xdr:row>52</xdr:row>
          <xdr:rowOff>190500</xdr:rowOff>
        </xdr:to>
        <xdr:sp macro="" textlink="">
          <xdr:nvSpPr>
            <xdr:cNvPr id="89098" name="Check Box 10" hidden="1">
              <a:extLst>
                <a:ext uri="{63B3BB69-23CF-44E3-9099-C40C66FF867C}">
                  <a14:compatExt spid="_x0000_s89098"/>
                </a:ext>
                <a:ext uri="{FF2B5EF4-FFF2-40B4-BE49-F238E27FC236}">
                  <a16:creationId xmlns:a16="http://schemas.microsoft.com/office/drawing/2014/main" id="{00000000-0008-0000-0500-00000A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53</xdr:row>
          <xdr:rowOff>38100</xdr:rowOff>
        </xdr:from>
        <xdr:to>
          <xdr:col>15</xdr:col>
          <xdr:colOff>57150</xdr:colOff>
          <xdr:row>54</xdr:row>
          <xdr:rowOff>50800</xdr:rowOff>
        </xdr:to>
        <xdr:sp macro="" textlink="">
          <xdr:nvSpPr>
            <xdr:cNvPr id="89099" name="Check Box 11" hidden="1">
              <a:extLst>
                <a:ext uri="{63B3BB69-23CF-44E3-9099-C40C66FF867C}">
                  <a14:compatExt spid="_x0000_s89099"/>
                </a:ext>
                <a:ext uri="{FF2B5EF4-FFF2-40B4-BE49-F238E27FC236}">
                  <a16:creationId xmlns:a16="http://schemas.microsoft.com/office/drawing/2014/main" id="{00000000-0008-0000-0500-00000B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54</xdr:row>
          <xdr:rowOff>114300</xdr:rowOff>
        </xdr:from>
        <xdr:to>
          <xdr:col>15</xdr:col>
          <xdr:colOff>57150</xdr:colOff>
          <xdr:row>55</xdr:row>
          <xdr:rowOff>127000</xdr:rowOff>
        </xdr:to>
        <xdr:sp macro="" textlink="">
          <xdr:nvSpPr>
            <xdr:cNvPr id="89100" name="Check Box 12" hidden="1">
              <a:extLst>
                <a:ext uri="{63B3BB69-23CF-44E3-9099-C40C66FF867C}">
                  <a14:compatExt spid="_x0000_s89100"/>
                </a:ext>
                <a:ext uri="{FF2B5EF4-FFF2-40B4-BE49-F238E27FC236}">
                  <a16:creationId xmlns:a16="http://schemas.microsoft.com/office/drawing/2014/main" id="{00000000-0008-0000-0500-00000C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55</xdr:row>
          <xdr:rowOff>171450</xdr:rowOff>
        </xdr:from>
        <xdr:to>
          <xdr:col>15</xdr:col>
          <xdr:colOff>57150</xdr:colOff>
          <xdr:row>56</xdr:row>
          <xdr:rowOff>184150</xdr:rowOff>
        </xdr:to>
        <xdr:sp macro="" textlink="">
          <xdr:nvSpPr>
            <xdr:cNvPr id="89101" name="Check Box 13" hidden="1">
              <a:extLst>
                <a:ext uri="{63B3BB69-23CF-44E3-9099-C40C66FF867C}">
                  <a14:compatExt spid="_x0000_s89101"/>
                </a:ext>
                <a:ext uri="{FF2B5EF4-FFF2-40B4-BE49-F238E27FC236}">
                  <a16:creationId xmlns:a16="http://schemas.microsoft.com/office/drawing/2014/main" id="{00000000-0008-0000-0500-00000D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57</xdr:row>
          <xdr:rowOff>19050</xdr:rowOff>
        </xdr:from>
        <xdr:to>
          <xdr:col>15</xdr:col>
          <xdr:colOff>57150</xdr:colOff>
          <xdr:row>58</xdr:row>
          <xdr:rowOff>31750</xdr:rowOff>
        </xdr:to>
        <xdr:sp macro="" textlink="">
          <xdr:nvSpPr>
            <xdr:cNvPr id="89102" name="Check Box 14" hidden="1">
              <a:extLst>
                <a:ext uri="{63B3BB69-23CF-44E3-9099-C40C66FF867C}">
                  <a14:compatExt spid="_x0000_s89102"/>
                </a:ext>
                <a:ext uri="{FF2B5EF4-FFF2-40B4-BE49-F238E27FC236}">
                  <a16:creationId xmlns:a16="http://schemas.microsoft.com/office/drawing/2014/main" id="{00000000-0008-0000-0500-00000E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58</xdr:row>
          <xdr:rowOff>69850</xdr:rowOff>
        </xdr:from>
        <xdr:to>
          <xdr:col>15</xdr:col>
          <xdr:colOff>57150</xdr:colOff>
          <xdr:row>59</xdr:row>
          <xdr:rowOff>76200</xdr:rowOff>
        </xdr:to>
        <xdr:sp macro="" textlink="">
          <xdr:nvSpPr>
            <xdr:cNvPr id="89103" name="Check Box 15" hidden="1">
              <a:extLst>
                <a:ext uri="{63B3BB69-23CF-44E3-9099-C40C66FF867C}">
                  <a14:compatExt spid="_x0000_s89103"/>
                </a:ext>
                <a:ext uri="{FF2B5EF4-FFF2-40B4-BE49-F238E27FC236}">
                  <a16:creationId xmlns:a16="http://schemas.microsoft.com/office/drawing/2014/main" id="{00000000-0008-0000-0500-00000F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59</xdr:row>
          <xdr:rowOff>146050</xdr:rowOff>
        </xdr:from>
        <xdr:to>
          <xdr:col>15</xdr:col>
          <xdr:colOff>57150</xdr:colOff>
          <xdr:row>60</xdr:row>
          <xdr:rowOff>152400</xdr:rowOff>
        </xdr:to>
        <xdr:sp macro="" textlink="">
          <xdr:nvSpPr>
            <xdr:cNvPr id="89104" name="Check Box 16" hidden="1">
              <a:extLst>
                <a:ext uri="{63B3BB69-23CF-44E3-9099-C40C66FF867C}">
                  <a14:compatExt spid="_x0000_s89104"/>
                </a:ext>
                <a:ext uri="{FF2B5EF4-FFF2-40B4-BE49-F238E27FC236}">
                  <a16:creationId xmlns:a16="http://schemas.microsoft.com/office/drawing/2014/main" id="{00000000-0008-0000-0500-000010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101600</xdr:colOff>
      <xdr:row>1</xdr:row>
      <xdr:rowOff>139700</xdr:rowOff>
    </xdr:from>
    <xdr:to>
      <xdr:col>10</xdr:col>
      <xdr:colOff>609600</xdr:colOff>
      <xdr:row>3</xdr:row>
      <xdr:rowOff>12700</xdr:rowOff>
    </xdr:to>
    <xdr:sp macro="" textlink="">
      <xdr:nvSpPr>
        <xdr:cNvPr id="46082" name="ComboBox1" hidden="1">
          <a:extLst>
            <a:ext uri="{63B3BB69-23CF-44E3-9099-C40C66FF867C}">
              <a14:compatExt xmlns:a14="http://schemas.microsoft.com/office/drawing/2010/main" spid="_x0000_s46082"/>
            </a:ext>
            <a:ext uri="{FF2B5EF4-FFF2-40B4-BE49-F238E27FC236}">
              <a16:creationId xmlns:a16="http://schemas.microsoft.com/office/drawing/2014/main" id="{00000000-0008-0000-0600-000002B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8</xdr:col>
      <xdr:colOff>101600</xdr:colOff>
      <xdr:row>4</xdr:row>
      <xdr:rowOff>25400</xdr:rowOff>
    </xdr:from>
    <xdr:to>
      <xdr:col>10</xdr:col>
      <xdr:colOff>609600</xdr:colOff>
      <xdr:row>5</xdr:row>
      <xdr:rowOff>101600</xdr:rowOff>
    </xdr:to>
    <xdr:sp macro="" textlink="">
      <xdr:nvSpPr>
        <xdr:cNvPr id="46083" name="ComboBox2" hidden="1">
          <a:extLst>
            <a:ext uri="{63B3BB69-23CF-44E3-9099-C40C66FF867C}">
              <a14:compatExt xmlns:a14="http://schemas.microsoft.com/office/drawing/2010/main" spid="_x0000_s46083"/>
            </a:ext>
            <a:ext uri="{FF2B5EF4-FFF2-40B4-BE49-F238E27FC236}">
              <a16:creationId xmlns:a16="http://schemas.microsoft.com/office/drawing/2014/main" id="{00000000-0008-0000-0600-000003B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8</xdr:row>
          <xdr:rowOff>12700</xdr:rowOff>
        </xdr:from>
        <xdr:to>
          <xdr:col>8</xdr:col>
          <xdr:colOff>0</xdr:colOff>
          <xdr:row>10</xdr:row>
          <xdr:rowOff>69850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6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69850</xdr:colOff>
          <xdr:row>8</xdr:row>
          <xdr:rowOff>127000</xdr:rowOff>
        </xdr:from>
        <xdr:to>
          <xdr:col>19</xdr:col>
          <xdr:colOff>641350</xdr:colOff>
          <xdr:row>10</xdr:row>
          <xdr:rowOff>152400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6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11</xdr:col>
          <xdr:colOff>12700</xdr:colOff>
          <xdr:row>3</xdr:row>
          <xdr:rowOff>107950</xdr:rowOff>
        </xdr:to>
        <xdr:sp macro="" textlink="">
          <xdr:nvSpPr>
            <xdr:cNvPr id="46086" name="ComboBox1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6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11</xdr:col>
          <xdr:colOff>12700</xdr:colOff>
          <xdr:row>6</xdr:row>
          <xdr:rowOff>88900</xdr:rowOff>
        </xdr:to>
        <xdr:sp macro="" textlink="">
          <xdr:nvSpPr>
            <xdr:cNvPr id="46087" name="ComboBox2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6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12700</xdr:rowOff>
        </xdr:from>
        <xdr:to>
          <xdr:col>2</xdr:col>
          <xdr:colOff>0</xdr:colOff>
          <xdr:row>19</xdr:row>
          <xdr:rowOff>12700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7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717550</xdr:colOff>
          <xdr:row>2</xdr:row>
          <xdr:rowOff>76200</xdr:rowOff>
        </xdr:to>
        <xdr:sp macro="" textlink="">
          <xdr:nvSpPr>
            <xdr:cNvPr id="59395" name="ComboBox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7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679450</xdr:colOff>
          <xdr:row>6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07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107950</xdr:colOff>
          <xdr:row>11</xdr:row>
          <xdr:rowOff>107950</xdr:rowOff>
        </xdr:from>
        <xdr:to>
          <xdr:col>17</xdr:col>
          <xdr:colOff>450850</xdr:colOff>
          <xdr:row>12</xdr:row>
          <xdr:rowOff>127000</xdr:rowOff>
        </xdr:to>
        <xdr:sp macro="" textlink="">
          <xdr:nvSpPr>
            <xdr:cNvPr id="59400" name="Check Box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7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KY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19050</xdr:rowOff>
        </xdr:from>
        <xdr:to>
          <xdr:col>14</xdr:col>
          <xdr:colOff>660400</xdr:colOff>
          <xdr:row>3</xdr:row>
          <xdr:rowOff>107950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7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11</xdr:row>
          <xdr:rowOff>12700</xdr:rowOff>
        </xdr:from>
        <xdr:to>
          <xdr:col>14</xdr:col>
          <xdr:colOff>660400</xdr:colOff>
          <xdr:row>12</xdr:row>
          <xdr:rowOff>203200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7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12700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7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25</xdr:row>
      <xdr:rowOff>111125</xdr:rowOff>
    </xdr:from>
    <xdr:to>
      <xdr:col>12</xdr:col>
      <xdr:colOff>274411</xdr:colOff>
      <xdr:row>28</xdr:row>
      <xdr:rowOff>43090</xdr:rowOff>
    </xdr:to>
    <xdr:sp macro="[0]!ThisWorkbook.savingForm_Ope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382500" y="5461000"/>
          <a:ext cx="1544411" cy="836840"/>
        </a:xfrm>
        <a:prstGeom prst="roundRect">
          <a:avLst/>
        </a:prstGeom>
        <a:solidFill>
          <a:srgbClr val="002060"/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  Save</a:t>
          </a:r>
        </a:p>
        <a:p>
          <a:pPr algn="ctr"/>
          <a:r>
            <a:rPr lang="en-US" sz="2000"/>
            <a:t>Workout</a:t>
          </a:r>
        </a:p>
      </xdr:txBody>
    </xdr:sp>
    <xdr:clientData/>
  </xdr:twoCellAnchor>
  <xdr:twoCellAnchor>
    <xdr:from>
      <xdr:col>2</xdr:col>
      <xdr:colOff>5444</xdr:colOff>
      <xdr:row>28</xdr:row>
      <xdr:rowOff>68035</xdr:rowOff>
    </xdr:from>
    <xdr:to>
      <xdr:col>3</xdr:col>
      <xdr:colOff>1020536</xdr:colOff>
      <xdr:row>30</xdr:row>
      <xdr:rowOff>163286</xdr:rowOff>
    </xdr:to>
    <xdr:sp macro="[0]!Sheet15.Generate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815194" y="6259285"/>
          <a:ext cx="2212521" cy="639537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</xdr:row>
          <xdr:rowOff>165100</xdr:rowOff>
        </xdr:from>
        <xdr:to>
          <xdr:col>14</xdr:col>
          <xdr:colOff>641350</xdr:colOff>
          <xdr:row>4</xdr:row>
          <xdr:rowOff>12700</xdr:rowOff>
        </xdr:to>
        <xdr:sp macro="" textlink="">
          <xdr:nvSpPr>
            <xdr:cNvPr id="32783" name="Check Box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27</xdr:row>
          <xdr:rowOff>279400</xdr:rowOff>
        </xdr:from>
        <xdr:to>
          <xdr:col>8</xdr:col>
          <xdr:colOff>0</xdr:colOff>
          <xdr:row>30</xdr:row>
          <xdr:rowOff>127000</xdr:rowOff>
        </xdr:to>
        <xdr:sp macro="" textlink="">
          <xdr:nvSpPr>
            <xdr:cNvPr id="33067" name="Button 299" hidden="1">
              <a:extLst>
                <a:ext uri="{63B3BB69-23CF-44E3-9099-C40C66FF867C}">
                  <a14:compatExt spid="_x0000_s33067"/>
                </a:ext>
                <a:ext uri="{FF2B5EF4-FFF2-40B4-BE49-F238E27FC236}">
                  <a16:creationId xmlns:a16="http://schemas.microsoft.com/office/drawing/2014/main" id="{00000000-0008-0000-0800-00002B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KY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CB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14845</xdr:colOff>
      <xdr:row>17</xdr:row>
      <xdr:rowOff>90303</xdr:rowOff>
    </xdr:from>
    <xdr:to>
      <xdr:col>8</xdr:col>
      <xdr:colOff>745920</xdr:colOff>
      <xdr:row>19</xdr:row>
      <xdr:rowOff>55667</xdr:rowOff>
    </xdr:to>
    <xdr:sp macro="[0]!Sheet15.generateSmallerTable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8029452" y="3560124"/>
          <a:ext cx="731075" cy="373579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Expand</a:t>
          </a:r>
        </a:p>
      </xdr:txBody>
    </xdr:sp>
    <xdr:clientData/>
  </xdr:twoCellAnchor>
  <xdr:twoCellAnchor>
    <xdr:from>
      <xdr:col>10</xdr:col>
      <xdr:colOff>537688</xdr:colOff>
      <xdr:row>16</xdr:row>
      <xdr:rowOff>48243</xdr:rowOff>
    </xdr:from>
    <xdr:to>
      <xdr:col>11</xdr:col>
      <xdr:colOff>520370</xdr:colOff>
      <xdr:row>17</xdr:row>
      <xdr:rowOff>189056</xdr:rowOff>
    </xdr:to>
    <xdr:sp macro="[0]!Sheet15.packSmallerTabl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2872563" y="3350243"/>
          <a:ext cx="665307" cy="347188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FF0000"/>
              </a:solidFill>
            </a:rPr>
            <a:t>Pack</a:t>
          </a:r>
        </a:p>
      </xdr:txBody>
    </xdr:sp>
    <xdr:clientData/>
  </xdr:twoCellAnchor>
  <xdr:twoCellAnchor>
    <xdr:from>
      <xdr:col>10</xdr:col>
      <xdr:colOff>213178</xdr:colOff>
      <xdr:row>29</xdr:row>
      <xdr:rowOff>47626</xdr:rowOff>
    </xdr:from>
    <xdr:to>
      <xdr:col>12</xdr:col>
      <xdr:colOff>54428</xdr:colOff>
      <xdr:row>30</xdr:row>
      <xdr:rowOff>181428</xdr:rowOff>
    </xdr:to>
    <xdr:sp macro="[0]!Sheet15.saveAll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2548053" y="6508751"/>
          <a:ext cx="1158875" cy="46717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Save ALL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260350</xdr:colOff>
          <xdr:row>13</xdr:row>
          <xdr:rowOff>165100</xdr:rowOff>
        </xdr:from>
        <xdr:to>
          <xdr:col>12</xdr:col>
          <xdr:colOff>38100</xdr:colOff>
          <xdr:row>16</xdr:row>
          <xdr:rowOff>184150</xdr:rowOff>
        </xdr:to>
        <xdr:sp macro="" textlink="">
          <xdr:nvSpPr>
            <xdr:cNvPr id="33105" name="Check Box 337" hidden="1">
              <a:extLst>
                <a:ext uri="{63B3BB69-23CF-44E3-9099-C40C66FF867C}">
                  <a14:compatExt spid="_x0000_s33105"/>
                </a:ext>
                <a:ext uri="{FF2B5EF4-FFF2-40B4-BE49-F238E27FC236}">
                  <a16:creationId xmlns:a16="http://schemas.microsoft.com/office/drawing/2014/main" id="{00000000-0008-0000-0800-00005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158751</xdr:colOff>
      <xdr:row>21</xdr:row>
      <xdr:rowOff>198331</xdr:rowOff>
    </xdr:from>
    <xdr:to>
      <xdr:col>12</xdr:col>
      <xdr:colOff>129476</xdr:colOff>
      <xdr:row>25</xdr:row>
      <xdr:rowOff>21647</xdr:rowOff>
    </xdr:to>
    <xdr:sp macro="[0]!Sheet16.save_individual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493626" y="4532206"/>
          <a:ext cx="1288350" cy="839316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Save Individual</a:t>
          </a:r>
        </a:p>
      </xdr:txBody>
    </xdr:sp>
    <xdr:clientData/>
  </xdr:twoCellAnchor>
  <xdr:twoCellAnchor>
    <xdr:from>
      <xdr:col>10</xdr:col>
      <xdr:colOff>158750</xdr:colOff>
      <xdr:row>19</xdr:row>
      <xdr:rowOff>111126</xdr:rowOff>
    </xdr:from>
    <xdr:to>
      <xdr:col>12</xdr:col>
      <xdr:colOff>132650</xdr:colOff>
      <xdr:row>21</xdr:row>
      <xdr:rowOff>57150</xdr:rowOff>
    </xdr:to>
    <xdr:sp macro="[0]!COPY_COLUM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12493625" y="4032251"/>
          <a:ext cx="1291525" cy="358774"/>
        </a:xfrm>
        <a:prstGeom prst="rect">
          <a:avLst/>
        </a:prstGeom>
        <a:gradFill>
          <a:gsLst>
            <a:gs pos="0">
              <a:srgbClr val="FF66CC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COPY COLUMN</a:t>
          </a:r>
        </a:p>
      </xdr:txBody>
    </xdr:sp>
    <xdr:clientData/>
  </xdr:twoCellAnchor>
  <xdr:twoCellAnchor>
    <xdr:from>
      <xdr:col>4</xdr:col>
      <xdr:colOff>79375</xdr:colOff>
      <xdr:row>23</xdr:row>
      <xdr:rowOff>127000</xdr:rowOff>
    </xdr:from>
    <xdr:to>
      <xdr:col>4</xdr:col>
      <xdr:colOff>1460500</xdr:colOff>
      <xdr:row>30</xdr:row>
      <xdr:rowOff>158750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6397625" y="4873625"/>
          <a:ext cx="1381125" cy="2079625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spc="-100">
              <a:solidFill>
                <a:sysClr val="windowText" lastClr="000000"/>
              </a:solidFill>
            </a:rPr>
            <a:t>Select</a:t>
          </a:r>
          <a:r>
            <a:rPr lang="en-US" sz="1400" spc="-100" baseline="0">
              <a:solidFill>
                <a:sysClr val="windowText" lastClr="000000"/>
              </a:solidFill>
            </a:rPr>
            <a:t> Exercise</a:t>
          </a:r>
        </a:p>
        <a:p>
          <a:pPr algn="l"/>
          <a:r>
            <a:rPr lang="en-US" sz="1400" spc="-100" baseline="0">
              <a:solidFill>
                <a:sysClr val="windowText" lastClr="000000"/>
              </a:solidFill>
            </a:rPr>
            <a:t>Expand</a:t>
          </a:r>
        </a:p>
        <a:p>
          <a:pPr algn="l"/>
          <a:r>
            <a:rPr lang="en-US" sz="1400" spc="-100" baseline="0">
              <a:solidFill>
                <a:sysClr val="windowText" lastClr="000000"/>
              </a:solidFill>
            </a:rPr>
            <a:t>Type info into left</a:t>
          </a:r>
        </a:p>
        <a:p>
          <a:pPr algn="l"/>
          <a:r>
            <a:rPr lang="en-US" sz="1400" spc="-100" baseline="0">
              <a:solidFill>
                <a:sysClr val="windowText" lastClr="000000"/>
              </a:solidFill>
            </a:rPr>
            <a:t>Pack</a:t>
          </a:r>
        </a:p>
        <a:p>
          <a:pPr algn="l"/>
          <a:r>
            <a:rPr lang="en-US" sz="1400" spc="-100" baseline="0">
              <a:solidFill>
                <a:sysClr val="windowText" lastClr="000000"/>
              </a:solidFill>
            </a:rPr>
            <a:t>Copy Collumn</a:t>
          </a:r>
        </a:p>
        <a:p>
          <a:pPr algn="l"/>
          <a:r>
            <a:rPr lang="en-US" sz="1400" spc="-100" baseline="0">
              <a:solidFill>
                <a:sysClr val="windowText" lastClr="000000"/>
              </a:solidFill>
            </a:rPr>
            <a:t>Save Individual</a:t>
          </a:r>
        </a:p>
        <a:p>
          <a:pPr algn="l"/>
          <a:r>
            <a:rPr lang="en-US" sz="1400" spc="-100" baseline="0">
              <a:solidFill>
                <a:sysClr val="windowText" lastClr="000000"/>
              </a:solidFill>
            </a:rPr>
            <a:t>Save Workout</a:t>
          </a:r>
        </a:p>
        <a:p>
          <a:pPr algn="l"/>
          <a:r>
            <a:rPr lang="en-US" sz="1400" spc="-100" baseline="0">
              <a:solidFill>
                <a:sysClr val="windowText" lastClr="000000"/>
              </a:solidFill>
            </a:rPr>
            <a:t>22/12/20</a:t>
          </a:r>
        </a:p>
        <a:p>
          <a:pPr algn="l"/>
          <a:r>
            <a:rPr lang="en-US" sz="1400" spc="-100" baseline="0">
              <a:solidFill>
                <a:sysClr val="windowText" lastClr="000000"/>
              </a:solidFill>
            </a:rPr>
            <a:t>Save All</a:t>
          </a:r>
        </a:p>
        <a:p>
          <a:pPr algn="l"/>
          <a:r>
            <a:rPr lang="en-US" sz="2000" spc="-100"/>
            <a:t> </a:t>
          </a:r>
        </a:p>
      </xdr:txBody>
    </xdr:sp>
    <xdr:clientData/>
  </xdr:twoCellAnchor>
  <xdr:twoCellAnchor>
    <xdr:from>
      <xdr:col>2</xdr:col>
      <xdr:colOff>1803400</xdr:colOff>
      <xdr:row>18</xdr:row>
      <xdr:rowOff>200025</xdr:rowOff>
    </xdr:from>
    <xdr:to>
      <xdr:col>4</xdr:col>
      <xdr:colOff>254000</xdr:colOff>
      <xdr:row>23</xdr:row>
      <xdr:rowOff>4990</xdr:rowOff>
    </xdr:to>
    <xdr:sp macro="[0]!ThisWorkbook.savingForm_Open" textlink="">
      <xdr:nvSpPr>
        <xdr:cNvPr id="13" name="Rounded Rectangle 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3613150" y="3914775"/>
          <a:ext cx="2959100" cy="836840"/>
        </a:xfrm>
        <a:prstGeom prst="roundRect">
          <a:avLst/>
        </a:prstGeom>
        <a:solidFill>
          <a:srgbClr val="002060"/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  Save</a:t>
          </a:r>
        </a:p>
        <a:p>
          <a:pPr algn="ctr"/>
          <a:r>
            <a:rPr lang="en-US" sz="2000"/>
            <a:t>Workout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2</xdr:col>
      <xdr:colOff>120073</xdr:colOff>
      <xdr:row>17</xdr:row>
      <xdr:rowOff>25400</xdr:rowOff>
    </xdr:to>
    <xdr:pic>
      <xdr:nvPicPr>
        <xdr:cNvPr id="2" name="Picture 55" descr="clip_image003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2004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132775</xdr:colOff>
      <xdr:row>17</xdr:row>
      <xdr:rowOff>25400</xdr:rowOff>
    </xdr:to>
    <xdr:pic>
      <xdr:nvPicPr>
        <xdr:cNvPr id="3" name="Picture 56" descr="clip_image004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200400"/>
          <a:ext cx="109220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120073</xdr:colOff>
      <xdr:row>19</xdr:row>
      <xdr:rowOff>25400</xdr:rowOff>
    </xdr:to>
    <xdr:pic>
      <xdr:nvPicPr>
        <xdr:cNvPr id="4" name="Picture 66" descr="clip_image002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60045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120073</xdr:colOff>
      <xdr:row>19</xdr:row>
      <xdr:rowOff>25400</xdr:rowOff>
    </xdr:to>
    <xdr:pic>
      <xdr:nvPicPr>
        <xdr:cNvPr id="5" name="Picture 67" descr="clip_image003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60045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132775</xdr:colOff>
      <xdr:row>19</xdr:row>
      <xdr:rowOff>25400</xdr:rowOff>
    </xdr:to>
    <xdr:pic>
      <xdr:nvPicPr>
        <xdr:cNvPr id="6" name="Picture 68" descr="clip_image004.png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600450"/>
          <a:ext cx="109220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132773</xdr:colOff>
      <xdr:row>19</xdr:row>
      <xdr:rowOff>25400</xdr:rowOff>
    </xdr:to>
    <xdr:pic>
      <xdr:nvPicPr>
        <xdr:cNvPr id="7" name="Picture 69" descr="clip_image005.pn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600450"/>
          <a:ext cx="10922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145472</xdr:colOff>
      <xdr:row>19</xdr:row>
      <xdr:rowOff>25400</xdr:rowOff>
    </xdr:to>
    <xdr:pic>
      <xdr:nvPicPr>
        <xdr:cNvPr id="8" name="Picture 70" descr="clip_image006.png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600450"/>
          <a:ext cx="1104899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120073</xdr:colOff>
      <xdr:row>20</xdr:row>
      <xdr:rowOff>25400</xdr:rowOff>
    </xdr:to>
    <xdr:pic>
      <xdr:nvPicPr>
        <xdr:cNvPr id="9" name="Picture 71" descr="clip_image001.png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80047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120073</xdr:colOff>
      <xdr:row>20</xdr:row>
      <xdr:rowOff>25400</xdr:rowOff>
    </xdr:to>
    <xdr:pic>
      <xdr:nvPicPr>
        <xdr:cNvPr id="10" name="Picture 72" descr="clip_image002.p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80047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120073</xdr:colOff>
      <xdr:row>20</xdr:row>
      <xdr:rowOff>25400</xdr:rowOff>
    </xdr:to>
    <xdr:pic>
      <xdr:nvPicPr>
        <xdr:cNvPr id="11" name="Picture 73" descr="clip_image003.png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80047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132775</xdr:colOff>
      <xdr:row>20</xdr:row>
      <xdr:rowOff>25400</xdr:rowOff>
    </xdr:to>
    <xdr:pic>
      <xdr:nvPicPr>
        <xdr:cNvPr id="12" name="Picture 74" descr="clip_image004.png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800475"/>
          <a:ext cx="109220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145472</xdr:colOff>
      <xdr:row>20</xdr:row>
      <xdr:rowOff>25400</xdr:rowOff>
    </xdr:to>
    <xdr:pic>
      <xdr:nvPicPr>
        <xdr:cNvPr id="13" name="Picture 76" descr="clip_image006.png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800475"/>
          <a:ext cx="1104899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120073</xdr:colOff>
      <xdr:row>21</xdr:row>
      <xdr:rowOff>25400</xdr:rowOff>
    </xdr:to>
    <xdr:pic>
      <xdr:nvPicPr>
        <xdr:cNvPr id="14" name="Picture 77" descr="clip_image001.png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0005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120073</xdr:colOff>
      <xdr:row>21</xdr:row>
      <xdr:rowOff>25400</xdr:rowOff>
    </xdr:to>
    <xdr:pic>
      <xdr:nvPicPr>
        <xdr:cNvPr id="15" name="Picture 78" descr="clip_image002.png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0005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120073</xdr:colOff>
      <xdr:row>21</xdr:row>
      <xdr:rowOff>25400</xdr:rowOff>
    </xdr:to>
    <xdr:pic>
      <xdr:nvPicPr>
        <xdr:cNvPr id="16" name="Picture 79" descr="clip_image003.png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0005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132775</xdr:colOff>
      <xdr:row>21</xdr:row>
      <xdr:rowOff>25400</xdr:rowOff>
    </xdr:to>
    <xdr:pic>
      <xdr:nvPicPr>
        <xdr:cNvPr id="17" name="Picture 80" descr="clip_image004.png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000500"/>
          <a:ext cx="109220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132773</xdr:colOff>
      <xdr:row>21</xdr:row>
      <xdr:rowOff>25400</xdr:rowOff>
    </xdr:to>
    <xdr:pic>
      <xdr:nvPicPr>
        <xdr:cNvPr id="18" name="Picture 81" descr="clip_image005.png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000500"/>
          <a:ext cx="10922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145472</xdr:colOff>
      <xdr:row>21</xdr:row>
      <xdr:rowOff>25400</xdr:rowOff>
    </xdr:to>
    <xdr:pic>
      <xdr:nvPicPr>
        <xdr:cNvPr id="19" name="Picture 82" descr="clip_image006.png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000500"/>
          <a:ext cx="1104899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132775</xdr:colOff>
      <xdr:row>24</xdr:row>
      <xdr:rowOff>25400</xdr:rowOff>
    </xdr:to>
    <xdr:pic>
      <xdr:nvPicPr>
        <xdr:cNvPr id="21" name="Picture 86" descr="clip_image004.png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600575"/>
          <a:ext cx="109220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132773</xdr:colOff>
      <xdr:row>24</xdr:row>
      <xdr:rowOff>25400</xdr:rowOff>
    </xdr:to>
    <xdr:pic>
      <xdr:nvPicPr>
        <xdr:cNvPr id="22" name="Picture 87" descr="clip_image005.png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600575"/>
          <a:ext cx="10922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13607</xdr:colOff>
      <xdr:row>22</xdr:row>
      <xdr:rowOff>136071</xdr:rowOff>
    </xdr:from>
    <xdr:to>
      <xdr:col>2</xdr:col>
      <xdr:colOff>159079</xdr:colOff>
      <xdr:row>23</xdr:row>
      <xdr:rowOff>161471</xdr:rowOff>
    </xdr:to>
    <xdr:pic>
      <xdr:nvPicPr>
        <xdr:cNvPr id="23" name="Picture 88" descr="clip_image006.png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807" y="4536621"/>
          <a:ext cx="1104899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120073</xdr:colOff>
      <xdr:row>25</xdr:row>
      <xdr:rowOff>25400</xdr:rowOff>
    </xdr:to>
    <xdr:pic>
      <xdr:nvPicPr>
        <xdr:cNvPr id="24" name="Picture 89" descr="clip_image001.png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8006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120073</xdr:colOff>
      <xdr:row>26</xdr:row>
      <xdr:rowOff>25400</xdr:rowOff>
    </xdr:to>
    <xdr:pic>
      <xdr:nvPicPr>
        <xdr:cNvPr id="25" name="Picture 90" descr="clip_image001.png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00062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120073</xdr:colOff>
      <xdr:row>27</xdr:row>
      <xdr:rowOff>25400</xdr:rowOff>
    </xdr:to>
    <xdr:pic>
      <xdr:nvPicPr>
        <xdr:cNvPr id="26" name="Picture 91" descr="clip_image001.png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20065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120073</xdr:colOff>
      <xdr:row>28</xdr:row>
      <xdr:rowOff>25400</xdr:rowOff>
    </xdr:to>
    <xdr:pic>
      <xdr:nvPicPr>
        <xdr:cNvPr id="27" name="Picture 92" descr="clip_image001.png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40067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120073</xdr:colOff>
      <xdr:row>29</xdr:row>
      <xdr:rowOff>25400</xdr:rowOff>
    </xdr:to>
    <xdr:pic>
      <xdr:nvPicPr>
        <xdr:cNvPr id="28" name="Picture 93" descr="clip_image001.png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6007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120073</xdr:colOff>
      <xdr:row>30</xdr:row>
      <xdr:rowOff>25400</xdr:rowOff>
    </xdr:to>
    <xdr:pic>
      <xdr:nvPicPr>
        <xdr:cNvPr id="29" name="Picture 94" descr="clip_image001.png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80072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120073</xdr:colOff>
      <xdr:row>25</xdr:row>
      <xdr:rowOff>25400</xdr:rowOff>
    </xdr:to>
    <xdr:pic>
      <xdr:nvPicPr>
        <xdr:cNvPr id="30" name="Picture 83" descr="clip_image001.png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8006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120073</xdr:colOff>
      <xdr:row>26</xdr:row>
      <xdr:rowOff>25400</xdr:rowOff>
    </xdr:to>
    <xdr:pic>
      <xdr:nvPicPr>
        <xdr:cNvPr id="31" name="Picture 89" descr="clip_image001.png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00062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120073</xdr:colOff>
      <xdr:row>26</xdr:row>
      <xdr:rowOff>25400</xdr:rowOff>
    </xdr:to>
    <xdr:pic>
      <xdr:nvPicPr>
        <xdr:cNvPr id="32" name="Picture 83" descr="clip_image001.png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00062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120073</xdr:colOff>
      <xdr:row>27</xdr:row>
      <xdr:rowOff>25400</xdr:rowOff>
    </xdr:to>
    <xdr:pic>
      <xdr:nvPicPr>
        <xdr:cNvPr id="33" name="Picture 89" descr="clip_image001.png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20065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120073</xdr:colOff>
      <xdr:row>27</xdr:row>
      <xdr:rowOff>25400</xdr:rowOff>
    </xdr:to>
    <xdr:pic>
      <xdr:nvPicPr>
        <xdr:cNvPr id="34" name="Picture 83" descr="clip_image001.png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20065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120073</xdr:colOff>
      <xdr:row>27</xdr:row>
      <xdr:rowOff>25400</xdr:rowOff>
    </xdr:to>
    <xdr:pic>
      <xdr:nvPicPr>
        <xdr:cNvPr id="35" name="Picture 83" descr="clip_image001.png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20065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120073</xdr:colOff>
      <xdr:row>28</xdr:row>
      <xdr:rowOff>25400</xdr:rowOff>
    </xdr:to>
    <xdr:pic>
      <xdr:nvPicPr>
        <xdr:cNvPr id="36" name="Picture 89" descr="clip_image001.png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40067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120073</xdr:colOff>
      <xdr:row>28</xdr:row>
      <xdr:rowOff>25400</xdr:rowOff>
    </xdr:to>
    <xdr:pic>
      <xdr:nvPicPr>
        <xdr:cNvPr id="37" name="Picture 83" descr="clip_image001.png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40067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120073</xdr:colOff>
      <xdr:row>28</xdr:row>
      <xdr:rowOff>25400</xdr:rowOff>
    </xdr:to>
    <xdr:pic>
      <xdr:nvPicPr>
        <xdr:cNvPr id="38" name="Picture 83" descr="clip_image001.png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40067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120073</xdr:colOff>
      <xdr:row>29</xdr:row>
      <xdr:rowOff>25400</xdr:rowOff>
    </xdr:to>
    <xdr:pic>
      <xdr:nvPicPr>
        <xdr:cNvPr id="39" name="Picture 89" descr="clip_image001.png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6007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120073</xdr:colOff>
      <xdr:row>29</xdr:row>
      <xdr:rowOff>25400</xdr:rowOff>
    </xdr:to>
    <xdr:pic>
      <xdr:nvPicPr>
        <xdr:cNvPr id="40" name="Picture 83" descr="clip_image001.png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6007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120073</xdr:colOff>
      <xdr:row>29</xdr:row>
      <xdr:rowOff>25400</xdr:rowOff>
    </xdr:to>
    <xdr:pic>
      <xdr:nvPicPr>
        <xdr:cNvPr id="41" name="Picture 83" descr="clip_image001.png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6007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120073</xdr:colOff>
      <xdr:row>30</xdr:row>
      <xdr:rowOff>25400</xdr:rowOff>
    </xdr:to>
    <xdr:pic>
      <xdr:nvPicPr>
        <xdr:cNvPr id="42" name="Picture 89" descr="clip_image001.png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80072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120073</xdr:colOff>
      <xdr:row>30</xdr:row>
      <xdr:rowOff>25400</xdr:rowOff>
    </xdr:to>
    <xdr:pic>
      <xdr:nvPicPr>
        <xdr:cNvPr id="43" name="Picture 83" descr="clip_image001.png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80072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120073</xdr:colOff>
      <xdr:row>25</xdr:row>
      <xdr:rowOff>25400</xdr:rowOff>
    </xdr:to>
    <xdr:pic>
      <xdr:nvPicPr>
        <xdr:cNvPr id="44" name="Picture 83" descr="clip_image001.png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8006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120073</xdr:colOff>
      <xdr:row>26</xdr:row>
      <xdr:rowOff>25400</xdr:rowOff>
    </xdr:to>
    <xdr:pic>
      <xdr:nvPicPr>
        <xdr:cNvPr id="45" name="Picture 89" descr="clip_image001.png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00062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120073</xdr:colOff>
      <xdr:row>26</xdr:row>
      <xdr:rowOff>25400</xdr:rowOff>
    </xdr:to>
    <xdr:pic>
      <xdr:nvPicPr>
        <xdr:cNvPr id="46" name="Picture 83" descr="clip_image001.png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00062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120073</xdr:colOff>
      <xdr:row>26</xdr:row>
      <xdr:rowOff>25400</xdr:rowOff>
    </xdr:to>
    <xdr:pic>
      <xdr:nvPicPr>
        <xdr:cNvPr id="47" name="Picture 83" descr="clip_image001.png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00062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120073</xdr:colOff>
      <xdr:row>27</xdr:row>
      <xdr:rowOff>25400</xdr:rowOff>
    </xdr:to>
    <xdr:pic>
      <xdr:nvPicPr>
        <xdr:cNvPr id="48" name="Picture 89" descr="clip_image001.png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20065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120073</xdr:colOff>
      <xdr:row>27</xdr:row>
      <xdr:rowOff>25400</xdr:rowOff>
    </xdr:to>
    <xdr:pic>
      <xdr:nvPicPr>
        <xdr:cNvPr id="49" name="Picture 83" descr="clip_image001.png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20065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120073</xdr:colOff>
      <xdr:row>27</xdr:row>
      <xdr:rowOff>25400</xdr:rowOff>
    </xdr:to>
    <xdr:pic>
      <xdr:nvPicPr>
        <xdr:cNvPr id="50" name="Picture 83" descr="clip_image001.png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20065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120073</xdr:colOff>
      <xdr:row>27</xdr:row>
      <xdr:rowOff>25400</xdr:rowOff>
    </xdr:to>
    <xdr:pic>
      <xdr:nvPicPr>
        <xdr:cNvPr id="51" name="Picture 83" descr="clip_image001.png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20065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120073</xdr:colOff>
      <xdr:row>28</xdr:row>
      <xdr:rowOff>25400</xdr:rowOff>
    </xdr:to>
    <xdr:pic>
      <xdr:nvPicPr>
        <xdr:cNvPr id="52" name="Picture 89" descr="clip_image001.png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40067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120073</xdr:colOff>
      <xdr:row>28</xdr:row>
      <xdr:rowOff>25400</xdr:rowOff>
    </xdr:to>
    <xdr:pic>
      <xdr:nvPicPr>
        <xdr:cNvPr id="53" name="Picture 83" descr="clip_image001.png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40067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120073</xdr:colOff>
      <xdr:row>28</xdr:row>
      <xdr:rowOff>25400</xdr:rowOff>
    </xdr:to>
    <xdr:pic>
      <xdr:nvPicPr>
        <xdr:cNvPr id="54" name="Picture 83" descr="clip_image001.png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40067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120073</xdr:colOff>
      <xdr:row>28</xdr:row>
      <xdr:rowOff>25400</xdr:rowOff>
    </xdr:to>
    <xdr:pic>
      <xdr:nvPicPr>
        <xdr:cNvPr id="55" name="Picture 83" descr="clip_image001.png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40067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120073</xdr:colOff>
      <xdr:row>29</xdr:row>
      <xdr:rowOff>25400</xdr:rowOff>
    </xdr:to>
    <xdr:pic>
      <xdr:nvPicPr>
        <xdr:cNvPr id="56" name="Picture 89" descr="clip_image001.png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6007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120073</xdr:colOff>
      <xdr:row>29</xdr:row>
      <xdr:rowOff>25400</xdr:rowOff>
    </xdr:to>
    <xdr:pic>
      <xdr:nvPicPr>
        <xdr:cNvPr id="57" name="Picture 83" descr="clip_image001.png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6007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120073</xdr:colOff>
      <xdr:row>29</xdr:row>
      <xdr:rowOff>25400</xdr:rowOff>
    </xdr:to>
    <xdr:pic>
      <xdr:nvPicPr>
        <xdr:cNvPr id="58" name="Picture 83" descr="clip_image001.png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6007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120073</xdr:colOff>
      <xdr:row>25</xdr:row>
      <xdr:rowOff>25400</xdr:rowOff>
    </xdr:to>
    <xdr:pic>
      <xdr:nvPicPr>
        <xdr:cNvPr id="59" name="Picture 83" descr="clip_image001.png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8006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120073</xdr:colOff>
      <xdr:row>26</xdr:row>
      <xdr:rowOff>25400</xdr:rowOff>
    </xdr:to>
    <xdr:pic>
      <xdr:nvPicPr>
        <xdr:cNvPr id="60" name="Picture 83" descr="clip_image001.png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00062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120073</xdr:colOff>
      <xdr:row>27</xdr:row>
      <xdr:rowOff>25400</xdr:rowOff>
    </xdr:to>
    <xdr:pic>
      <xdr:nvPicPr>
        <xdr:cNvPr id="61" name="Picture 83" descr="clip_image001.png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20065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120073</xdr:colOff>
      <xdr:row>28</xdr:row>
      <xdr:rowOff>25400</xdr:rowOff>
    </xdr:to>
    <xdr:pic>
      <xdr:nvPicPr>
        <xdr:cNvPr id="62" name="Picture 83" descr="clip_image001.png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40067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120073</xdr:colOff>
      <xdr:row>29</xdr:row>
      <xdr:rowOff>25400</xdr:rowOff>
    </xdr:to>
    <xdr:pic>
      <xdr:nvPicPr>
        <xdr:cNvPr id="63" name="Picture 83" descr="clip_image001.png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600700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120073</xdr:colOff>
      <xdr:row>30</xdr:row>
      <xdr:rowOff>25400</xdr:rowOff>
    </xdr:to>
    <xdr:pic>
      <xdr:nvPicPr>
        <xdr:cNvPr id="64" name="Picture 83" descr="clip_image001.png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800725"/>
          <a:ext cx="107950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12700</xdr:colOff>
      <xdr:row>4</xdr:row>
      <xdr:rowOff>101600</xdr:rowOff>
    </xdr:from>
    <xdr:to>
      <xdr:col>2</xdr:col>
      <xdr:colOff>825500</xdr:colOff>
      <xdr:row>6</xdr:row>
      <xdr:rowOff>76200</xdr:rowOff>
    </xdr:to>
    <xdr:sp macro="[0]!AbsButtonV1_Click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/>
      </xdr:nvSpPr>
      <xdr:spPr>
        <a:xfrm>
          <a:off x="1689100" y="901700"/>
          <a:ext cx="812800" cy="374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V1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69850</xdr:rowOff>
        </xdr:from>
        <xdr:to>
          <xdr:col>1</xdr:col>
          <xdr:colOff>241300</xdr:colOff>
          <xdr:row>3</xdr:row>
          <xdr:rowOff>127000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Lucida Grande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11206</xdr:colOff>
      <xdr:row>6</xdr:row>
      <xdr:rowOff>165100</xdr:rowOff>
    </xdr:from>
    <xdr:to>
      <xdr:col>2</xdr:col>
      <xdr:colOff>824006</xdr:colOff>
      <xdr:row>8</xdr:row>
      <xdr:rowOff>139700</xdr:rowOff>
    </xdr:to>
    <xdr:sp macro="[0]!AbsButtonV2_Click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SpPr/>
      </xdr:nvSpPr>
      <xdr:spPr>
        <a:xfrm>
          <a:off x="1687606" y="1365250"/>
          <a:ext cx="812800" cy="374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V2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18</xdr:row>
          <xdr:rowOff>69850</xdr:rowOff>
        </xdr:from>
        <xdr:to>
          <xdr:col>1</xdr:col>
          <xdr:colOff>508000</xdr:colOff>
          <xdr:row>21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KY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&amp; 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18</xdr:row>
      <xdr:rowOff>0</xdr:rowOff>
    </xdr:from>
    <xdr:to>
      <xdr:col>2</xdr:col>
      <xdr:colOff>4619</xdr:colOff>
      <xdr:row>19</xdr:row>
      <xdr:rowOff>25400</xdr:rowOff>
    </xdr:to>
    <xdr:pic>
      <xdr:nvPicPr>
        <xdr:cNvPr id="4" name="Picture 66" descr="clip_image002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4619</xdr:colOff>
      <xdr:row>19</xdr:row>
      <xdr:rowOff>25400</xdr:rowOff>
    </xdr:to>
    <xdr:pic>
      <xdr:nvPicPr>
        <xdr:cNvPr id="5" name="Picture 67" descr="clip_image00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11548</xdr:colOff>
      <xdr:row>19</xdr:row>
      <xdr:rowOff>25400</xdr:rowOff>
    </xdr:to>
    <xdr:pic>
      <xdr:nvPicPr>
        <xdr:cNvPr id="6" name="Picture 68" descr="clip_image004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11546</xdr:colOff>
      <xdr:row>19</xdr:row>
      <xdr:rowOff>25400</xdr:rowOff>
    </xdr:to>
    <xdr:pic>
      <xdr:nvPicPr>
        <xdr:cNvPr id="7" name="Picture 69" descr="clip_image005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519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24245</xdr:colOff>
      <xdr:row>19</xdr:row>
      <xdr:rowOff>25400</xdr:rowOff>
    </xdr:to>
    <xdr:pic>
      <xdr:nvPicPr>
        <xdr:cNvPr id="8" name="Picture 70" descr="clip_image006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6462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4619</xdr:colOff>
      <xdr:row>20</xdr:row>
      <xdr:rowOff>25400</xdr:rowOff>
    </xdr:to>
    <xdr:pic>
      <xdr:nvPicPr>
        <xdr:cNvPr id="9" name="Picture 71" descr="clip_image001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4619</xdr:colOff>
      <xdr:row>20</xdr:row>
      <xdr:rowOff>25400</xdr:rowOff>
    </xdr:to>
    <xdr:pic>
      <xdr:nvPicPr>
        <xdr:cNvPr id="10" name="Picture 72" descr="clip_image002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4619</xdr:colOff>
      <xdr:row>20</xdr:row>
      <xdr:rowOff>25400</xdr:rowOff>
    </xdr:to>
    <xdr:pic>
      <xdr:nvPicPr>
        <xdr:cNvPr id="11" name="Picture 73" descr="clip_image00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11548</xdr:colOff>
      <xdr:row>20</xdr:row>
      <xdr:rowOff>25400</xdr:rowOff>
    </xdr:to>
    <xdr:pic>
      <xdr:nvPicPr>
        <xdr:cNvPr id="12" name="Picture 74" descr="clip_image004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24245</xdr:colOff>
      <xdr:row>20</xdr:row>
      <xdr:rowOff>25400</xdr:rowOff>
    </xdr:to>
    <xdr:pic>
      <xdr:nvPicPr>
        <xdr:cNvPr id="13" name="Picture 76" descr="clip_image006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6462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4619</xdr:colOff>
      <xdr:row>21</xdr:row>
      <xdr:rowOff>25400</xdr:rowOff>
    </xdr:to>
    <xdr:pic>
      <xdr:nvPicPr>
        <xdr:cNvPr id="14" name="Picture 77" descr="clip_image001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4619</xdr:colOff>
      <xdr:row>21</xdr:row>
      <xdr:rowOff>25400</xdr:rowOff>
    </xdr:to>
    <xdr:pic>
      <xdr:nvPicPr>
        <xdr:cNvPr id="15" name="Picture 78" descr="clip_image002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4619</xdr:colOff>
      <xdr:row>21</xdr:row>
      <xdr:rowOff>25400</xdr:rowOff>
    </xdr:to>
    <xdr:pic>
      <xdr:nvPicPr>
        <xdr:cNvPr id="16" name="Picture 79" descr="clip_image00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11548</xdr:colOff>
      <xdr:row>21</xdr:row>
      <xdr:rowOff>25400</xdr:rowOff>
    </xdr:to>
    <xdr:pic>
      <xdr:nvPicPr>
        <xdr:cNvPr id="17" name="Picture 80" descr="clip_image004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11546</xdr:colOff>
      <xdr:row>21</xdr:row>
      <xdr:rowOff>25400</xdr:rowOff>
    </xdr:to>
    <xdr:pic>
      <xdr:nvPicPr>
        <xdr:cNvPr id="18" name="Picture 81" descr="clip_image005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519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24245</xdr:colOff>
      <xdr:row>21</xdr:row>
      <xdr:rowOff>25400</xdr:rowOff>
    </xdr:to>
    <xdr:pic>
      <xdr:nvPicPr>
        <xdr:cNvPr id="19" name="Picture 82" descr="clip_image006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6462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4619</xdr:colOff>
      <xdr:row>24</xdr:row>
      <xdr:rowOff>25400</xdr:rowOff>
    </xdr:to>
    <xdr:pic>
      <xdr:nvPicPr>
        <xdr:cNvPr id="20" name="Picture 83" descr="clip_image001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11548</xdr:colOff>
      <xdr:row>24</xdr:row>
      <xdr:rowOff>25400</xdr:rowOff>
    </xdr:to>
    <xdr:pic>
      <xdr:nvPicPr>
        <xdr:cNvPr id="21" name="Picture 86" descr="clip_image004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11546</xdr:colOff>
      <xdr:row>24</xdr:row>
      <xdr:rowOff>25400</xdr:rowOff>
    </xdr:to>
    <xdr:pic>
      <xdr:nvPicPr>
        <xdr:cNvPr id="22" name="Picture 87" descr="clip_image005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9519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13607</xdr:colOff>
      <xdr:row>22</xdr:row>
      <xdr:rowOff>136071</xdr:rowOff>
    </xdr:from>
    <xdr:to>
      <xdr:col>2</xdr:col>
      <xdr:colOff>37852</xdr:colOff>
      <xdr:row>23</xdr:row>
      <xdr:rowOff>161471</xdr:rowOff>
    </xdr:to>
    <xdr:pic>
      <xdr:nvPicPr>
        <xdr:cNvPr id="23" name="Picture 88" descr="clip_image006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407" y="4536621"/>
          <a:ext cx="96462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4619</xdr:colOff>
      <xdr:row>25</xdr:row>
      <xdr:rowOff>25400</xdr:rowOff>
    </xdr:to>
    <xdr:pic>
      <xdr:nvPicPr>
        <xdr:cNvPr id="24" name="Picture 89" descr="clip_image001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4619</xdr:colOff>
      <xdr:row>26</xdr:row>
      <xdr:rowOff>25400</xdr:rowOff>
    </xdr:to>
    <xdr:pic>
      <xdr:nvPicPr>
        <xdr:cNvPr id="25" name="Picture 90" descr="clip_image001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4619</xdr:colOff>
      <xdr:row>27</xdr:row>
      <xdr:rowOff>25400</xdr:rowOff>
    </xdr:to>
    <xdr:pic>
      <xdr:nvPicPr>
        <xdr:cNvPr id="26" name="Picture 91" descr="clip_image001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4619</xdr:colOff>
      <xdr:row>28</xdr:row>
      <xdr:rowOff>25400</xdr:rowOff>
    </xdr:to>
    <xdr:pic>
      <xdr:nvPicPr>
        <xdr:cNvPr id="27" name="Picture 92" descr="clip_image001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4619</xdr:colOff>
      <xdr:row>29</xdr:row>
      <xdr:rowOff>25400</xdr:rowOff>
    </xdr:to>
    <xdr:pic>
      <xdr:nvPicPr>
        <xdr:cNvPr id="28" name="Picture 93" descr="clip_image001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4619</xdr:colOff>
      <xdr:row>30</xdr:row>
      <xdr:rowOff>25400</xdr:rowOff>
    </xdr:to>
    <xdr:pic>
      <xdr:nvPicPr>
        <xdr:cNvPr id="29" name="Picture 94" descr="clip_image001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4619</xdr:colOff>
      <xdr:row>25</xdr:row>
      <xdr:rowOff>25400</xdr:rowOff>
    </xdr:to>
    <xdr:pic>
      <xdr:nvPicPr>
        <xdr:cNvPr id="30" name="Picture 83" descr="clip_image001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4619</xdr:colOff>
      <xdr:row>26</xdr:row>
      <xdr:rowOff>25400</xdr:rowOff>
    </xdr:to>
    <xdr:pic>
      <xdr:nvPicPr>
        <xdr:cNvPr id="31" name="Picture 89" descr="clip_image001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4619</xdr:colOff>
      <xdr:row>26</xdr:row>
      <xdr:rowOff>25400</xdr:rowOff>
    </xdr:to>
    <xdr:pic>
      <xdr:nvPicPr>
        <xdr:cNvPr id="32" name="Picture 83" descr="clip_image001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4619</xdr:colOff>
      <xdr:row>27</xdr:row>
      <xdr:rowOff>25400</xdr:rowOff>
    </xdr:to>
    <xdr:pic>
      <xdr:nvPicPr>
        <xdr:cNvPr id="33" name="Picture 89" descr="clip_image001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4619</xdr:colOff>
      <xdr:row>27</xdr:row>
      <xdr:rowOff>25400</xdr:rowOff>
    </xdr:to>
    <xdr:pic>
      <xdr:nvPicPr>
        <xdr:cNvPr id="34" name="Picture 83" descr="clip_image001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4619</xdr:colOff>
      <xdr:row>27</xdr:row>
      <xdr:rowOff>25400</xdr:rowOff>
    </xdr:to>
    <xdr:pic>
      <xdr:nvPicPr>
        <xdr:cNvPr id="35" name="Picture 83" descr="clip_image001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4619</xdr:colOff>
      <xdr:row>28</xdr:row>
      <xdr:rowOff>25400</xdr:rowOff>
    </xdr:to>
    <xdr:pic>
      <xdr:nvPicPr>
        <xdr:cNvPr id="36" name="Picture 89" descr="clip_image001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4619</xdr:colOff>
      <xdr:row>28</xdr:row>
      <xdr:rowOff>25400</xdr:rowOff>
    </xdr:to>
    <xdr:pic>
      <xdr:nvPicPr>
        <xdr:cNvPr id="37" name="Picture 83" descr="clip_image001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4619</xdr:colOff>
      <xdr:row>28</xdr:row>
      <xdr:rowOff>25400</xdr:rowOff>
    </xdr:to>
    <xdr:pic>
      <xdr:nvPicPr>
        <xdr:cNvPr id="38" name="Picture 83" descr="clip_image001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4619</xdr:colOff>
      <xdr:row>29</xdr:row>
      <xdr:rowOff>25400</xdr:rowOff>
    </xdr:to>
    <xdr:pic>
      <xdr:nvPicPr>
        <xdr:cNvPr id="39" name="Picture 89" descr="clip_image001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4619</xdr:colOff>
      <xdr:row>29</xdr:row>
      <xdr:rowOff>25400</xdr:rowOff>
    </xdr:to>
    <xdr:pic>
      <xdr:nvPicPr>
        <xdr:cNvPr id="40" name="Picture 83" descr="clip_image001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4619</xdr:colOff>
      <xdr:row>29</xdr:row>
      <xdr:rowOff>25400</xdr:rowOff>
    </xdr:to>
    <xdr:pic>
      <xdr:nvPicPr>
        <xdr:cNvPr id="41" name="Picture 83" descr="clip_image001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4619</xdr:colOff>
      <xdr:row>30</xdr:row>
      <xdr:rowOff>25400</xdr:rowOff>
    </xdr:to>
    <xdr:pic>
      <xdr:nvPicPr>
        <xdr:cNvPr id="42" name="Picture 89" descr="clip_image001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4619</xdr:colOff>
      <xdr:row>30</xdr:row>
      <xdr:rowOff>25400</xdr:rowOff>
    </xdr:to>
    <xdr:pic>
      <xdr:nvPicPr>
        <xdr:cNvPr id="43" name="Picture 83" descr="clip_image001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4619</xdr:colOff>
      <xdr:row>25</xdr:row>
      <xdr:rowOff>25400</xdr:rowOff>
    </xdr:to>
    <xdr:pic>
      <xdr:nvPicPr>
        <xdr:cNvPr id="44" name="Picture 83" descr="clip_image001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4619</xdr:colOff>
      <xdr:row>26</xdr:row>
      <xdr:rowOff>25400</xdr:rowOff>
    </xdr:to>
    <xdr:pic>
      <xdr:nvPicPr>
        <xdr:cNvPr id="45" name="Picture 89" descr="clip_image001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4619</xdr:colOff>
      <xdr:row>26</xdr:row>
      <xdr:rowOff>25400</xdr:rowOff>
    </xdr:to>
    <xdr:pic>
      <xdr:nvPicPr>
        <xdr:cNvPr id="46" name="Picture 83" descr="clip_image001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4619</xdr:colOff>
      <xdr:row>26</xdr:row>
      <xdr:rowOff>25400</xdr:rowOff>
    </xdr:to>
    <xdr:pic>
      <xdr:nvPicPr>
        <xdr:cNvPr id="47" name="Picture 83" descr="clip_image001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4619</xdr:colOff>
      <xdr:row>27</xdr:row>
      <xdr:rowOff>25400</xdr:rowOff>
    </xdr:to>
    <xdr:pic>
      <xdr:nvPicPr>
        <xdr:cNvPr id="48" name="Picture 89" descr="clip_image001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4619</xdr:colOff>
      <xdr:row>27</xdr:row>
      <xdr:rowOff>25400</xdr:rowOff>
    </xdr:to>
    <xdr:pic>
      <xdr:nvPicPr>
        <xdr:cNvPr id="49" name="Picture 83" descr="clip_image001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4619</xdr:colOff>
      <xdr:row>27</xdr:row>
      <xdr:rowOff>25400</xdr:rowOff>
    </xdr:to>
    <xdr:pic>
      <xdr:nvPicPr>
        <xdr:cNvPr id="50" name="Picture 83" descr="clip_image001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4619</xdr:colOff>
      <xdr:row>27</xdr:row>
      <xdr:rowOff>25400</xdr:rowOff>
    </xdr:to>
    <xdr:pic>
      <xdr:nvPicPr>
        <xdr:cNvPr id="51" name="Picture 83" descr="clip_image001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4619</xdr:colOff>
      <xdr:row>28</xdr:row>
      <xdr:rowOff>25400</xdr:rowOff>
    </xdr:to>
    <xdr:pic>
      <xdr:nvPicPr>
        <xdr:cNvPr id="52" name="Picture 89" descr="clip_image001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4619</xdr:colOff>
      <xdr:row>28</xdr:row>
      <xdr:rowOff>25400</xdr:rowOff>
    </xdr:to>
    <xdr:pic>
      <xdr:nvPicPr>
        <xdr:cNvPr id="53" name="Picture 83" descr="clip_image001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4619</xdr:colOff>
      <xdr:row>28</xdr:row>
      <xdr:rowOff>25400</xdr:rowOff>
    </xdr:to>
    <xdr:pic>
      <xdr:nvPicPr>
        <xdr:cNvPr id="54" name="Picture 83" descr="clip_image001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4619</xdr:colOff>
      <xdr:row>28</xdr:row>
      <xdr:rowOff>25400</xdr:rowOff>
    </xdr:to>
    <xdr:pic>
      <xdr:nvPicPr>
        <xdr:cNvPr id="55" name="Picture 83" descr="clip_image001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4619</xdr:colOff>
      <xdr:row>29</xdr:row>
      <xdr:rowOff>25400</xdr:rowOff>
    </xdr:to>
    <xdr:pic>
      <xdr:nvPicPr>
        <xdr:cNvPr id="56" name="Picture 89" descr="clip_image001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4619</xdr:colOff>
      <xdr:row>29</xdr:row>
      <xdr:rowOff>25400</xdr:rowOff>
    </xdr:to>
    <xdr:pic>
      <xdr:nvPicPr>
        <xdr:cNvPr id="57" name="Picture 83" descr="clip_image001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4619</xdr:colOff>
      <xdr:row>29</xdr:row>
      <xdr:rowOff>25400</xdr:rowOff>
    </xdr:to>
    <xdr:pic>
      <xdr:nvPicPr>
        <xdr:cNvPr id="58" name="Picture 83" descr="clip_image001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4619</xdr:colOff>
      <xdr:row>25</xdr:row>
      <xdr:rowOff>25400</xdr:rowOff>
    </xdr:to>
    <xdr:pic>
      <xdr:nvPicPr>
        <xdr:cNvPr id="59" name="Picture 83" descr="clip_image001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4619</xdr:colOff>
      <xdr:row>26</xdr:row>
      <xdr:rowOff>25400</xdr:rowOff>
    </xdr:to>
    <xdr:pic>
      <xdr:nvPicPr>
        <xdr:cNvPr id="60" name="Picture 83" descr="clip_image001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4619</xdr:colOff>
      <xdr:row>27</xdr:row>
      <xdr:rowOff>25400</xdr:rowOff>
    </xdr:to>
    <xdr:pic>
      <xdr:nvPicPr>
        <xdr:cNvPr id="61" name="Picture 83" descr="clip_image001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4619</xdr:colOff>
      <xdr:row>28</xdr:row>
      <xdr:rowOff>25400</xdr:rowOff>
    </xdr:to>
    <xdr:pic>
      <xdr:nvPicPr>
        <xdr:cNvPr id="62" name="Picture 83" descr="clip_image001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4619</xdr:colOff>
      <xdr:row>29</xdr:row>
      <xdr:rowOff>25400</xdr:rowOff>
    </xdr:to>
    <xdr:pic>
      <xdr:nvPicPr>
        <xdr:cNvPr id="63" name="Picture 83" descr="clip_image001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4619</xdr:colOff>
      <xdr:row>30</xdr:row>
      <xdr:rowOff>25400</xdr:rowOff>
    </xdr:to>
    <xdr:pic>
      <xdr:nvPicPr>
        <xdr:cNvPr id="64" name="Picture 83" descr="clip_image001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69850</xdr:rowOff>
        </xdr:from>
        <xdr:to>
          <xdr:col>1</xdr:col>
          <xdr:colOff>241300</xdr:colOff>
          <xdr:row>3</xdr:row>
          <xdr:rowOff>127000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Lucida Grande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18</xdr:row>
          <xdr:rowOff>69850</xdr:rowOff>
        </xdr:from>
        <xdr:to>
          <xdr:col>1</xdr:col>
          <xdr:colOff>508000</xdr:colOff>
          <xdr:row>21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KY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&amp; 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805544</xdr:colOff>
      <xdr:row>9</xdr:row>
      <xdr:rowOff>28574</xdr:rowOff>
    </xdr:from>
    <xdr:to>
      <xdr:col>3</xdr:col>
      <xdr:colOff>193222</xdr:colOff>
      <xdr:row>12</xdr:row>
      <xdr:rowOff>1359</xdr:rowOff>
    </xdr:to>
    <xdr:sp macro="[0]!BackButton_8TO12_LIGHT_FINISH_Click" textlink="">
      <xdr:nvSpPr>
        <xdr:cNvPr id="98" name="Rectangle: Rounded Corners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SpPr/>
      </xdr:nvSpPr>
      <xdr:spPr>
        <a:xfrm>
          <a:off x="1485901" y="1865538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 LIGHT FINISH</a:t>
          </a:r>
        </a:p>
      </xdr:txBody>
    </xdr:sp>
    <xdr:clientData/>
  </xdr:twoCellAnchor>
  <xdr:twoCellAnchor>
    <xdr:from>
      <xdr:col>1</xdr:col>
      <xdr:colOff>805544</xdr:colOff>
      <xdr:row>5</xdr:row>
      <xdr:rowOff>125865</xdr:rowOff>
    </xdr:from>
    <xdr:to>
      <xdr:col>3</xdr:col>
      <xdr:colOff>193222</xdr:colOff>
      <xdr:row>8</xdr:row>
      <xdr:rowOff>98651</xdr:rowOff>
    </xdr:to>
    <xdr:sp macro="[0]!BackButton_8_12_VOLUME_Click" textlink="">
      <xdr:nvSpPr>
        <xdr:cNvPr id="99" name="Rectangle: Rounded Corners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SpPr/>
      </xdr:nvSpPr>
      <xdr:spPr>
        <a:xfrm>
          <a:off x="1485901" y="1146401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</a:t>
          </a:r>
        </a:p>
        <a:p>
          <a:pPr algn="ctr"/>
          <a:r>
            <a:rPr lang="en-US" sz="1100"/>
            <a:t>VOLUME</a:t>
          </a:r>
        </a:p>
      </xdr:txBody>
    </xdr:sp>
    <xdr:clientData/>
  </xdr:twoCellAnchor>
  <xdr:twoCellAnchor>
    <xdr:from>
      <xdr:col>1</xdr:col>
      <xdr:colOff>805544</xdr:colOff>
      <xdr:row>2</xdr:row>
      <xdr:rowOff>19050</xdr:rowOff>
    </xdr:from>
    <xdr:to>
      <xdr:col>3</xdr:col>
      <xdr:colOff>193222</xdr:colOff>
      <xdr:row>4</xdr:row>
      <xdr:rowOff>195942</xdr:rowOff>
    </xdr:to>
    <xdr:sp macro="[0]!BackButton_8_12_REG_Click" textlink="">
      <xdr:nvSpPr>
        <xdr:cNvPr id="100" name="Rectangle: Rounded Corners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SpPr/>
      </xdr:nvSpPr>
      <xdr:spPr>
        <a:xfrm>
          <a:off x="1485901" y="427264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</a:t>
          </a:r>
        </a:p>
        <a:p>
          <a:pPr algn="ctr"/>
          <a:r>
            <a:rPr lang="en-US" sz="1100"/>
            <a:t>REGULAR</a:t>
          </a:r>
        </a:p>
      </xdr:txBody>
    </xdr:sp>
    <xdr:clientData/>
  </xdr:twoCellAnchor>
  <xdr:twoCellAnchor>
    <xdr:from>
      <xdr:col>1</xdr:col>
      <xdr:colOff>805544</xdr:colOff>
      <xdr:row>12</xdr:row>
      <xdr:rowOff>135389</xdr:rowOff>
    </xdr:from>
    <xdr:to>
      <xdr:col>3</xdr:col>
      <xdr:colOff>193222</xdr:colOff>
      <xdr:row>15</xdr:row>
      <xdr:rowOff>108175</xdr:rowOff>
    </xdr:to>
    <xdr:sp macro="[0]!BackButton_BEGINER_10TO15_Click" textlink="">
      <xdr:nvSpPr>
        <xdr:cNvPr id="101" name="Rectangle: Rounded Corners 100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SpPr/>
      </xdr:nvSpPr>
      <xdr:spPr>
        <a:xfrm>
          <a:off x="1485901" y="2584675"/>
          <a:ext cx="884464" cy="585107"/>
        </a:xfrm>
        <a:prstGeom prst="roundRect">
          <a:avLst/>
        </a:prstGeom>
        <a:gradFill>
          <a:gsLst>
            <a:gs pos="100000">
              <a:srgbClr val="FF66CC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10-15</a:t>
          </a:r>
        </a:p>
        <a:p>
          <a:pPr algn="ctr"/>
          <a:r>
            <a:rPr lang="en-US" sz="1100"/>
            <a:t>BEGINNER</a:t>
          </a:r>
        </a:p>
      </xdr:txBody>
    </xdr:sp>
    <xdr:clientData/>
  </xdr:twoCellAnchor>
  <xdr:twoCellAnchor>
    <xdr:from>
      <xdr:col>1</xdr:col>
      <xdr:colOff>805544</xdr:colOff>
      <xdr:row>23</xdr:row>
      <xdr:rowOff>47622</xdr:rowOff>
    </xdr:from>
    <xdr:to>
      <xdr:col>3</xdr:col>
      <xdr:colOff>193222</xdr:colOff>
      <xdr:row>26</xdr:row>
      <xdr:rowOff>20407</xdr:rowOff>
    </xdr:to>
    <xdr:sp macro="[0]!BackButton_2TO6_5BY5_Click" textlink="">
      <xdr:nvSpPr>
        <xdr:cNvPr id="106" name="Rectangle: Rounded Corners 105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SpPr/>
      </xdr:nvSpPr>
      <xdr:spPr>
        <a:xfrm>
          <a:off x="1485901" y="4742086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5*5</a:t>
          </a:r>
        </a:p>
        <a:p>
          <a:pPr algn="ctr"/>
          <a:r>
            <a:rPr lang="en-US" sz="1100"/>
            <a:t>2-6</a:t>
          </a:r>
        </a:p>
      </xdr:txBody>
    </xdr:sp>
    <xdr:clientData/>
  </xdr:twoCellAnchor>
  <xdr:twoCellAnchor>
    <xdr:from>
      <xdr:col>1</xdr:col>
      <xdr:colOff>805544</xdr:colOff>
      <xdr:row>19</xdr:row>
      <xdr:rowOff>144913</xdr:rowOff>
    </xdr:from>
    <xdr:to>
      <xdr:col>3</xdr:col>
      <xdr:colOff>193222</xdr:colOff>
      <xdr:row>22</xdr:row>
      <xdr:rowOff>117699</xdr:rowOff>
    </xdr:to>
    <xdr:sp macro="[0]!BackButton_5times5_Click" textlink="">
      <xdr:nvSpPr>
        <xdr:cNvPr id="107" name="Rectangle: Rounded Corners 106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SpPr/>
      </xdr:nvSpPr>
      <xdr:spPr>
        <a:xfrm>
          <a:off x="1485901" y="4022949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5*5</a:t>
          </a:r>
        </a:p>
      </xdr:txBody>
    </xdr:sp>
    <xdr:clientData/>
  </xdr:twoCellAnchor>
  <xdr:twoCellAnchor>
    <xdr:from>
      <xdr:col>1</xdr:col>
      <xdr:colOff>805544</xdr:colOff>
      <xdr:row>16</xdr:row>
      <xdr:rowOff>38098</xdr:rowOff>
    </xdr:from>
    <xdr:to>
      <xdr:col>3</xdr:col>
      <xdr:colOff>193222</xdr:colOff>
      <xdr:row>19</xdr:row>
      <xdr:rowOff>10883</xdr:rowOff>
    </xdr:to>
    <xdr:sp macro="[0]!BackButton_Clear_Click" textlink="">
      <xdr:nvSpPr>
        <xdr:cNvPr id="108" name="Rectangle: Rounded Corners 107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SpPr/>
      </xdr:nvSpPr>
      <xdr:spPr>
        <a:xfrm>
          <a:off x="1485901" y="3303812"/>
          <a:ext cx="884464" cy="585107"/>
        </a:xfrm>
        <a:prstGeom prst="roundRect">
          <a:avLst/>
        </a:prstGeom>
        <a:gradFill>
          <a:gsLst>
            <a:gs pos="100000">
              <a:srgbClr val="FF660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1</xdr:col>
      <xdr:colOff>805544</xdr:colOff>
      <xdr:row>30</xdr:row>
      <xdr:rowOff>57150</xdr:rowOff>
    </xdr:from>
    <xdr:to>
      <xdr:col>3</xdr:col>
      <xdr:colOff>193222</xdr:colOff>
      <xdr:row>33</xdr:row>
      <xdr:rowOff>29935</xdr:rowOff>
    </xdr:to>
    <xdr:sp macro="[0]!BackButton_My_favorite_Click" textlink="">
      <xdr:nvSpPr>
        <xdr:cNvPr id="109" name="Rectangle: Rounded Corners 108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SpPr/>
      </xdr:nvSpPr>
      <xdr:spPr>
        <a:xfrm>
          <a:off x="1485901" y="6180364"/>
          <a:ext cx="884464" cy="585107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MY</a:t>
          </a:r>
          <a:r>
            <a:rPr lang="en-US" sz="1100" baseline="0"/>
            <a:t> FAVORITE</a:t>
          </a:r>
          <a:endParaRPr lang="en-US" sz="1100"/>
        </a:p>
      </xdr:txBody>
    </xdr:sp>
    <xdr:clientData/>
  </xdr:twoCellAnchor>
  <xdr:twoCellAnchor>
    <xdr:from>
      <xdr:col>1</xdr:col>
      <xdr:colOff>805544</xdr:colOff>
      <xdr:row>26</xdr:row>
      <xdr:rowOff>154437</xdr:rowOff>
    </xdr:from>
    <xdr:to>
      <xdr:col>3</xdr:col>
      <xdr:colOff>193222</xdr:colOff>
      <xdr:row>29</xdr:row>
      <xdr:rowOff>127223</xdr:rowOff>
    </xdr:to>
    <xdr:sp macro="[0]!BackButton_2TO6_LIGHT_FINISH_Click" textlink="">
      <xdr:nvSpPr>
        <xdr:cNvPr id="110" name="Rectangle: Rounded Corners 109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SpPr/>
      </xdr:nvSpPr>
      <xdr:spPr>
        <a:xfrm>
          <a:off x="1485901" y="5461223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2-6</a:t>
          </a:r>
        </a:p>
        <a:p>
          <a:pPr algn="ctr"/>
          <a:r>
            <a:rPr lang="en-US" sz="1100"/>
            <a:t>LIGHT FIN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641350</xdr:colOff>
          <xdr:row>1</xdr:row>
          <xdr:rowOff>203200</xdr:rowOff>
        </xdr:from>
        <xdr:to>
          <xdr:col>4</xdr:col>
          <xdr:colOff>457200</xdr:colOff>
          <xdr:row>2</xdr:row>
          <xdr:rowOff>190500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A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3</xdr:row>
          <xdr:rowOff>0</xdr:rowOff>
        </xdr:from>
        <xdr:to>
          <xdr:col>4</xdr:col>
          <xdr:colOff>476250</xdr:colOff>
          <xdr:row>4</xdr:row>
          <xdr:rowOff>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A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4</xdr:row>
          <xdr:rowOff>0</xdr:rowOff>
        </xdr:from>
        <xdr:to>
          <xdr:col>4</xdr:col>
          <xdr:colOff>476250</xdr:colOff>
          <xdr:row>5</xdr:row>
          <xdr:rowOff>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A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5</xdr:row>
          <xdr:rowOff>0</xdr:rowOff>
        </xdr:from>
        <xdr:to>
          <xdr:col>4</xdr:col>
          <xdr:colOff>476250</xdr:colOff>
          <xdr:row>6</xdr:row>
          <xdr:rowOff>0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A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6</xdr:row>
          <xdr:rowOff>0</xdr:rowOff>
        </xdr:from>
        <xdr:to>
          <xdr:col>4</xdr:col>
          <xdr:colOff>476250</xdr:colOff>
          <xdr:row>7</xdr:row>
          <xdr:rowOff>0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A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7</xdr:row>
          <xdr:rowOff>0</xdr:rowOff>
        </xdr:from>
        <xdr:to>
          <xdr:col>4</xdr:col>
          <xdr:colOff>476250</xdr:colOff>
          <xdr:row>8</xdr:row>
          <xdr:rowOff>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A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8</xdr:row>
          <xdr:rowOff>0</xdr:rowOff>
        </xdr:from>
        <xdr:to>
          <xdr:col>4</xdr:col>
          <xdr:colOff>476250</xdr:colOff>
          <xdr:row>9</xdr:row>
          <xdr:rowOff>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A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9</xdr:row>
          <xdr:rowOff>0</xdr:rowOff>
        </xdr:from>
        <xdr:to>
          <xdr:col>4</xdr:col>
          <xdr:colOff>476250</xdr:colOff>
          <xdr:row>10</xdr:row>
          <xdr:rowOff>0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A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10</xdr:row>
          <xdr:rowOff>0</xdr:rowOff>
        </xdr:from>
        <xdr:to>
          <xdr:col>4</xdr:col>
          <xdr:colOff>476250</xdr:colOff>
          <xdr:row>11</xdr:row>
          <xdr:rowOff>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A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10</xdr:row>
          <xdr:rowOff>0</xdr:rowOff>
        </xdr:from>
        <xdr:to>
          <xdr:col>4</xdr:col>
          <xdr:colOff>476250</xdr:colOff>
          <xdr:row>11</xdr:row>
          <xdr:rowOff>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A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13</xdr:row>
          <xdr:rowOff>0</xdr:rowOff>
        </xdr:from>
        <xdr:to>
          <xdr:col>4</xdr:col>
          <xdr:colOff>476250</xdr:colOff>
          <xdr:row>14</xdr:row>
          <xdr:rowOff>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A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13</xdr:row>
          <xdr:rowOff>0</xdr:rowOff>
        </xdr:from>
        <xdr:to>
          <xdr:col>4</xdr:col>
          <xdr:colOff>476250</xdr:colOff>
          <xdr:row>14</xdr:row>
          <xdr:rowOff>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A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13</xdr:row>
          <xdr:rowOff>0</xdr:rowOff>
        </xdr:from>
        <xdr:to>
          <xdr:col>4</xdr:col>
          <xdr:colOff>476250</xdr:colOff>
          <xdr:row>14</xdr:row>
          <xdr:rowOff>0</xdr:rowOff>
        </xdr:to>
        <xdr:sp macro="" textlink="">
          <xdr:nvSpPr>
            <xdr:cNvPr id="8213" name="Check Box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A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14</xdr:row>
          <xdr:rowOff>0</xdr:rowOff>
        </xdr:from>
        <xdr:to>
          <xdr:col>4</xdr:col>
          <xdr:colOff>476250</xdr:colOff>
          <xdr:row>15</xdr:row>
          <xdr:rowOff>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A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14</xdr:row>
          <xdr:rowOff>0</xdr:rowOff>
        </xdr:from>
        <xdr:to>
          <xdr:col>4</xdr:col>
          <xdr:colOff>476250</xdr:colOff>
          <xdr:row>15</xdr:row>
          <xdr:rowOff>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A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14</xdr:row>
          <xdr:rowOff>0</xdr:rowOff>
        </xdr:from>
        <xdr:to>
          <xdr:col>4</xdr:col>
          <xdr:colOff>476250</xdr:colOff>
          <xdr:row>15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A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15</xdr:row>
          <xdr:rowOff>0</xdr:rowOff>
        </xdr:from>
        <xdr:to>
          <xdr:col>4</xdr:col>
          <xdr:colOff>476250</xdr:colOff>
          <xdr:row>16</xdr:row>
          <xdr:rowOff>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A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15</xdr:row>
          <xdr:rowOff>0</xdr:rowOff>
        </xdr:from>
        <xdr:to>
          <xdr:col>4</xdr:col>
          <xdr:colOff>476250</xdr:colOff>
          <xdr:row>16</xdr:row>
          <xdr:rowOff>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A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15</xdr:row>
          <xdr:rowOff>0</xdr:rowOff>
        </xdr:from>
        <xdr:to>
          <xdr:col>4</xdr:col>
          <xdr:colOff>476250</xdr:colOff>
          <xdr:row>16</xdr:row>
          <xdr:rowOff>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A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16</xdr:row>
          <xdr:rowOff>0</xdr:rowOff>
        </xdr:from>
        <xdr:to>
          <xdr:col>4</xdr:col>
          <xdr:colOff>476250</xdr:colOff>
          <xdr:row>17</xdr:row>
          <xdr:rowOff>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A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16</xdr:row>
          <xdr:rowOff>0</xdr:rowOff>
        </xdr:from>
        <xdr:to>
          <xdr:col>4</xdr:col>
          <xdr:colOff>476250</xdr:colOff>
          <xdr:row>17</xdr:row>
          <xdr:rowOff>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A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16</xdr:row>
          <xdr:rowOff>0</xdr:rowOff>
        </xdr:from>
        <xdr:to>
          <xdr:col>4</xdr:col>
          <xdr:colOff>476250</xdr:colOff>
          <xdr:row>17</xdr:row>
          <xdr:rowOff>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A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17</xdr:row>
          <xdr:rowOff>0</xdr:rowOff>
        </xdr:from>
        <xdr:to>
          <xdr:col>4</xdr:col>
          <xdr:colOff>476250</xdr:colOff>
          <xdr:row>18</xdr:row>
          <xdr:rowOff>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A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17</xdr:row>
          <xdr:rowOff>0</xdr:rowOff>
        </xdr:from>
        <xdr:to>
          <xdr:col>4</xdr:col>
          <xdr:colOff>476250</xdr:colOff>
          <xdr:row>18</xdr:row>
          <xdr:rowOff>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A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17</xdr:row>
          <xdr:rowOff>0</xdr:rowOff>
        </xdr:from>
        <xdr:to>
          <xdr:col>4</xdr:col>
          <xdr:colOff>476250</xdr:colOff>
          <xdr:row>18</xdr:row>
          <xdr:rowOff>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A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18</xdr:row>
          <xdr:rowOff>0</xdr:rowOff>
        </xdr:from>
        <xdr:to>
          <xdr:col>4</xdr:col>
          <xdr:colOff>476250</xdr:colOff>
          <xdr:row>19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A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18</xdr:row>
          <xdr:rowOff>0</xdr:rowOff>
        </xdr:from>
        <xdr:to>
          <xdr:col>4</xdr:col>
          <xdr:colOff>476250</xdr:colOff>
          <xdr:row>19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A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18</xdr:row>
          <xdr:rowOff>0</xdr:rowOff>
        </xdr:from>
        <xdr:to>
          <xdr:col>4</xdr:col>
          <xdr:colOff>476250</xdr:colOff>
          <xdr:row>19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A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19</xdr:row>
          <xdr:rowOff>0</xdr:rowOff>
        </xdr:from>
        <xdr:to>
          <xdr:col>4</xdr:col>
          <xdr:colOff>476250</xdr:colOff>
          <xdr:row>20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A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19</xdr:row>
          <xdr:rowOff>0</xdr:rowOff>
        </xdr:from>
        <xdr:to>
          <xdr:col>4</xdr:col>
          <xdr:colOff>476250</xdr:colOff>
          <xdr:row>20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A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19</xdr:row>
          <xdr:rowOff>0</xdr:rowOff>
        </xdr:from>
        <xdr:to>
          <xdr:col>4</xdr:col>
          <xdr:colOff>476250</xdr:colOff>
          <xdr:row>20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A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20</xdr:row>
          <xdr:rowOff>0</xdr:rowOff>
        </xdr:from>
        <xdr:to>
          <xdr:col>4</xdr:col>
          <xdr:colOff>476250</xdr:colOff>
          <xdr:row>21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A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20</xdr:row>
          <xdr:rowOff>0</xdr:rowOff>
        </xdr:from>
        <xdr:to>
          <xdr:col>4</xdr:col>
          <xdr:colOff>476250</xdr:colOff>
          <xdr:row>21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A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20</xdr:row>
          <xdr:rowOff>0</xdr:rowOff>
        </xdr:from>
        <xdr:to>
          <xdr:col>4</xdr:col>
          <xdr:colOff>476250</xdr:colOff>
          <xdr:row>21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A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21</xdr:row>
          <xdr:rowOff>0</xdr:rowOff>
        </xdr:from>
        <xdr:to>
          <xdr:col>4</xdr:col>
          <xdr:colOff>476250</xdr:colOff>
          <xdr:row>22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A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21</xdr:row>
          <xdr:rowOff>0</xdr:rowOff>
        </xdr:from>
        <xdr:to>
          <xdr:col>4</xdr:col>
          <xdr:colOff>476250</xdr:colOff>
          <xdr:row>22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A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21</xdr:row>
          <xdr:rowOff>0</xdr:rowOff>
        </xdr:from>
        <xdr:to>
          <xdr:col>4</xdr:col>
          <xdr:colOff>476250</xdr:colOff>
          <xdr:row>22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A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24</xdr:row>
          <xdr:rowOff>0</xdr:rowOff>
        </xdr:from>
        <xdr:to>
          <xdr:col>4</xdr:col>
          <xdr:colOff>476250</xdr:colOff>
          <xdr:row>25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A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24</xdr:row>
          <xdr:rowOff>0</xdr:rowOff>
        </xdr:from>
        <xdr:to>
          <xdr:col>4</xdr:col>
          <xdr:colOff>476250</xdr:colOff>
          <xdr:row>25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A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24</xdr:row>
          <xdr:rowOff>0</xdr:rowOff>
        </xdr:from>
        <xdr:to>
          <xdr:col>4</xdr:col>
          <xdr:colOff>476250</xdr:colOff>
          <xdr:row>25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A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25</xdr:row>
          <xdr:rowOff>0</xdr:rowOff>
        </xdr:from>
        <xdr:to>
          <xdr:col>4</xdr:col>
          <xdr:colOff>476250</xdr:colOff>
          <xdr:row>26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A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25</xdr:row>
          <xdr:rowOff>0</xdr:rowOff>
        </xdr:from>
        <xdr:to>
          <xdr:col>4</xdr:col>
          <xdr:colOff>476250</xdr:colOff>
          <xdr:row>26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A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25</xdr:row>
          <xdr:rowOff>0</xdr:rowOff>
        </xdr:from>
        <xdr:to>
          <xdr:col>4</xdr:col>
          <xdr:colOff>476250</xdr:colOff>
          <xdr:row>26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A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26</xdr:row>
          <xdr:rowOff>0</xdr:rowOff>
        </xdr:from>
        <xdr:to>
          <xdr:col>4</xdr:col>
          <xdr:colOff>476250</xdr:colOff>
          <xdr:row>27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A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26</xdr:row>
          <xdr:rowOff>0</xdr:rowOff>
        </xdr:from>
        <xdr:to>
          <xdr:col>4</xdr:col>
          <xdr:colOff>476250</xdr:colOff>
          <xdr:row>27</xdr:row>
          <xdr:rowOff>0</xdr:rowOff>
        </xdr:to>
        <xdr:sp macro="" textlink="">
          <xdr:nvSpPr>
            <xdr:cNvPr id="8251" name="Check Box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A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26</xdr:row>
          <xdr:rowOff>0</xdr:rowOff>
        </xdr:from>
        <xdr:to>
          <xdr:col>4</xdr:col>
          <xdr:colOff>476250</xdr:colOff>
          <xdr:row>27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A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27</xdr:row>
          <xdr:rowOff>0</xdr:rowOff>
        </xdr:from>
        <xdr:to>
          <xdr:col>4</xdr:col>
          <xdr:colOff>476250</xdr:colOff>
          <xdr:row>28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A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27</xdr:row>
          <xdr:rowOff>0</xdr:rowOff>
        </xdr:from>
        <xdr:to>
          <xdr:col>4</xdr:col>
          <xdr:colOff>476250</xdr:colOff>
          <xdr:row>28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A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27</xdr:row>
          <xdr:rowOff>0</xdr:rowOff>
        </xdr:from>
        <xdr:to>
          <xdr:col>4</xdr:col>
          <xdr:colOff>476250</xdr:colOff>
          <xdr:row>28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A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28</xdr:row>
          <xdr:rowOff>0</xdr:rowOff>
        </xdr:from>
        <xdr:to>
          <xdr:col>4</xdr:col>
          <xdr:colOff>476250</xdr:colOff>
          <xdr:row>29</xdr:row>
          <xdr:rowOff>0</xdr:rowOff>
        </xdr:to>
        <xdr:sp macro="" textlink="">
          <xdr:nvSpPr>
            <xdr:cNvPr id="8256" name="Check Box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A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28</xdr:row>
          <xdr:rowOff>0</xdr:rowOff>
        </xdr:from>
        <xdr:to>
          <xdr:col>4</xdr:col>
          <xdr:colOff>476250</xdr:colOff>
          <xdr:row>29</xdr:row>
          <xdr:rowOff>0</xdr:rowOff>
        </xdr:to>
        <xdr:sp macro="" textlink="">
          <xdr:nvSpPr>
            <xdr:cNvPr id="8257" name="Check Box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A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28</xdr:row>
          <xdr:rowOff>0</xdr:rowOff>
        </xdr:from>
        <xdr:to>
          <xdr:col>4</xdr:col>
          <xdr:colOff>476250</xdr:colOff>
          <xdr:row>29</xdr:row>
          <xdr:rowOff>0</xdr:rowOff>
        </xdr:to>
        <xdr:sp macro="" textlink="">
          <xdr:nvSpPr>
            <xdr:cNvPr id="8258" name="Check Box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A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29</xdr:row>
          <xdr:rowOff>0</xdr:rowOff>
        </xdr:from>
        <xdr:to>
          <xdr:col>4</xdr:col>
          <xdr:colOff>476250</xdr:colOff>
          <xdr:row>30</xdr:row>
          <xdr:rowOff>0</xdr:rowOff>
        </xdr:to>
        <xdr:sp macro="" textlink="">
          <xdr:nvSpPr>
            <xdr:cNvPr id="8259" name="Check Box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A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660400</xdr:colOff>
          <xdr:row>29</xdr:row>
          <xdr:rowOff>0</xdr:rowOff>
        </xdr:from>
        <xdr:to>
          <xdr:col>4</xdr:col>
          <xdr:colOff>476250</xdr:colOff>
          <xdr:row>30</xdr:row>
          <xdr:rowOff>0</xdr:rowOff>
        </xdr:to>
        <xdr:sp macro="" textlink="">
          <xdr:nvSpPr>
            <xdr:cNvPr id="8260" name="Check Box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A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11906</xdr:colOff>
      <xdr:row>33</xdr:row>
      <xdr:rowOff>166688</xdr:rowOff>
    </xdr:from>
    <xdr:to>
      <xdr:col>3</xdr:col>
      <xdr:colOff>209209</xdr:colOff>
      <xdr:row>36</xdr:row>
      <xdr:rowOff>139472</xdr:rowOff>
    </xdr:to>
    <xdr:sp macro="[0]!BackButton_6_7_8_TIMES_5_Click" textlink="">
      <xdr:nvSpPr>
        <xdr:cNvPr id="128" name="Rectangle: Rounded Corners 127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SpPr/>
      </xdr:nvSpPr>
      <xdr:spPr>
        <a:xfrm>
          <a:off x="1500187" y="6846094"/>
          <a:ext cx="875960" cy="580003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6-7-8 * 5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2</xdr:col>
      <xdr:colOff>1010</xdr:colOff>
      <xdr:row>17</xdr:row>
      <xdr:rowOff>25400</xdr:rowOff>
    </xdr:to>
    <xdr:pic>
      <xdr:nvPicPr>
        <xdr:cNvPr id="2" name="Picture 55" descr="clip_image00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13712</xdr:colOff>
      <xdr:row>17</xdr:row>
      <xdr:rowOff>25400</xdr:rowOff>
    </xdr:to>
    <xdr:pic>
      <xdr:nvPicPr>
        <xdr:cNvPr id="3" name="Picture 56" descr="clip_image004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1010</xdr:colOff>
      <xdr:row>19</xdr:row>
      <xdr:rowOff>25400</xdr:rowOff>
    </xdr:to>
    <xdr:pic>
      <xdr:nvPicPr>
        <xdr:cNvPr id="4" name="Picture 66" descr="clip_image002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1010</xdr:colOff>
      <xdr:row>19</xdr:row>
      <xdr:rowOff>25400</xdr:rowOff>
    </xdr:to>
    <xdr:pic>
      <xdr:nvPicPr>
        <xdr:cNvPr id="5" name="Picture 67" descr="clip_image00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13712</xdr:colOff>
      <xdr:row>19</xdr:row>
      <xdr:rowOff>25400</xdr:rowOff>
    </xdr:to>
    <xdr:pic>
      <xdr:nvPicPr>
        <xdr:cNvPr id="6" name="Picture 68" descr="clip_image004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13710</xdr:colOff>
      <xdr:row>19</xdr:row>
      <xdr:rowOff>25400</xdr:rowOff>
    </xdr:to>
    <xdr:pic>
      <xdr:nvPicPr>
        <xdr:cNvPr id="7" name="Picture 69" descr="clip_image005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519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26409</xdr:colOff>
      <xdr:row>19</xdr:row>
      <xdr:rowOff>25400</xdr:rowOff>
    </xdr:to>
    <xdr:pic>
      <xdr:nvPicPr>
        <xdr:cNvPr id="8" name="Picture 70" descr="clip_image006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6462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1010</xdr:colOff>
      <xdr:row>20</xdr:row>
      <xdr:rowOff>25400</xdr:rowOff>
    </xdr:to>
    <xdr:pic>
      <xdr:nvPicPr>
        <xdr:cNvPr id="9" name="Picture 71" descr="clip_image001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1010</xdr:colOff>
      <xdr:row>20</xdr:row>
      <xdr:rowOff>25400</xdr:rowOff>
    </xdr:to>
    <xdr:pic>
      <xdr:nvPicPr>
        <xdr:cNvPr id="10" name="Picture 72" descr="clip_image002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1010</xdr:colOff>
      <xdr:row>20</xdr:row>
      <xdr:rowOff>25400</xdr:rowOff>
    </xdr:to>
    <xdr:pic>
      <xdr:nvPicPr>
        <xdr:cNvPr id="11" name="Picture 73" descr="clip_image00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13712</xdr:colOff>
      <xdr:row>20</xdr:row>
      <xdr:rowOff>25400</xdr:rowOff>
    </xdr:to>
    <xdr:pic>
      <xdr:nvPicPr>
        <xdr:cNvPr id="12" name="Picture 74" descr="clip_image004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26409</xdr:colOff>
      <xdr:row>20</xdr:row>
      <xdr:rowOff>25400</xdr:rowOff>
    </xdr:to>
    <xdr:pic>
      <xdr:nvPicPr>
        <xdr:cNvPr id="13" name="Picture 76" descr="clip_image006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6462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1010</xdr:colOff>
      <xdr:row>21</xdr:row>
      <xdr:rowOff>25400</xdr:rowOff>
    </xdr:to>
    <xdr:pic>
      <xdr:nvPicPr>
        <xdr:cNvPr id="14" name="Picture 77" descr="clip_image001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1010</xdr:colOff>
      <xdr:row>21</xdr:row>
      <xdr:rowOff>25400</xdr:rowOff>
    </xdr:to>
    <xdr:pic>
      <xdr:nvPicPr>
        <xdr:cNvPr id="15" name="Picture 78" descr="clip_image002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1010</xdr:colOff>
      <xdr:row>21</xdr:row>
      <xdr:rowOff>25400</xdr:rowOff>
    </xdr:to>
    <xdr:pic>
      <xdr:nvPicPr>
        <xdr:cNvPr id="16" name="Picture 79" descr="clip_image00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13712</xdr:colOff>
      <xdr:row>21</xdr:row>
      <xdr:rowOff>25400</xdr:rowOff>
    </xdr:to>
    <xdr:pic>
      <xdr:nvPicPr>
        <xdr:cNvPr id="17" name="Picture 80" descr="clip_image004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13710</xdr:colOff>
      <xdr:row>21</xdr:row>
      <xdr:rowOff>25400</xdr:rowOff>
    </xdr:to>
    <xdr:pic>
      <xdr:nvPicPr>
        <xdr:cNvPr id="18" name="Picture 81" descr="clip_image005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519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26409</xdr:colOff>
      <xdr:row>21</xdr:row>
      <xdr:rowOff>25400</xdr:rowOff>
    </xdr:to>
    <xdr:pic>
      <xdr:nvPicPr>
        <xdr:cNvPr id="19" name="Picture 82" descr="clip_image006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6462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1010</xdr:colOff>
      <xdr:row>24</xdr:row>
      <xdr:rowOff>25400</xdr:rowOff>
    </xdr:to>
    <xdr:pic>
      <xdr:nvPicPr>
        <xdr:cNvPr id="20" name="Picture 83" descr="clip_image001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13712</xdr:colOff>
      <xdr:row>24</xdr:row>
      <xdr:rowOff>25400</xdr:rowOff>
    </xdr:to>
    <xdr:pic>
      <xdr:nvPicPr>
        <xdr:cNvPr id="21" name="Picture 86" descr="clip_image004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13710</xdr:colOff>
      <xdr:row>24</xdr:row>
      <xdr:rowOff>25400</xdr:rowOff>
    </xdr:to>
    <xdr:pic>
      <xdr:nvPicPr>
        <xdr:cNvPr id="22" name="Picture 87" descr="clip_image005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9519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13607</xdr:colOff>
      <xdr:row>22</xdr:row>
      <xdr:rowOff>136071</xdr:rowOff>
    </xdr:from>
    <xdr:to>
      <xdr:col>2</xdr:col>
      <xdr:colOff>40016</xdr:colOff>
      <xdr:row>23</xdr:row>
      <xdr:rowOff>161471</xdr:rowOff>
    </xdr:to>
    <xdr:pic>
      <xdr:nvPicPr>
        <xdr:cNvPr id="23" name="Picture 88" descr="clip_image006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407" y="4536621"/>
          <a:ext cx="96462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1010</xdr:colOff>
      <xdr:row>25</xdr:row>
      <xdr:rowOff>25400</xdr:rowOff>
    </xdr:to>
    <xdr:pic>
      <xdr:nvPicPr>
        <xdr:cNvPr id="24" name="Picture 89" descr="clip_image001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25" name="Picture 90" descr="clip_image001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26" name="Picture 91" descr="clip_image001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27" name="Picture 92" descr="clip_image001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28" name="Picture 93" descr="clip_image001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1010</xdr:colOff>
      <xdr:row>30</xdr:row>
      <xdr:rowOff>25400</xdr:rowOff>
    </xdr:to>
    <xdr:pic>
      <xdr:nvPicPr>
        <xdr:cNvPr id="29" name="Picture 94" descr="clip_image001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1010</xdr:colOff>
      <xdr:row>25</xdr:row>
      <xdr:rowOff>25400</xdr:rowOff>
    </xdr:to>
    <xdr:pic>
      <xdr:nvPicPr>
        <xdr:cNvPr id="30" name="Picture 83" descr="clip_image001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31" name="Picture 89" descr="clip_image001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32" name="Picture 83" descr="clip_image001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33" name="Picture 89" descr="clip_image001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34" name="Picture 83" descr="clip_image001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35" name="Picture 83" descr="clip_image001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36" name="Picture 89" descr="clip_image001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37" name="Picture 83" descr="clip_image001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38" name="Picture 83" descr="clip_image001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39" name="Picture 89" descr="clip_image001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40" name="Picture 83" descr="clip_image001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41" name="Picture 83" descr="clip_image001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1010</xdr:colOff>
      <xdr:row>30</xdr:row>
      <xdr:rowOff>25400</xdr:rowOff>
    </xdr:to>
    <xdr:pic>
      <xdr:nvPicPr>
        <xdr:cNvPr id="42" name="Picture 89" descr="clip_image001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1010</xdr:colOff>
      <xdr:row>30</xdr:row>
      <xdr:rowOff>25400</xdr:rowOff>
    </xdr:to>
    <xdr:pic>
      <xdr:nvPicPr>
        <xdr:cNvPr id="43" name="Picture 83" descr="clip_image001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1010</xdr:colOff>
      <xdr:row>25</xdr:row>
      <xdr:rowOff>25400</xdr:rowOff>
    </xdr:to>
    <xdr:pic>
      <xdr:nvPicPr>
        <xdr:cNvPr id="44" name="Picture 83" descr="clip_image001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45" name="Picture 89" descr="clip_image001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46" name="Picture 83" descr="clip_image001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47" name="Picture 83" descr="clip_image001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48" name="Picture 89" descr="clip_image001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49" name="Picture 83" descr="clip_image001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50" name="Picture 83" descr="clip_image001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51" name="Picture 83" descr="clip_image001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52" name="Picture 89" descr="clip_image001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53" name="Picture 83" descr="clip_image001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54" name="Picture 83" descr="clip_image001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55" name="Picture 83" descr="clip_image001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56" name="Picture 89" descr="clip_image001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57" name="Picture 83" descr="clip_image001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58" name="Picture 83" descr="clip_image001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1010</xdr:colOff>
      <xdr:row>25</xdr:row>
      <xdr:rowOff>25400</xdr:rowOff>
    </xdr:to>
    <xdr:pic>
      <xdr:nvPicPr>
        <xdr:cNvPr id="59" name="Picture 83" descr="clip_image001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60" name="Picture 83" descr="clip_image001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-1</xdr:colOff>
      <xdr:row>25</xdr:row>
      <xdr:rowOff>70350</xdr:rowOff>
    </xdr:from>
    <xdr:to>
      <xdr:col>3</xdr:col>
      <xdr:colOff>137081</xdr:colOff>
      <xdr:row>26</xdr:row>
      <xdr:rowOff>95750</xdr:rowOff>
    </xdr:to>
    <xdr:pic>
      <xdr:nvPicPr>
        <xdr:cNvPr id="61" name="Picture 83" descr="clip_image001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6785" y="5173029"/>
          <a:ext cx="817439" cy="229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62" name="Picture 83" descr="clip_image001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63" name="Picture 83" descr="clip_image001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1010</xdr:colOff>
      <xdr:row>30</xdr:row>
      <xdr:rowOff>25400</xdr:rowOff>
    </xdr:to>
    <xdr:pic>
      <xdr:nvPicPr>
        <xdr:cNvPr id="64" name="Picture 83" descr="clip_image001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69850</xdr:rowOff>
        </xdr:from>
        <xdr:to>
          <xdr:col>1</xdr:col>
          <xdr:colOff>241300</xdr:colOff>
          <xdr:row>3</xdr:row>
          <xdr:rowOff>127000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Lucida Grande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18</xdr:row>
          <xdr:rowOff>69850</xdr:rowOff>
        </xdr:from>
        <xdr:to>
          <xdr:col>1</xdr:col>
          <xdr:colOff>508000</xdr:colOff>
          <xdr:row>21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B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KY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&amp; 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-1</xdr:colOff>
      <xdr:row>8</xdr:row>
      <xdr:rowOff>155802</xdr:rowOff>
    </xdr:from>
    <xdr:to>
      <xdr:col>3</xdr:col>
      <xdr:colOff>204106</xdr:colOff>
      <xdr:row>11</xdr:row>
      <xdr:rowOff>128587</xdr:rowOff>
    </xdr:to>
    <xdr:sp macro="[0]!BicepsButton_8TO12_LIGHT_FINISH_Click" textlink="">
      <xdr:nvSpPr>
        <xdr:cNvPr id="126" name="Rectangle: Rounded Corners 125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SpPr/>
      </xdr:nvSpPr>
      <xdr:spPr>
        <a:xfrm>
          <a:off x="1496785" y="1788659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 LIGHT FINISH</a:t>
          </a:r>
        </a:p>
      </xdr:txBody>
    </xdr:sp>
    <xdr:clientData/>
  </xdr:twoCellAnchor>
  <xdr:twoCellAnchor>
    <xdr:from>
      <xdr:col>2</xdr:col>
      <xdr:colOff>-1</xdr:colOff>
      <xdr:row>5</xdr:row>
      <xdr:rowOff>84704</xdr:rowOff>
    </xdr:from>
    <xdr:to>
      <xdr:col>3</xdr:col>
      <xdr:colOff>204106</xdr:colOff>
      <xdr:row>8</xdr:row>
      <xdr:rowOff>57490</xdr:rowOff>
    </xdr:to>
    <xdr:sp macro="[0]!BicepsButton_8_12_VOLUME_Click" textlink="">
      <xdr:nvSpPr>
        <xdr:cNvPr id="127" name="Rectangle: Rounded Corners 126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SpPr/>
      </xdr:nvSpPr>
      <xdr:spPr>
        <a:xfrm>
          <a:off x="1496785" y="1105240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</a:t>
          </a:r>
        </a:p>
        <a:p>
          <a:pPr algn="ctr"/>
          <a:r>
            <a:rPr lang="en-US" sz="1100"/>
            <a:t>VOLUME</a:t>
          </a:r>
        </a:p>
      </xdr:txBody>
    </xdr:sp>
    <xdr:clientData/>
  </xdr:twoCellAnchor>
  <xdr:twoCellAnchor>
    <xdr:from>
      <xdr:col>2</xdr:col>
      <xdr:colOff>-1</xdr:colOff>
      <xdr:row>2</xdr:row>
      <xdr:rowOff>13607</xdr:rowOff>
    </xdr:from>
    <xdr:to>
      <xdr:col>3</xdr:col>
      <xdr:colOff>204106</xdr:colOff>
      <xdr:row>4</xdr:row>
      <xdr:rowOff>190499</xdr:rowOff>
    </xdr:to>
    <xdr:sp macro="[0]!BicepsButton_8_12_REG_Click" textlink="">
      <xdr:nvSpPr>
        <xdr:cNvPr id="128" name="Rectangle: Rounded Corners 127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SpPr/>
      </xdr:nvSpPr>
      <xdr:spPr>
        <a:xfrm>
          <a:off x="1496785" y="421821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</a:t>
          </a:r>
        </a:p>
        <a:p>
          <a:pPr algn="ctr"/>
          <a:r>
            <a:rPr lang="en-US" sz="1100"/>
            <a:t>REGULAR</a:t>
          </a:r>
        </a:p>
      </xdr:txBody>
    </xdr:sp>
    <xdr:clientData/>
  </xdr:twoCellAnchor>
  <xdr:twoCellAnchor>
    <xdr:from>
      <xdr:col>2</xdr:col>
      <xdr:colOff>-1</xdr:colOff>
      <xdr:row>12</xdr:row>
      <xdr:rowOff>22792</xdr:rowOff>
    </xdr:from>
    <xdr:to>
      <xdr:col>3</xdr:col>
      <xdr:colOff>204106</xdr:colOff>
      <xdr:row>14</xdr:row>
      <xdr:rowOff>199685</xdr:rowOff>
    </xdr:to>
    <xdr:sp macro="[0]!BicepsButton_BEGINER_10TO15_Click" textlink="">
      <xdr:nvSpPr>
        <xdr:cNvPr id="129" name="Rectangle: Rounded Corners 128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SpPr/>
      </xdr:nvSpPr>
      <xdr:spPr>
        <a:xfrm>
          <a:off x="1496785" y="2472078"/>
          <a:ext cx="884464" cy="585107"/>
        </a:xfrm>
        <a:prstGeom prst="roundRect">
          <a:avLst/>
        </a:prstGeom>
        <a:gradFill>
          <a:gsLst>
            <a:gs pos="100000">
              <a:srgbClr val="FF66CC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10-15</a:t>
          </a:r>
        </a:p>
        <a:p>
          <a:pPr algn="ctr"/>
          <a:r>
            <a:rPr lang="en-US" sz="1100"/>
            <a:t>BEGINNER</a:t>
          </a:r>
        </a:p>
      </xdr:txBody>
    </xdr:sp>
    <xdr:clientData/>
  </xdr:twoCellAnchor>
  <xdr:twoCellAnchor>
    <xdr:from>
      <xdr:col>2</xdr:col>
      <xdr:colOff>-1</xdr:colOff>
      <xdr:row>22</xdr:row>
      <xdr:rowOff>31978</xdr:rowOff>
    </xdr:from>
    <xdr:to>
      <xdr:col>3</xdr:col>
      <xdr:colOff>204106</xdr:colOff>
      <xdr:row>25</xdr:row>
      <xdr:rowOff>4763</xdr:rowOff>
    </xdr:to>
    <xdr:sp macro="[0]!BicepsButton_2TO6_5BY5_Click" textlink="">
      <xdr:nvSpPr>
        <xdr:cNvPr id="130" name="Rectangle: Rounded Corners 129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SpPr/>
      </xdr:nvSpPr>
      <xdr:spPr>
        <a:xfrm>
          <a:off x="1496785" y="4522335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5*5</a:t>
          </a:r>
        </a:p>
        <a:p>
          <a:pPr algn="ctr"/>
          <a:r>
            <a:rPr lang="en-US" sz="1100"/>
            <a:t>2-6</a:t>
          </a:r>
        </a:p>
      </xdr:txBody>
    </xdr:sp>
    <xdr:clientData/>
  </xdr:twoCellAnchor>
  <xdr:twoCellAnchor>
    <xdr:from>
      <xdr:col>2</xdr:col>
      <xdr:colOff>-1</xdr:colOff>
      <xdr:row>18</xdr:row>
      <xdr:rowOff>164987</xdr:rowOff>
    </xdr:from>
    <xdr:to>
      <xdr:col>3</xdr:col>
      <xdr:colOff>204106</xdr:colOff>
      <xdr:row>21</xdr:row>
      <xdr:rowOff>137773</xdr:rowOff>
    </xdr:to>
    <xdr:sp macro="[0]!BicepsButton_5times5_Click" textlink="">
      <xdr:nvSpPr>
        <xdr:cNvPr id="131" name="Rectangle: Rounded Corners 130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SpPr/>
      </xdr:nvSpPr>
      <xdr:spPr>
        <a:xfrm>
          <a:off x="1496785" y="3838916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5*5</a:t>
          </a:r>
        </a:p>
      </xdr:txBody>
    </xdr:sp>
    <xdr:clientData/>
  </xdr:twoCellAnchor>
  <xdr:twoCellAnchor>
    <xdr:from>
      <xdr:col>2</xdr:col>
      <xdr:colOff>-1</xdr:colOff>
      <xdr:row>15</xdr:row>
      <xdr:rowOff>93890</xdr:rowOff>
    </xdr:from>
    <xdr:to>
      <xdr:col>3</xdr:col>
      <xdr:colOff>204106</xdr:colOff>
      <xdr:row>18</xdr:row>
      <xdr:rowOff>66675</xdr:rowOff>
    </xdr:to>
    <xdr:sp macro="[0]!BackButton_Clear_Click" textlink="">
      <xdr:nvSpPr>
        <xdr:cNvPr id="132" name="Rectangle: Rounded Corners 131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SpPr/>
      </xdr:nvSpPr>
      <xdr:spPr>
        <a:xfrm>
          <a:off x="1496785" y="3155497"/>
          <a:ext cx="884464" cy="585107"/>
        </a:xfrm>
        <a:prstGeom prst="roundRect">
          <a:avLst/>
        </a:prstGeom>
        <a:gradFill>
          <a:gsLst>
            <a:gs pos="100000">
              <a:srgbClr val="FF660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-1</xdr:colOff>
      <xdr:row>28</xdr:row>
      <xdr:rowOff>174171</xdr:rowOff>
    </xdr:from>
    <xdr:to>
      <xdr:col>3</xdr:col>
      <xdr:colOff>204106</xdr:colOff>
      <xdr:row>31</xdr:row>
      <xdr:rowOff>146957</xdr:rowOff>
    </xdr:to>
    <xdr:sp macro="[0]!BicepsButton_My_Favorite_Click" textlink="">
      <xdr:nvSpPr>
        <xdr:cNvPr id="133" name="Rectangle: Rounded Corners 132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SpPr/>
      </xdr:nvSpPr>
      <xdr:spPr>
        <a:xfrm>
          <a:off x="1496785" y="5889171"/>
          <a:ext cx="884464" cy="585107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MY</a:t>
          </a:r>
          <a:r>
            <a:rPr lang="en-US" sz="1100" baseline="0"/>
            <a:t> FAVORITE</a:t>
          </a:r>
          <a:endParaRPr lang="en-US" sz="1100"/>
        </a:p>
      </xdr:txBody>
    </xdr:sp>
    <xdr:clientData/>
  </xdr:twoCellAnchor>
  <xdr:twoCellAnchor>
    <xdr:from>
      <xdr:col>2</xdr:col>
      <xdr:colOff>-1</xdr:colOff>
      <xdr:row>25</xdr:row>
      <xdr:rowOff>103075</xdr:rowOff>
    </xdr:from>
    <xdr:to>
      <xdr:col>3</xdr:col>
      <xdr:colOff>204106</xdr:colOff>
      <xdr:row>28</xdr:row>
      <xdr:rowOff>75861</xdr:rowOff>
    </xdr:to>
    <xdr:sp macro="[0]!BicepsButton_2TO6_LIGHT_FINISH_Click" textlink="">
      <xdr:nvSpPr>
        <xdr:cNvPr id="134" name="Rectangle: Rounded Corners 133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SpPr/>
      </xdr:nvSpPr>
      <xdr:spPr>
        <a:xfrm>
          <a:off x="1496785" y="5205754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2-6</a:t>
          </a:r>
        </a:p>
        <a:p>
          <a:pPr algn="ctr"/>
          <a:r>
            <a:rPr lang="en-US" sz="1100"/>
            <a:t>LIGHT FIN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419100</xdr:colOff>
          <xdr:row>6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419100</xdr:colOff>
          <xdr:row>7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B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419100</xdr:colOff>
          <xdr:row>8</xdr:row>
          <xdr:rowOff>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B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419100</xdr:colOff>
          <xdr:row>9</xdr:row>
          <xdr:rowOff>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B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419100</xdr:colOff>
          <xdr:row>10</xdr:row>
          <xdr:rowOff>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B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419100</xdr:colOff>
          <xdr:row>11</xdr:row>
          <xdr:rowOff>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B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419100</xdr:colOff>
          <xdr:row>12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B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419100</xdr:colOff>
          <xdr:row>13</xdr:row>
          <xdr:rowOff>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B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419100</xdr:colOff>
          <xdr:row>14</xdr:row>
          <xdr:rowOff>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B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419100</xdr:colOff>
          <xdr:row>15</xdr:row>
          <xdr:rowOff>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B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419100</xdr:colOff>
          <xdr:row>16</xdr:row>
          <xdr:rowOff>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B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419100</xdr:colOff>
          <xdr:row>17</xdr:row>
          <xdr:rowOff>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B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419100</xdr:colOff>
          <xdr:row>18</xdr:row>
          <xdr:rowOff>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B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419100</xdr:colOff>
          <xdr:row>19</xdr:row>
          <xdr:rowOff>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B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419100</xdr:colOff>
          <xdr:row>22</xdr:row>
          <xdr:rowOff>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B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419100</xdr:colOff>
          <xdr:row>23</xdr:row>
          <xdr:rowOff>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B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419100</xdr:colOff>
          <xdr:row>24</xdr:row>
          <xdr:rowOff>0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B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419100</xdr:colOff>
          <xdr:row>25</xdr:row>
          <xdr:rowOff>0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B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419100</xdr:colOff>
          <xdr:row>26</xdr:row>
          <xdr:rowOff>0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B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419100</xdr:colOff>
          <xdr:row>27</xdr:row>
          <xdr:rowOff>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B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419100</xdr:colOff>
          <xdr:row>28</xdr:row>
          <xdr:rowOff>0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B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419100</xdr:colOff>
          <xdr:row>29</xdr:row>
          <xdr:rowOff>0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B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68035</xdr:rowOff>
    </xdr:from>
    <xdr:to>
      <xdr:col>3</xdr:col>
      <xdr:colOff>195603</xdr:colOff>
      <xdr:row>35</xdr:row>
      <xdr:rowOff>35717</xdr:rowOff>
    </xdr:to>
    <xdr:sp macro="[0]!BicepsButton_6_7_8_TIMES_5_Click" textlink="">
      <xdr:nvSpPr>
        <xdr:cNvPr id="98" name="Rectangle: Rounded Corners 97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SpPr/>
      </xdr:nvSpPr>
      <xdr:spPr>
        <a:xfrm>
          <a:off x="1496786" y="6599464"/>
          <a:ext cx="875960" cy="580003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6-7-8 * 5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2</xdr:col>
      <xdr:colOff>241300</xdr:colOff>
      <xdr:row>17</xdr:row>
      <xdr:rowOff>25400</xdr:rowOff>
    </xdr:to>
    <xdr:pic>
      <xdr:nvPicPr>
        <xdr:cNvPr id="4" name="Picture 55" descr="clip_image003.pn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3048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254002</xdr:colOff>
      <xdr:row>17</xdr:row>
      <xdr:rowOff>25400</xdr:rowOff>
    </xdr:to>
    <xdr:pic>
      <xdr:nvPicPr>
        <xdr:cNvPr id="5" name="Picture 56" descr="clip_image004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600" y="3048000"/>
          <a:ext cx="1092202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241300</xdr:colOff>
      <xdr:row>19</xdr:row>
      <xdr:rowOff>25400</xdr:rowOff>
    </xdr:to>
    <xdr:pic>
      <xdr:nvPicPr>
        <xdr:cNvPr id="15" name="Picture 66" descr="clip_image002.png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3429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241300</xdr:colOff>
      <xdr:row>19</xdr:row>
      <xdr:rowOff>25400</xdr:rowOff>
    </xdr:to>
    <xdr:pic>
      <xdr:nvPicPr>
        <xdr:cNvPr id="16" name="Picture 67" descr="clip_image003.png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3429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254002</xdr:colOff>
      <xdr:row>19</xdr:row>
      <xdr:rowOff>25400</xdr:rowOff>
    </xdr:to>
    <xdr:pic>
      <xdr:nvPicPr>
        <xdr:cNvPr id="17" name="Picture 68" descr="clip_image004.png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600" y="3429000"/>
          <a:ext cx="1092202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254000</xdr:colOff>
      <xdr:row>19</xdr:row>
      <xdr:rowOff>25400</xdr:rowOff>
    </xdr:to>
    <xdr:pic>
      <xdr:nvPicPr>
        <xdr:cNvPr id="18" name="Picture 69" descr="clip_image005.png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6500" y="3429000"/>
          <a:ext cx="10922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266699</xdr:colOff>
      <xdr:row>19</xdr:row>
      <xdr:rowOff>25400</xdr:rowOff>
    </xdr:to>
    <xdr:pic>
      <xdr:nvPicPr>
        <xdr:cNvPr id="19" name="Picture 70" descr="clip_image006.png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1400" y="3429000"/>
          <a:ext cx="1104899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241300</xdr:colOff>
      <xdr:row>20</xdr:row>
      <xdr:rowOff>25400</xdr:rowOff>
    </xdr:to>
    <xdr:pic>
      <xdr:nvPicPr>
        <xdr:cNvPr id="20" name="Picture 71" descr="clip_image001.png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3619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241300</xdr:colOff>
      <xdr:row>20</xdr:row>
      <xdr:rowOff>25400</xdr:rowOff>
    </xdr:to>
    <xdr:pic>
      <xdr:nvPicPr>
        <xdr:cNvPr id="21" name="Picture 72" descr="clip_image002.png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3619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241300</xdr:colOff>
      <xdr:row>20</xdr:row>
      <xdr:rowOff>25400</xdr:rowOff>
    </xdr:to>
    <xdr:pic>
      <xdr:nvPicPr>
        <xdr:cNvPr id="22" name="Picture 73" descr="clip_image003.png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3619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254002</xdr:colOff>
      <xdr:row>20</xdr:row>
      <xdr:rowOff>25400</xdr:rowOff>
    </xdr:to>
    <xdr:pic>
      <xdr:nvPicPr>
        <xdr:cNvPr id="23" name="Picture 74" descr="clip_image004.png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600" y="3619500"/>
          <a:ext cx="1092202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266699</xdr:colOff>
      <xdr:row>20</xdr:row>
      <xdr:rowOff>25400</xdr:rowOff>
    </xdr:to>
    <xdr:pic>
      <xdr:nvPicPr>
        <xdr:cNvPr id="24" name="Picture 76" descr="clip_image006.png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1400" y="3619500"/>
          <a:ext cx="1104899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241300</xdr:colOff>
      <xdr:row>21</xdr:row>
      <xdr:rowOff>25400</xdr:rowOff>
    </xdr:to>
    <xdr:pic>
      <xdr:nvPicPr>
        <xdr:cNvPr id="25" name="Picture 77" descr="clip_image001.png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3810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241300</xdr:colOff>
      <xdr:row>21</xdr:row>
      <xdr:rowOff>25400</xdr:rowOff>
    </xdr:to>
    <xdr:pic>
      <xdr:nvPicPr>
        <xdr:cNvPr id="26" name="Picture 78" descr="clip_image002.png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3810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241300</xdr:colOff>
      <xdr:row>21</xdr:row>
      <xdr:rowOff>25400</xdr:rowOff>
    </xdr:to>
    <xdr:pic>
      <xdr:nvPicPr>
        <xdr:cNvPr id="27" name="Picture 79" descr="clip_image003.png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3810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254002</xdr:colOff>
      <xdr:row>21</xdr:row>
      <xdr:rowOff>25400</xdr:rowOff>
    </xdr:to>
    <xdr:pic>
      <xdr:nvPicPr>
        <xdr:cNvPr id="28" name="Picture 80" descr="clip_image004.png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600" y="3810000"/>
          <a:ext cx="1092202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254000</xdr:colOff>
      <xdr:row>21</xdr:row>
      <xdr:rowOff>25400</xdr:rowOff>
    </xdr:to>
    <xdr:pic>
      <xdr:nvPicPr>
        <xdr:cNvPr id="29" name="Picture 81" descr="clip_image005.png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6500" y="3810000"/>
          <a:ext cx="10922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266699</xdr:colOff>
      <xdr:row>21</xdr:row>
      <xdr:rowOff>25400</xdr:rowOff>
    </xdr:to>
    <xdr:pic>
      <xdr:nvPicPr>
        <xdr:cNvPr id="30" name="Picture 82" descr="clip_image006.png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1400" y="3810000"/>
          <a:ext cx="1104899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241300</xdr:colOff>
      <xdr:row>24</xdr:row>
      <xdr:rowOff>25400</xdr:rowOff>
    </xdr:to>
    <xdr:pic>
      <xdr:nvPicPr>
        <xdr:cNvPr id="31" name="Picture 83" descr="clip_image001.png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4381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254002</xdr:colOff>
      <xdr:row>24</xdr:row>
      <xdr:rowOff>25400</xdr:rowOff>
    </xdr:to>
    <xdr:pic>
      <xdr:nvPicPr>
        <xdr:cNvPr id="32" name="Picture 86" descr="clip_image004.png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600" y="4381500"/>
          <a:ext cx="1092202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254000</xdr:colOff>
      <xdr:row>24</xdr:row>
      <xdr:rowOff>25400</xdr:rowOff>
    </xdr:to>
    <xdr:pic>
      <xdr:nvPicPr>
        <xdr:cNvPr id="33" name="Picture 87" descr="clip_image005.png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6500" y="4381500"/>
          <a:ext cx="10922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13607</xdr:colOff>
      <xdr:row>22</xdr:row>
      <xdr:rowOff>136071</xdr:rowOff>
    </xdr:from>
    <xdr:to>
      <xdr:col>2</xdr:col>
      <xdr:colOff>280306</xdr:colOff>
      <xdr:row>23</xdr:row>
      <xdr:rowOff>161471</xdr:rowOff>
    </xdr:to>
    <xdr:pic>
      <xdr:nvPicPr>
        <xdr:cNvPr id="34" name="Picture 88" descr="clip_image006.png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4626428"/>
          <a:ext cx="1110342" cy="229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241300</xdr:colOff>
      <xdr:row>25</xdr:row>
      <xdr:rowOff>25400</xdr:rowOff>
    </xdr:to>
    <xdr:pic>
      <xdr:nvPicPr>
        <xdr:cNvPr id="35" name="Picture 89" descr="clip_image001.png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4572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241300</xdr:colOff>
      <xdr:row>26</xdr:row>
      <xdr:rowOff>25400</xdr:rowOff>
    </xdr:to>
    <xdr:pic>
      <xdr:nvPicPr>
        <xdr:cNvPr id="36" name="Picture 90" descr="clip_image001.png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4762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241300</xdr:colOff>
      <xdr:row>29</xdr:row>
      <xdr:rowOff>25400</xdr:rowOff>
    </xdr:to>
    <xdr:pic>
      <xdr:nvPicPr>
        <xdr:cNvPr id="39" name="Picture 93" descr="clip_image001.png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334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241300</xdr:colOff>
      <xdr:row>30</xdr:row>
      <xdr:rowOff>25400</xdr:rowOff>
    </xdr:to>
    <xdr:pic>
      <xdr:nvPicPr>
        <xdr:cNvPr id="40" name="Picture 94" descr="clip_image001.png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524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241300</xdr:colOff>
      <xdr:row>25</xdr:row>
      <xdr:rowOff>25400</xdr:rowOff>
    </xdr:to>
    <xdr:pic>
      <xdr:nvPicPr>
        <xdr:cNvPr id="41" name="Picture 83" descr="clip_image001.png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4572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241300</xdr:colOff>
      <xdr:row>26</xdr:row>
      <xdr:rowOff>25400</xdr:rowOff>
    </xdr:to>
    <xdr:pic>
      <xdr:nvPicPr>
        <xdr:cNvPr id="42" name="Picture 89" descr="clip_image001.png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4762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241300</xdr:colOff>
      <xdr:row>26</xdr:row>
      <xdr:rowOff>25400</xdr:rowOff>
    </xdr:to>
    <xdr:pic>
      <xdr:nvPicPr>
        <xdr:cNvPr id="43" name="Picture 83" descr="clip_image001.png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4762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241300</xdr:colOff>
      <xdr:row>29</xdr:row>
      <xdr:rowOff>25400</xdr:rowOff>
    </xdr:to>
    <xdr:pic>
      <xdr:nvPicPr>
        <xdr:cNvPr id="50" name="Picture 89" descr="clip_image001.png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334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241300</xdr:colOff>
      <xdr:row>29</xdr:row>
      <xdr:rowOff>25400</xdr:rowOff>
    </xdr:to>
    <xdr:pic>
      <xdr:nvPicPr>
        <xdr:cNvPr id="51" name="Picture 83" descr="clip_image001.png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334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241300</xdr:colOff>
      <xdr:row>29</xdr:row>
      <xdr:rowOff>25400</xdr:rowOff>
    </xdr:to>
    <xdr:pic>
      <xdr:nvPicPr>
        <xdr:cNvPr id="52" name="Picture 83" descr="clip_image001.png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334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241300</xdr:colOff>
      <xdr:row>30</xdr:row>
      <xdr:rowOff>25400</xdr:rowOff>
    </xdr:to>
    <xdr:pic>
      <xdr:nvPicPr>
        <xdr:cNvPr id="53" name="Picture 89" descr="clip_image001.png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524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241300</xdr:colOff>
      <xdr:row>30</xdr:row>
      <xdr:rowOff>25400</xdr:rowOff>
    </xdr:to>
    <xdr:pic>
      <xdr:nvPicPr>
        <xdr:cNvPr id="54" name="Picture 83" descr="clip_image001.png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524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241300</xdr:colOff>
      <xdr:row>25</xdr:row>
      <xdr:rowOff>25400</xdr:rowOff>
    </xdr:to>
    <xdr:pic>
      <xdr:nvPicPr>
        <xdr:cNvPr id="55" name="Picture 83" descr="clip_image001.png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4572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241300</xdr:colOff>
      <xdr:row>26</xdr:row>
      <xdr:rowOff>25400</xdr:rowOff>
    </xdr:to>
    <xdr:pic>
      <xdr:nvPicPr>
        <xdr:cNvPr id="56" name="Picture 89" descr="clip_image001.png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4762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241300</xdr:colOff>
      <xdr:row>26</xdr:row>
      <xdr:rowOff>25400</xdr:rowOff>
    </xdr:to>
    <xdr:pic>
      <xdr:nvPicPr>
        <xdr:cNvPr id="57" name="Picture 83" descr="clip_image001.png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4762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241300</xdr:colOff>
      <xdr:row>26</xdr:row>
      <xdr:rowOff>25400</xdr:rowOff>
    </xdr:to>
    <xdr:pic>
      <xdr:nvPicPr>
        <xdr:cNvPr id="58" name="Picture 83" descr="clip_image001.png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4762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241300</xdr:colOff>
      <xdr:row>28</xdr:row>
      <xdr:rowOff>25400</xdr:rowOff>
    </xdr:to>
    <xdr:pic>
      <xdr:nvPicPr>
        <xdr:cNvPr id="64" name="Picture 83" descr="clip_image001.png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143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241300</xdr:colOff>
      <xdr:row>28</xdr:row>
      <xdr:rowOff>25400</xdr:rowOff>
    </xdr:to>
    <xdr:pic>
      <xdr:nvPicPr>
        <xdr:cNvPr id="65" name="Picture 83" descr="clip_image001.png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143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241300</xdr:colOff>
      <xdr:row>28</xdr:row>
      <xdr:rowOff>25400</xdr:rowOff>
    </xdr:to>
    <xdr:pic>
      <xdr:nvPicPr>
        <xdr:cNvPr id="66" name="Picture 83" descr="clip_image001.png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143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241300</xdr:colOff>
      <xdr:row>29</xdr:row>
      <xdr:rowOff>25400</xdr:rowOff>
    </xdr:to>
    <xdr:pic>
      <xdr:nvPicPr>
        <xdr:cNvPr id="67" name="Picture 89" descr="clip_image001.png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334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241300</xdr:colOff>
      <xdr:row>29</xdr:row>
      <xdr:rowOff>25400</xdr:rowOff>
    </xdr:to>
    <xdr:pic>
      <xdr:nvPicPr>
        <xdr:cNvPr id="68" name="Picture 83" descr="clip_image001.png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334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241300</xdr:colOff>
      <xdr:row>29</xdr:row>
      <xdr:rowOff>25400</xdr:rowOff>
    </xdr:to>
    <xdr:pic>
      <xdr:nvPicPr>
        <xdr:cNvPr id="69" name="Picture 83" descr="clip_image001.png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334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241300</xdr:colOff>
      <xdr:row>25</xdr:row>
      <xdr:rowOff>25400</xdr:rowOff>
    </xdr:to>
    <xdr:pic>
      <xdr:nvPicPr>
        <xdr:cNvPr id="70" name="Picture 83" descr="clip_image001.png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4572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241300</xdr:colOff>
      <xdr:row>28</xdr:row>
      <xdr:rowOff>25400</xdr:rowOff>
    </xdr:to>
    <xdr:pic>
      <xdr:nvPicPr>
        <xdr:cNvPr id="73" name="Picture 83" descr="clip_image001.png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143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241300</xdr:colOff>
      <xdr:row>29</xdr:row>
      <xdr:rowOff>25400</xdr:rowOff>
    </xdr:to>
    <xdr:pic>
      <xdr:nvPicPr>
        <xdr:cNvPr id="74" name="Picture 83" descr="clip_image001.png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3340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241300</xdr:colOff>
      <xdr:row>30</xdr:row>
      <xdr:rowOff>25400</xdr:rowOff>
    </xdr:to>
    <xdr:pic>
      <xdr:nvPicPr>
        <xdr:cNvPr id="75" name="Picture 83" descr="clip_image001.png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2800" y="5524500"/>
          <a:ext cx="10795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69850</xdr:rowOff>
        </xdr:from>
        <xdr:to>
          <xdr:col>1</xdr:col>
          <xdr:colOff>241300</xdr:colOff>
          <xdr:row>3</xdr:row>
          <xdr:rowOff>127000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C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Lucida Grande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17</xdr:row>
          <xdr:rowOff>69850</xdr:rowOff>
        </xdr:from>
        <xdr:to>
          <xdr:col>1</xdr:col>
          <xdr:colOff>508000</xdr:colOff>
          <xdr:row>20</xdr:row>
          <xdr:rowOff>152400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C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KY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&amp; 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8</xdr:row>
      <xdr:rowOff>142195</xdr:rowOff>
    </xdr:from>
    <xdr:to>
      <xdr:col>3</xdr:col>
      <xdr:colOff>40821</xdr:colOff>
      <xdr:row>11</xdr:row>
      <xdr:rowOff>114980</xdr:rowOff>
    </xdr:to>
    <xdr:sp macro="[0]!ChestButton_8TO12_LIGHT_FINISH_Click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/>
      </xdr:nvSpPr>
      <xdr:spPr>
        <a:xfrm>
          <a:off x="1687286" y="1775052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 LIGHT FINISH</a:t>
          </a:r>
        </a:p>
      </xdr:txBody>
    </xdr:sp>
    <xdr:clientData/>
  </xdr:twoCellAnchor>
  <xdr:twoCellAnchor>
    <xdr:from>
      <xdr:col>2</xdr:col>
      <xdr:colOff>0</xdr:colOff>
      <xdr:row>5</xdr:row>
      <xdr:rowOff>71097</xdr:rowOff>
    </xdr:from>
    <xdr:to>
      <xdr:col>3</xdr:col>
      <xdr:colOff>40821</xdr:colOff>
      <xdr:row>8</xdr:row>
      <xdr:rowOff>43883</xdr:rowOff>
    </xdr:to>
    <xdr:sp macro="[0]!ChestButton_8_12_VOLUME_Click" textlink="">
      <xdr:nvSpPr>
        <xdr:cNvPr id="78" name="Rectangle: Rounded Corners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SpPr/>
      </xdr:nvSpPr>
      <xdr:spPr>
        <a:xfrm>
          <a:off x="1687286" y="1091633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</a:t>
          </a:r>
        </a:p>
        <a:p>
          <a:pPr algn="ctr"/>
          <a:r>
            <a:rPr lang="en-US" sz="1100"/>
            <a:t>VOLUME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40821</xdr:colOff>
      <xdr:row>4</xdr:row>
      <xdr:rowOff>176892</xdr:rowOff>
    </xdr:to>
    <xdr:sp macro="[0]!ChestButton_8TO12_REG_Click" textlink="">
      <xdr:nvSpPr>
        <xdr:cNvPr id="79" name="Rectangle: Rounded Corners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SpPr/>
      </xdr:nvSpPr>
      <xdr:spPr>
        <a:xfrm>
          <a:off x="1687286" y="408214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</a:t>
          </a:r>
        </a:p>
        <a:p>
          <a:pPr algn="ctr"/>
          <a:r>
            <a:rPr lang="en-US" sz="1100"/>
            <a:t>REGULAR</a:t>
          </a:r>
        </a:p>
      </xdr:txBody>
    </xdr:sp>
    <xdr:clientData/>
  </xdr:twoCellAnchor>
  <xdr:twoCellAnchor>
    <xdr:from>
      <xdr:col>2</xdr:col>
      <xdr:colOff>0</xdr:colOff>
      <xdr:row>12</xdr:row>
      <xdr:rowOff>9185</xdr:rowOff>
    </xdr:from>
    <xdr:to>
      <xdr:col>3</xdr:col>
      <xdr:colOff>40821</xdr:colOff>
      <xdr:row>14</xdr:row>
      <xdr:rowOff>186078</xdr:rowOff>
    </xdr:to>
    <xdr:sp macro="[0]!ChestButton_BEGINER_10TO15_Click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SpPr/>
      </xdr:nvSpPr>
      <xdr:spPr>
        <a:xfrm>
          <a:off x="1687286" y="2458471"/>
          <a:ext cx="884464" cy="585107"/>
        </a:xfrm>
        <a:prstGeom prst="roundRect">
          <a:avLst/>
        </a:prstGeom>
        <a:gradFill>
          <a:gsLst>
            <a:gs pos="100000">
              <a:srgbClr val="FF66CC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10-15</a:t>
          </a:r>
        </a:p>
        <a:p>
          <a:pPr algn="ctr"/>
          <a:r>
            <a:rPr lang="en-US" sz="1100"/>
            <a:t>BEGINNER</a:t>
          </a:r>
        </a:p>
      </xdr:txBody>
    </xdr:sp>
    <xdr:clientData/>
  </xdr:twoCellAnchor>
  <xdr:twoCellAnchor>
    <xdr:from>
      <xdr:col>2</xdr:col>
      <xdr:colOff>0</xdr:colOff>
      <xdr:row>22</xdr:row>
      <xdr:rowOff>18371</xdr:rowOff>
    </xdr:from>
    <xdr:to>
      <xdr:col>3</xdr:col>
      <xdr:colOff>40821</xdr:colOff>
      <xdr:row>24</xdr:row>
      <xdr:rowOff>195264</xdr:rowOff>
    </xdr:to>
    <xdr:sp macro="[0]!ChestButton_2TO6_5BY5_Click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SpPr/>
      </xdr:nvSpPr>
      <xdr:spPr>
        <a:xfrm>
          <a:off x="1687286" y="4508728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5*5</a:t>
          </a:r>
        </a:p>
        <a:p>
          <a:pPr algn="ctr"/>
          <a:r>
            <a:rPr lang="en-US" sz="1100"/>
            <a:t>2-6</a:t>
          </a:r>
        </a:p>
      </xdr:txBody>
    </xdr:sp>
    <xdr:clientData/>
  </xdr:twoCellAnchor>
  <xdr:twoCellAnchor>
    <xdr:from>
      <xdr:col>2</xdr:col>
      <xdr:colOff>0</xdr:colOff>
      <xdr:row>18</xdr:row>
      <xdr:rowOff>151380</xdr:rowOff>
    </xdr:from>
    <xdr:to>
      <xdr:col>3</xdr:col>
      <xdr:colOff>40821</xdr:colOff>
      <xdr:row>21</xdr:row>
      <xdr:rowOff>124166</xdr:rowOff>
    </xdr:to>
    <xdr:sp macro="[0]!ChestButton_5times5_Click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SpPr/>
      </xdr:nvSpPr>
      <xdr:spPr>
        <a:xfrm>
          <a:off x="1687286" y="3825309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5*5</a:t>
          </a:r>
        </a:p>
      </xdr:txBody>
    </xdr:sp>
    <xdr:clientData/>
  </xdr:twoCellAnchor>
  <xdr:twoCellAnchor>
    <xdr:from>
      <xdr:col>2</xdr:col>
      <xdr:colOff>0</xdr:colOff>
      <xdr:row>15</xdr:row>
      <xdr:rowOff>80283</xdr:rowOff>
    </xdr:from>
    <xdr:to>
      <xdr:col>3</xdr:col>
      <xdr:colOff>40821</xdr:colOff>
      <xdr:row>18</xdr:row>
      <xdr:rowOff>53068</xdr:rowOff>
    </xdr:to>
    <xdr:sp macro="[0]!BackButton_Clear_Click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SpPr/>
      </xdr:nvSpPr>
      <xdr:spPr>
        <a:xfrm>
          <a:off x="1687286" y="3141890"/>
          <a:ext cx="884464" cy="585107"/>
        </a:xfrm>
        <a:prstGeom prst="roundRect">
          <a:avLst/>
        </a:prstGeom>
        <a:gradFill>
          <a:gsLst>
            <a:gs pos="100000">
              <a:srgbClr val="FF660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0</xdr:colOff>
      <xdr:row>28</xdr:row>
      <xdr:rowOff>160564</xdr:rowOff>
    </xdr:from>
    <xdr:to>
      <xdr:col>3</xdr:col>
      <xdr:colOff>40821</xdr:colOff>
      <xdr:row>31</xdr:row>
      <xdr:rowOff>133350</xdr:rowOff>
    </xdr:to>
    <xdr:sp macro="[0]!ChestButton_My_favorite_Click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SpPr/>
      </xdr:nvSpPr>
      <xdr:spPr>
        <a:xfrm>
          <a:off x="1687286" y="5875564"/>
          <a:ext cx="884464" cy="585107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MnY</a:t>
          </a:r>
          <a:r>
            <a:rPr lang="en-US" sz="1100" baseline="0"/>
            <a:t> FAVORITE</a:t>
          </a:r>
          <a:endParaRPr lang="en-US" sz="1100"/>
        </a:p>
      </xdr:txBody>
    </xdr:sp>
    <xdr:clientData/>
  </xdr:twoCellAnchor>
  <xdr:twoCellAnchor>
    <xdr:from>
      <xdr:col>2</xdr:col>
      <xdr:colOff>0</xdr:colOff>
      <xdr:row>25</xdr:row>
      <xdr:rowOff>89468</xdr:rowOff>
    </xdr:from>
    <xdr:to>
      <xdr:col>3</xdr:col>
      <xdr:colOff>40821</xdr:colOff>
      <xdr:row>28</xdr:row>
      <xdr:rowOff>62254</xdr:rowOff>
    </xdr:to>
    <xdr:sp macro="[0]!ChestButton_2TO6_LIGHT_FINISH_Click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SpPr/>
      </xdr:nvSpPr>
      <xdr:spPr>
        <a:xfrm>
          <a:off x="1687286" y="5192147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2-6</a:t>
          </a:r>
        </a:p>
        <a:p>
          <a:pPr algn="ctr"/>
          <a:r>
            <a:rPr lang="en-US" sz="1100"/>
            <a:t>LIGHT FIN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419100</xdr:colOff>
          <xdr:row>3</xdr:row>
          <xdr:rowOff>0</xdr:rowOff>
        </xdr:to>
        <xdr:sp macro="" textlink="">
          <xdr:nvSpPr>
            <xdr:cNvPr id="4307" name="Check Box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C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419100</xdr:colOff>
          <xdr:row>4</xdr:row>
          <xdr:rowOff>0</xdr:rowOff>
        </xdr:to>
        <xdr:sp macro="" textlink="">
          <xdr:nvSpPr>
            <xdr:cNvPr id="4308" name="Check Box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C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419100</xdr:colOff>
          <xdr:row>5</xdr:row>
          <xdr:rowOff>0</xdr:rowOff>
        </xdr:to>
        <xdr:sp macro="" textlink="">
          <xdr:nvSpPr>
            <xdr:cNvPr id="4309" name="Check Box 213" hidden="1">
              <a:extLst>
                <a:ext uri="{63B3BB69-23CF-44E3-9099-C40C66FF867C}">
                  <a14:compatExt spid="_x0000_s4309"/>
                </a:ext>
                <a:ext uri="{FF2B5EF4-FFF2-40B4-BE49-F238E27FC236}">
                  <a16:creationId xmlns:a16="http://schemas.microsoft.com/office/drawing/2014/main" id="{00000000-0008-0000-0C00-0000D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419100</xdr:colOff>
          <xdr:row>6</xdr:row>
          <xdr:rowOff>0</xdr:rowOff>
        </xdr:to>
        <xdr:sp macro="" textlink="">
          <xdr:nvSpPr>
            <xdr:cNvPr id="4310" name="Check Box 214" hidden="1">
              <a:extLst>
                <a:ext uri="{63B3BB69-23CF-44E3-9099-C40C66FF867C}">
                  <a14:compatExt spid="_x0000_s4310"/>
                </a:ext>
                <a:ext uri="{FF2B5EF4-FFF2-40B4-BE49-F238E27FC236}">
                  <a16:creationId xmlns:a16="http://schemas.microsoft.com/office/drawing/2014/main" id="{00000000-0008-0000-0C00-0000D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419100</xdr:colOff>
          <xdr:row>7</xdr:row>
          <xdr:rowOff>0</xdr:rowOff>
        </xdr:to>
        <xdr:sp macro="" textlink="">
          <xdr:nvSpPr>
            <xdr:cNvPr id="4311" name="Check Box 215" hidden="1">
              <a:extLst>
                <a:ext uri="{63B3BB69-23CF-44E3-9099-C40C66FF867C}">
                  <a14:compatExt spid="_x0000_s4311"/>
                </a:ext>
                <a:ext uri="{FF2B5EF4-FFF2-40B4-BE49-F238E27FC236}">
                  <a16:creationId xmlns:a16="http://schemas.microsoft.com/office/drawing/2014/main" id="{00000000-0008-0000-0C00-0000D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419100</xdr:colOff>
          <xdr:row>8</xdr:row>
          <xdr:rowOff>0</xdr:rowOff>
        </xdr:to>
        <xdr:sp macro="" textlink="">
          <xdr:nvSpPr>
            <xdr:cNvPr id="4312" name="Check Box 216" hidden="1">
              <a:extLst>
                <a:ext uri="{63B3BB69-23CF-44E3-9099-C40C66FF867C}">
                  <a14:compatExt spid="_x0000_s4312"/>
                </a:ext>
                <a:ext uri="{FF2B5EF4-FFF2-40B4-BE49-F238E27FC236}">
                  <a16:creationId xmlns:a16="http://schemas.microsoft.com/office/drawing/2014/main" id="{00000000-0008-0000-0C00-0000D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419100</xdr:colOff>
          <xdr:row>9</xdr:row>
          <xdr:rowOff>0</xdr:rowOff>
        </xdr:to>
        <xdr:sp macro="" textlink="">
          <xdr:nvSpPr>
            <xdr:cNvPr id="4313" name="Check Box 217" hidden="1">
              <a:extLst>
                <a:ext uri="{63B3BB69-23CF-44E3-9099-C40C66FF867C}">
                  <a14:compatExt spid="_x0000_s4313"/>
                </a:ext>
                <a:ext uri="{FF2B5EF4-FFF2-40B4-BE49-F238E27FC236}">
                  <a16:creationId xmlns:a16="http://schemas.microsoft.com/office/drawing/2014/main" id="{00000000-0008-0000-0C00-0000D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419100</xdr:colOff>
          <xdr:row>10</xdr:row>
          <xdr:rowOff>0</xdr:rowOff>
        </xdr:to>
        <xdr:sp macro="" textlink="">
          <xdr:nvSpPr>
            <xdr:cNvPr id="4314" name="Check Box 218" hidden="1">
              <a:extLst>
                <a:ext uri="{63B3BB69-23CF-44E3-9099-C40C66FF867C}">
                  <a14:compatExt spid="_x0000_s4314"/>
                </a:ext>
                <a:ext uri="{FF2B5EF4-FFF2-40B4-BE49-F238E27FC236}">
                  <a16:creationId xmlns:a16="http://schemas.microsoft.com/office/drawing/2014/main" id="{00000000-0008-0000-0C00-0000D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419100</xdr:colOff>
          <xdr:row>27</xdr:row>
          <xdr:rowOff>0</xdr:rowOff>
        </xdr:to>
        <xdr:sp macro="" textlink="">
          <xdr:nvSpPr>
            <xdr:cNvPr id="4315" name="Check Box 219" hidden="1">
              <a:extLst>
                <a:ext uri="{63B3BB69-23CF-44E3-9099-C40C66FF867C}">
                  <a14:compatExt spid="_x0000_s4315"/>
                </a:ext>
                <a:ext uri="{FF2B5EF4-FFF2-40B4-BE49-F238E27FC236}">
                  <a16:creationId xmlns:a16="http://schemas.microsoft.com/office/drawing/2014/main" id="{00000000-0008-0000-0C00-0000D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419100</xdr:colOff>
          <xdr:row>28</xdr:row>
          <xdr:rowOff>0</xdr:rowOff>
        </xdr:to>
        <xdr:sp macro="" textlink="">
          <xdr:nvSpPr>
            <xdr:cNvPr id="4316" name="Check Box 220" hidden="1">
              <a:extLst>
                <a:ext uri="{63B3BB69-23CF-44E3-9099-C40C66FF867C}">
                  <a14:compatExt spid="_x0000_s4316"/>
                </a:ext>
                <a:ext uri="{FF2B5EF4-FFF2-40B4-BE49-F238E27FC236}">
                  <a16:creationId xmlns:a16="http://schemas.microsoft.com/office/drawing/2014/main" id="{00000000-0008-0000-0C00-0000D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419100</xdr:colOff>
          <xdr:row>29</xdr:row>
          <xdr:rowOff>0</xdr:rowOff>
        </xdr:to>
        <xdr:sp macro="" textlink="">
          <xdr:nvSpPr>
            <xdr:cNvPr id="4317" name="Check Box 221" hidden="1">
              <a:extLst>
                <a:ext uri="{63B3BB69-23CF-44E3-9099-C40C66FF867C}">
                  <a14:compatExt spid="_x0000_s4317"/>
                </a:ext>
                <a:ext uri="{FF2B5EF4-FFF2-40B4-BE49-F238E27FC236}">
                  <a16:creationId xmlns:a16="http://schemas.microsoft.com/office/drawing/2014/main" id="{00000000-0008-0000-0C00-0000D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419100</xdr:colOff>
          <xdr:row>30</xdr:row>
          <xdr:rowOff>0</xdr:rowOff>
        </xdr:to>
        <xdr:sp macro="" textlink="">
          <xdr:nvSpPr>
            <xdr:cNvPr id="4318" name="Check Box 222" hidden="1">
              <a:extLst>
                <a:ext uri="{63B3BB69-23CF-44E3-9099-C40C66FF867C}">
                  <a14:compatExt spid="_x0000_s4318"/>
                </a:ext>
                <a:ext uri="{FF2B5EF4-FFF2-40B4-BE49-F238E27FC236}">
                  <a16:creationId xmlns:a16="http://schemas.microsoft.com/office/drawing/2014/main" id="{00000000-0008-0000-0C00-0000D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419100</xdr:colOff>
          <xdr:row>13</xdr:row>
          <xdr:rowOff>0</xdr:rowOff>
        </xdr:to>
        <xdr:sp macro="" textlink="">
          <xdr:nvSpPr>
            <xdr:cNvPr id="4319" name="Check Box 223" hidden="1">
              <a:extLst>
                <a:ext uri="{63B3BB69-23CF-44E3-9099-C40C66FF867C}">
                  <a14:compatExt spid="_x0000_s4319"/>
                </a:ext>
                <a:ext uri="{FF2B5EF4-FFF2-40B4-BE49-F238E27FC236}">
                  <a16:creationId xmlns:a16="http://schemas.microsoft.com/office/drawing/2014/main" id="{00000000-0008-0000-0C00-0000D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419100</xdr:colOff>
          <xdr:row>14</xdr:row>
          <xdr:rowOff>0</xdr:rowOff>
        </xdr:to>
        <xdr:sp macro="" textlink="">
          <xdr:nvSpPr>
            <xdr:cNvPr id="4320" name="Check Box 224" hidden="1">
              <a:extLst>
                <a:ext uri="{63B3BB69-23CF-44E3-9099-C40C66FF867C}">
                  <a14:compatExt spid="_x0000_s4320"/>
                </a:ext>
                <a:ext uri="{FF2B5EF4-FFF2-40B4-BE49-F238E27FC236}">
                  <a16:creationId xmlns:a16="http://schemas.microsoft.com/office/drawing/2014/main" id="{00000000-0008-0000-0C00-0000E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419100</xdr:colOff>
          <xdr:row>15</xdr:row>
          <xdr:rowOff>0</xdr:rowOff>
        </xdr:to>
        <xdr:sp macro="" textlink="">
          <xdr:nvSpPr>
            <xdr:cNvPr id="4321" name="Check Box 225" hidden="1">
              <a:extLst>
                <a:ext uri="{63B3BB69-23CF-44E3-9099-C40C66FF867C}">
                  <a14:compatExt spid="_x0000_s4321"/>
                </a:ext>
                <a:ext uri="{FF2B5EF4-FFF2-40B4-BE49-F238E27FC236}">
                  <a16:creationId xmlns:a16="http://schemas.microsoft.com/office/drawing/2014/main" id="{00000000-0008-0000-0C00-0000E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419100</xdr:colOff>
          <xdr:row>16</xdr:row>
          <xdr:rowOff>0</xdr:rowOff>
        </xdr:to>
        <xdr:sp macro="" textlink="">
          <xdr:nvSpPr>
            <xdr:cNvPr id="4322" name="Check Box 226" hidden="1">
              <a:extLst>
                <a:ext uri="{63B3BB69-23CF-44E3-9099-C40C66FF867C}">
                  <a14:compatExt spid="_x0000_s4322"/>
                </a:ext>
                <a:ext uri="{FF2B5EF4-FFF2-40B4-BE49-F238E27FC236}">
                  <a16:creationId xmlns:a16="http://schemas.microsoft.com/office/drawing/2014/main" id="{00000000-0008-0000-0C00-0000E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419100</xdr:colOff>
          <xdr:row>17</xdr:row>
          <xdr:rowOff>0</xdr:rowOff>
        </xdr:to>
        <xdr:sp macro="" textlink="">
          <xdr:nvSpPr>
            <xdr:cNvPr id="4323" name="Check Box 227" hidden="1">
              <a:extLst>
                <a:ext uri="{63B3BB69-23CF-44E3-9099-C40C66FF867C}">
                  <a14:compatExt spid="_x0000_s4323"/>
                </a:ext>
                <a:ext uri="{FF2B5EF4-FFF2-40B4-BE49-F238E27FC236}">
                  <a16:creationId xmlns:a16="http://schemas.microsoft.com/office/drawing/2014/main" id="{00000000-0008-0000-0C00-0000E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419100</xdr:colOff>
          <xdr:row>18</xdr:row>
          <xdr:rowOff>0</xdr:rowOff>
        </xdr:to>
        <xdr:sp macro="" textlink="">
          <xdr:nvSpPr>
            <xdr:cNvPr id="4324" name="Check Box 228" hidden="1">
              <a:extLst>
                <a:ext uri="{63B3BB69-23CF-44E3-9099-C40C66FF867C}">
                  <a14:compatExt spid="_x0000_s4324"/>
                </a:ext>
                <a:ext uri="{FF2B5EF4-FFF2-40B4-BE49-F238E27FC236}">
                  <a16:creationId xmlns:a16="http://schemas.microsoft.com/office/drawing/2014/main" id="{00000000-0008-0000-0C00-0000E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419100</xdr:colOff>
          <xdr:row>19</xdr:row>
          <xdr:rowOff>0</xdr:rowOff>
        </xdr:to>
        <xdr:sp macro="" textlink="">
          <xdr:nvSpPr>
            <xdr:cNvPr id="4325" name="Check Box 229" hidden="1">
              <a:extLst>
                <a:ext uri="{63B3BB69-23CF-44E3-9099-C40C66FF867C}">
                  <a14:compatExt spid="_x0000_s4325"/>
                </a:ext>
                <a:ext uri="{FF2B5EF4-FFF2-40B4-BE49-F238E27FC236}">
                  <a16:creationId xmlns:a16="http://schemas.microsoft.com/office/drawing/2014/main" id="{00000000-0008-0000-0C00-0000E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419100</xdr:colOff>
          <xdr:row>20</xdr:row>
          <xdr:rowOff>0</xdr:rowOff>
        </xdr:to>
        <xdr:sp macro="" textlink="">
          <xdr:nvSpPr>
            <xdr:cNvPr id="4326" name="Check Box 230" hidden="1">
              <a:extLst>
                <a:ext uri="{63B3BB69-23CF-44E3-9099-C40C66FF867C}">
                  <a14:compatExt spid="_x0000_s4326"/>
                </a:ext>
                <a:ext uri="{FF2B5EF4-FFF2-40B4-BE49-F238E27FC236}">
                  <a16:creationId xmlns:a16="http://schemas.microsoft.com/office/drawing/2014/main" id="{00000000-0008-0000-0C00-0000E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419100</xdr:colOff>
          <xdr:row>21</xdr:row>
          <xdr:rowOff>0</xdr:rowOff>
        </xdr:to>
        <xdr:sp macro="" textlink="">
          <xdr:nvSpPr>
            <xdr:cNvPr id="4327" name="Check Box 231" hidden="1">
              <a:extLst>
                <a:ext uri="{63B3BB69-23CF-44E3-9099-C40C66FF867C}">
                  <a14:compatExt spid="_x0000_s4327"/>
                </a:ext>
                <a:ext uri="{FF2B5EF4-FFF2-40B4-BE49-F238E27FC236}">
                  <a16:creationId xmlns:a16="http://schemas.microsoft.com/office/drawing/2014/main" id="{00000000-0008-0000-0C00-0000E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419100</xdr:colOff>
          <xdr:row>22</xdr:row>
          <xdr:rowOff>0</xdr:rowOff>
        </xdr:to>
        <xdr:sp macro="" textlink="">
          <xdr:nvSpPr>
            <xdr:cNvPr id="4328" name="Check Box 232" hidden="1">
              <a:extLst>
                <a:ext uri="{63B3BB69-23CF-44E3-9099-C40C66FF867C}">
                  <a14:compatExt spid="_x0000_s4328"/>
                </a:ext>
                <a:ext uri="{FF2B5EF4-FFF2-40B4-BE49-F238E27FC236}">
                  <a16:creationId xmlns:a16="http://schemas.microsoft.com/office/drawing/2014/main" id="{00000000-0008-0000-0C00-0000E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419100</xdr:colOff>
          <xdr:row>23</xdr:row>
          <xdr:rowOff>0</xdr:rowOff>
        </xdr:to>
        <xdr:sp macro="" textlink="">
          <xdr:nvSpPr>
            <xdr:cNvPr id="4329" name="Check Box 233" hidden="1">
              <a:extLst>
                <a:ext uri="{63B3BB69-23CF-44E3-9099-C40C66FF867C}">
                  <a14:compatExt spid="_x0000_s4329"/>
                </a:ext>
                <a:ext uri="{FF2B5EF4-FFF2-40B4-BE49-F238E27FC236}">
                  <a16:creationId xmlns:a16="http://schemas.microsoft.com/office/drawing/2014/main" id="{00000000-0008-0000-0C00-0000E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419100</xdr:colOff>
          <xdr:row>24</xdr:row>
          <xdr:rowOff>0</xdr:rowOff>
        </xdr:to>
        <xdr:sp macro="" textlink="">
          <xdr:nvSpPr>
            <xdr:cNvPr id="4330" name="Check Box 234" hidden="1">
              <a:extLst>
                <a:ext uri="{63B3BB69-23CF-44E3-9099-C40C66FF867C}">
                  <a14:compatExt spid="_x0000_s4330"/>
                </a:ext>
                <a:ext uri="{FF2B5EF4-FFF2-40B4-BE49-F238E27FC236}">
                  <a16:creationId xmlns:a16="http://schemas.microsoft.com/office/drawing/2014/main" id="{00000000-0008-0000-0C00-0000E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13607</xdr:colOff>
      <xdr:row>32</xdr:row>
      <xdr:rowOff>54429</xdr:rowOff>
    </xdr:from>
    <xdr:to>
      <xdr:col>3</xdr:col>
      <xdr:colOff>45924</xdr:colOff>
      <xdr:row>35</xdr:row>
      <xdr:rowOff>22111</xdr:rowOff>
    </xdr:to>
    <xdr:sp macro="[0]!ChestButton_6_7_8_TIMES_5_Click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SpPr/>
      </xdr:nvSpPr>
      <xdr:spPr>
        <a:xfrm>
          <a:off x="1700893" y="6585858"/>
          <a:ext cx="875960" cy="580003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6-7-8 * 5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2</xdr:col>
      <xdr:colOff>1010</xdr:colOff>
      <xdr:row>17</xdr:row>
      <xdr:rowOff>25400</xdr:rowOff>
    </xdr:to>
    <xdr:pic>
      <xdr:nvPicPr>
        <xdr:cNvPr id="2" name="Picture 55" descr="clip_image003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13712</xdr:colOff>
      <xdr:row>17</xdr:row>
      <xdr:rowOff>25400</xdr:rowOff>
    </xdr:to>
    <xdr:pic>
      <xdr:nvPicPr>
        <xdr:cNvPr id="3" name="Picture 56" descr="clip_image004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1010</xdr:colOff>
      <xdr:row>19</xdr:row>
      <xdr:rowOff>25400</xdr:rowOff>
    </xdr:to>
    <xdr:pic>
      <xdr:nvPicPr>
        <xdr:cNvPr id="4" name="Picture 66" descr="clip_image002.pn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1010</xdr:colOff>
      <xdr:row>19</xdr:row>
      <xdr:rowOff>25400</xdr:rowOff>
    </xdr:to>
    <xdr:pic>
      <xdr:nvPicPr>
        <xdr:cNvPr id="5" name="Picture 67" descr="clip_image003.p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13712</xdr:colOff>
      <xdr:row>19</xdr:row>
      <xdr:rowOff>25400</xdr:rowOff>
    </xdr:to>
    <xdr:pic>
      <xdr:nvPicPr>
        <xdr:cNvPr id="6" name="Picture 68" descr="clip_image004.png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13710</xdr:colOff>
      <xdr:row>19</xdr:row>
      <xdr:rowOff>25400</xdr:rowOff>
    </xdr:to>
    <xdr:pic>
      <xdr:nvPicPr>
        <xdr:cNvPr id="7" name="Picture 69" descr="clip_image005.png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519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2</xdr:col>
      <xdr:colOff>26409</xdr:colOff>
      <xdr:row>19</xdr:row>
      <xdr:rowOff>25400</xdr:rowOff>
    </xdr:to>
    <xdr:pic>
      <xdr:nvPicPr>
        <xdr:cNvPr id="8" name="Picture 70" descr="clip_image006.png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96462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1010</xdr:colOff>
      <xdr:row>20</xdr:row>
      <xdr:rowOff>25400</xdr:rowOff>
    </xdr:to>
    <xdr:pic>
      <xdr:nvPicPr>
        <xdr:cNvPr id="9" name="Picture 71" descr="clip_image001.png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1010</xdr:colOff>
      <xdr:row>20</xdr:row>
      <xdr:rowOff>25400</xdr:rowOff>
    </xdr:to>
    <xdr:pic>
      <xdr:nvPicPr>
        <xdr:cNvPr id="10" name="Picture 72" descr="clip_image002.png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1010</xdr:colOff>
      <xdr:row>20</xdr:row>
      <xdr:rowOff>25400</xdr:rowOff>
    </xdr:to>
    <xdr:pic>
      <xdr:nvPicPr>
        <xdr:cNvPr id="11" name="Picture 73" descr="clip_image003.png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13712</xdr:colOff>
      <xdr:row>20</xdr:row>
      <xdr:rowOff>25400</xdr:rowOff>
    </xdr:to>
    <xdr:pic>
      <xdr:nvPicPr>
        <xdr:cNvPr id="12" name="Picture 74" descr="clip_image004.png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2</xdr:col>
      <xdr:colOff>26409</xdr:colOff>
      <xdr:row>20</xdr:row>
      <xdr:rowOff>25400</xdr:rowOff>
    </xdr:to>
    <xdr:pic>
      <xdr:nvPicPr>
        <xdr:cNvPr id="13" name="Picture 76" descr="clip_image006.png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96462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1010</xdr:colOff>
      <xdr:row>21</xdr:row>
      <xdr:rowOff>25400</xdr:rowOff>
    </xdr:to>
    <xdr:pic>
      <xdr:nvPicPr>
        <xdr:cNvPr id="14" name="Picture 77" descr="clip_image001.png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1010</xdr:colOff>
      <xdr:row>21</xdr:row>
      <xdr:rowOff>25400</xdr:rowOff>
    </xdr:to>
    <xdr:pic>
      <xdr:nvPicPr>
        <xdr:cNvPr id="15" name="Picture 78" descr="clip_image002.png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1010</xdr:colOff>
      <xdr:row>21</xdr:row>
      <xdr:rowOff>25400</xdr:rowOff>
    </xdr:to>
    <xdr:pic>
      <xdr:nvPicPr>
        <xdr:cNvPr id="16" name="Picture 79" descr="clip_image003.png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13712</xdr:colOff>
      <xdr:row>21</xdr:row>
      <xdr:rowOff>25400</xdr:rowOff>
    </xdr:to>
    <xdr:pic>
      <xdr:nvPicPr>
        <xdr:cNvPr id="17" name="Picture 80" descr="clip_image004.png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13710</xdr:colOff>
      <xdr:row>21</xdr:row>
      <xdr:rowOff>25400</xdr:rowOff>
    </xdr:to>
    <xdr:pic>
      <xdr:nvPicPr>
        <xdr:cNvPr id="18" name="Picture 81" descr="clip_image005.png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519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26409</xdr:colOff>
      <xdr:row>21</xdr:row>
      <xdr:rowOff>25400</xdr:rowOff>
    </xdr:to>
    <xdr:pic>
      <xdr:nvPicPr>
        <xdr:cNvPr id="19" name="Picture 82" descr="clip_image006.png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96462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1010</xdr:colOff>
      <xdr:row>24</xdr:row>
      <xdr:rowOff>25400</xdr:rowOff>
    </xdr:to>
    <xdr:pic>
      <xdr:nvPicPr>
        <xdr:cNvPr id="20" name="Picture 83" descr="clip_image001.png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13712</xdr:colOff>
      <xdr:row>24</xdr:row>
      <xdr:rowOff>25400</xdr:rowOff>
    </xdr:to>
    <xdr:pic>
      <xdr:nvPicPr>
        <xdr:cNvPr id="21" name="Picture 86" descr="clip_image004.png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951925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2</xdr:col>
      <xdr:colOff>13710</xdr:colOff>
      <xdr:row>24</xdr:row>
      <xdr:rowOff>25400</xdr:rowOff>
    </xdr:to>
    <xdr:pic>
      <xdr:nvPicPr>
        <xdr:cNvPr id="22" name="Picture 87" descr="clip_image005.png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9519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13607</xdr:colOff>
      <xdr:row>22</xdr:row>
      <xdr:rowOff>136071</xdr:rowOff>
    </xdr:from>
    <xdr:to>
      <xdr:col>2</xdr:col>
      <xdr:colOff>40016</xdr:colOff>
      <xdr:row>23</xdr:row>
      <xdr:rowOff>161471</xdr:rowOff>
    </xdr:to>
    <xdr:pic>
      <xdr:nvPicPr>
        <xdr:cNvPr id="23" name="Picture 88" descr="clip_image006.png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407" y="4536621"/>
          <a:ext cx="96462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1010</xdr:colOff>
      <xdr:row>25</xdr:row>
      <xdr:rowOff>25400</xdr:rowOff>
    </xdr:to>
    <xdr:pic>
      <xdr:nvPicPr>
        <xdr:cNvPr id="24" name="Picture 89" descr="clip_image001.png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25" name="Picture 90" descr="clip_image001.png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26" name="Picture 91" descr="clip_image001.png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27" name="Picture 92" descr="clip_image001.png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28" name="Picture 93" descr="clip_image001.png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1010</xdr:colOff>
      <xdr:row>30</xdr:row>
      <xdr:rowOff>25400</xdr:rowOff>
    </xdr:to>
    <xdr:pic>
      <xdr:nvPicPr>
        <xdr:cNvPr id="29" name="Picture 94" descr="clip_image001.png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1010</xdr:colOff>
      <xdr:row>25</xdr:row>
      <xdr:rowOff>25400</xdr:rowOff>
    </xdr:to>
    <xdr:pic>
      <xdr:nvPicPr>
        <xdr:cNvPr id="30" name="Picture 83" descr="clip_image001.png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31" name="Picture 89" descr="clip_image001.png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32" name="Picture 83" descr="clip_image001.png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33" name="Picture 89" descr="clip_image001.png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34" name="Picture 83" descr="clip_image001.png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35" name="Picture 83" descr="clip_image001.png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36" name="Picture 89" descr="clip_image001.png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37" name="Picture 83" descr="clip_image001.png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38" name="Picture 83" descr="clip_image001.png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39" name="Picture 89" descr="clip_image001.png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40" name="Picture 83" descr="clip_image001.png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41" name="Picture 83" descr="clip_image001.png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1010</xdr:colOff>
      <xdr:row>30</xdr:row>
      <xdr:rowOff>25400</xdr:rowOff>
    </xdr:to>
    <xdr:pic>
      <xdr:nvPicPr>
        <xdr:cNvPr id="42" name="Picture 89" descr="clip_image001.png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1010</xdr:colOff>
      <xdr:row>30</xdr:row>
      <xdr:rowOff>25400</xdr:rowOff>
    </xdr:to>
    <xdr:pic>
      <xdr:nvPicPr>
        <xdr:cNvPr id="43" name="Picture 83" descr="clip_image001.png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1010</xdr:colOff>
      <xdr:row>25</xdr:row>
      <xdr:rowOff>25400</xdr:rowOff>
    </xdr:to>
    <xdr:pic>
      <xdr:nvPicPr>
        <xdr:cNvPr id="44" name="Picture 83" descr="clip_image001.png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45" name="Picture 89" descr="clip_image001.png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46" name="Picture 83" descr="clip_image001.png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47" name="Picture 83" descr="clip_image001.png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48" name="Picture 89" descr="clip_image001.png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49" name="Picture 83" descr="clip_image001.png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50" name="Picture 83" descr="clip_image001.png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51" name="Picture 83" descr="clip_image001.png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52" name="Picture 89" descr="clip_image001.png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53" name="Picture 83" descr="clip_image001.png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54" name="Picture 83" descr="clip_image001.png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55" name="Picture 83" descr="clip_image001.png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56" name="Picture 89" descr="clip_image001.png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57" name="Picture 83" descr="clip_image001.png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58" name="Picture 83" descr="clip_image001.png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2</xdr:col>
      <xdr:colOff>1010</xdr:colOff>
      <xdr:row>25</xdr:row>
      <xdr:rowOff>25400</xdr:rowOff>
    </xdr:to>
    <xdr:pic>
      <xdr:nvPicPr>
        <xdr:cNvPr id="59" name="Picture 83" descr="clip_image001.png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2</xdr:col>
      <xdr:colOff>1010</xdr:colOff>
      <xdr:row>26</xdr:row>
      <xdr:rowOff>25400</xdr:rowOff>
    </xdr:to>
    <xdr:pic>
      <xdr:nvPicPr>
        <xdr:cNvPr id="60" name="Picture 83" descr="clip_image001.png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1010</xdr:colOff>
      <xdr:row>27</xdr:row>
      <xdr:rowOff>25400</xdr:rowOff>
    </xdr:to>
    <xdr:pic>
      <xdr:nvPicPr>
        <xdr:cNvPr id="61" name="Picture 83" descr="clip_image001.png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2</xdr:col>
      <xdr:colOff>1010</xdr:colOff>
      <xdr:row>28</xdr:row>
      <xdr:rowOff>25400</xdr:rowOff>
    </xdr:to>
    <xdr:pic>
      <xdr:nvPicPr>
        <xdr:cNvPr id="62" name="Picture 83" descr="clip_image001.png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2</xdr:col>
      <xdr:colOff>1010</xdr:colOff>
      <xdr:row>29</xdr:row>
      <xdr:rowOff>25400</xdr:rowOff>
    </xdr:to>
    <xdr:pic>
      <xdr:nvPicPr>
        <xdr:cNvPr id="63" name="Picture 83" descr="clip_image001.png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1010</xdr:colOff>
      <xdr:row>30</xdr:row>
      <xdr:rowOff>25400</xdr:rowOff>
    </xdr:to>
    <xdr:pic>
      <xdr:nvPicPr>
        <xdr:cNvPr id="64" name="Picture 83" descr="clip_image001.png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93922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69850</xdr:rowOff>
        </xdr:from>
        <xdr:to>
          <xdr:col>1</xdr:col>
          <xdr:colOff>241300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Lucida Grande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18</xdr:row>
          <xdr:rowOff>69850</xdr:rowOff>
        </xdr:from>
        <xdr:to>
          <xdr:col>1</xdr:col>
          <xdr:colOff>508000</xdr:colOff>
          <xdr:row>21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D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KY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&amp; 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8</xdr:row>
      <xdr:rowOff>142195</xdr:rowOff>
    </xdr:from>
    <xdr:to>
      <xdr:col>3</xdr:col>
      <xdr:colOff>204107</xdr:colOff>
      <xdr:row>11</xdr:row>
      <xdr:rowOff>114980</xdr:rowOff>
    </xdr:to>
    <xdr:sp macro="[0]!LegButton_8TO12_LIGHT_FINISH_Click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SpPr/>
      </xdr:nvSpPr>
      <xdr:spPr>
        <a:xfrm>
          <a:off x="1496786" y="1775052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 LIGHT FINISH</a:t>
          </a:r>
        </a:p>
      </xdr:txBody>
    </xdr:sp>
    <xdr:clientData/>
  </xdr:twoCellAnchor>
  <xdr:twoCellAnchor>
    <xdr:from>
      <xdr:col>2</xdr:col>
      <xdr:colOff>0</xdr:colOff>
      <xdr:row>5</xdr:row>
      <xdr:rowOff>71097</xdr:rowOff>
    </xdr:from>
    <xdr:to>
      <xdr:col>3</xdr:col>
      <xdr:colOff>204107</xdr:colOff>
      <xdr:row>8</xdr:row>
      <xdr:rowOff>43883</xdr:rowOff>
    </xdr:to>
    <xdr:sp macro="[0]!LegButton_8_12_VOLUME_Click" textlink="">
      <xdr:nvSpPr>
        <xdr:cNvPr id="78" name="Rectangle: Rounded Corners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SpPr/>
      </xdr:nvSpPr>
      <xdr:spPr>
        <a:xfrm>
          <a:off x="1496786" y="1091633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</a:t>
          </a:r>
        </a:p>
        <a:p>
          <a:pPr algn="ctr"/>
          <a:r>
            <a:rPr lang="en-US" sz="1100"/>
            <a:t>VOLUME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204107</xdr:colOff>
      <xdr:row>4</xdr:row>
      <xdr:rowOff>176892</xdr:rowOff>
    </xdr:to>
    <xdr:sp macro="[0]!LegButton_8_12_REG_Click" textlink="">
      <xdr:nvSpPr>
        <xdr:cNvPr id="79" name="Rectangle: Rounded Corners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SpPr/>
      </xdr:nvSpPr>
      <xdr:spPr>
        <a:xfrm>
          <a:off x="1496786" y="408214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</a:t>
          </a:r>
        </a:p>
        <a:p>
          <a:pPr algn="ctr"/>
          <a:r>
            <a:rPr lang="en-US" sz="1100"/>
            <a:t>REGULAR</a:t>
          </a:r>
        </a:p>
      </xdr:txBody>
    </xdr:sp>
    <xdr:clientData/>
  </xdr:twoCellAnchor>
  <xdr:twoCellAnchor>
    <xdr:from>
      <xdr:col>2</xdr:col>
      <xdr:colOff>0</xdr:colOff>
      <xdr:row>12</xdr:row>
      <xdr:rowOff>9185</xdr:rowOff>
    </xdr:from>
    <xdr:to>
      <xdr:col>3</xdr:col>
      <xdr:colOff>204107</xdr:colOff>
      <xdr:row>14</xdr:row>
      <xdr:rowOff>186078</xdr:rowOff>
    </xdr:to>
    <xdr:sp macro="[0]!LegButton_BEGINER_10TO15_Click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SpPr/>
      </xdr:nvSpPr>
      <xdr:spPr>
        <a:xfrm>
          <a:off x="1496786" y="2458471"/>
          <a:ext cx="884464" cy="585107"/>
        </a:xfrm>
        <a:prstGeom prst="roundRect">
          <a:avLst/>
        </a:prstGeom>
        <a:gradFill>
          <a:gsLst>
            <a:gs pos="100000">
              <a:srgbClr val="FF66CC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10-15</a:t>
          </a:r>
        </a:p>
        <a:p>
          <a:pPr algn="ctr"/>
          <a:r>
            <a:rPr lang="en-US" sz="1100"/>
            <a:t>BEGINNER</a:t>
          </a:r>
        </a:p>
      </xdr:txBody>
    </xdr:sp>
    <xdr:clientData/>
  </xdr:twoCellAnchor>
  <xdr:twoCellAnchor>
    <xdr:from>
      <xdr:col>2</xdr:col>
      <xdr:colOff>0</xdr:colOff>
      <xdr:row>22</xdr:row>
      <xdr:rowOff>18371</xdr:rowOff>
    </xdr:from>
    <xdr:to>
      <xdr:col>3</xdr:col>
      <xdr:colOff>204107</xdr:colOff>
      <xdr:row>24</xdr:row>
      <xdr:rowOff>195264</xdr:rowOff>
    </xdr:to>
    <xdr:sp macro="[0]!LegButton_2TO6_5BY5_Click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SpPr/>
      </xdr:nvSpPr>
      <xdr:spPr>
        <a:xfrm>
          <a:off x="1496786" y="4508728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5*5</a:t>
          </a:r>
        </a:p>
        <a:p>
          <a:pPr algn="ctr"/>
          <a:r>
            <a:rPr lang="en-US" sz="1100"/>
            <a:t>2-6</a:t>
          </a:r>
        </a:p>
      </xdr:txBody>
    </xdr:sp>
    <xdr:clientData/>
  </xdr:twoCellAnchor>
  <xdr:twoCellAnchor>
    <xdr:from>
      <xdr:col>2</xdr:col>
      <xdr:colOff>0</xdr:colOff>
      <xdr:row>18</xdr:row>
      <xdr:rowOff>151380</xdr:rowOff>
    </xdr:from>
    <xdr:to>
      <xdr:col>3</xdr:col>
      <xdr:colOff>204107</xdr:colOff>
      <xdr:row>21</xdr:row>
      <xdr:rowOff>124166</xdr:rowOff>
    </xdr:to>
    <xdr:sp macro="[0]!LegButton_5times5_Click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SpPr/>
      </xdr:nvSpPr>
      <xdr:spPr>
        <a:xfrm>
          <a:off x="1496786" y="3825309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5*5</a:t>
          </a:r>
        </a:p>
      </xdr:txBody>
    </xdr:sp>
    <xdr:clientData/>
  </xdr:twoCellAnchor>
  <xdr:twoCellAnchor>
    <xdr:from>
      <xdr:col>2</xdr:col>
      <xdr:colOff>0</xdr:colOff>
      <xdr:row>15</xdr:row>
      <xdr:rowOff>80283</xdr:rowOff>
    </xdr:from>
    <xdr:to>
      <xdr:col>3</xdr:col>
      <xdr:colOff>204107</xdr:colOff>
      <xdr:row>18</xdr:row>
      <xdr:rowOff>53068</xdr:rowOff>
    </xdr:to>
    <xdr:sp macro="[0]!BackButton_Clear_Click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SpPr/>
      </xdr:nvSpPr>
      <xdr:spPr>
        <a:xfrm>
          <a:off x="1496786" y="3141890"/>
          <a:ext cx="884464" cy="585107"/>
        </a:xfrm>
        <a:prstGeom prst="roundRect">
          <a:avLst/>
        </a:prstGeom>
        <a:gradFill>
          <a:gsLst>
            <a:gs pos="100000">
              <a:srgbClr val="FF660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0</xdr:colOff>
      <xdr:row>28</xdr:row>
      <xdr:rowOff>160564</xdr:rowOff>
    </xdr:from>
    <xdr:to>
      <xdr:col>3</xdr:col>
      <xdr:colOff>204107</xdr:colOff>
      <xdr:row>31</xdr:row>
      <xdr:rowOff>133350</xdr:rowOff>
    </xdr:to>
    <xdr:sp macro="[0]!legButton_My_favorite_Click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SpPr/>
      </xdr:nvSpPr>
      <xdr:spPr>
        <a:xfrm>
          <a:off x="1496786" y="5875564"/>
          <a:ext cx="884464" cy="585107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MY</a:t>
          </a:r>
          <a:r>
            <a:rPr lang="en-US" sz="1100" baseline="0"/>
            <a:t> FAVORITE</a:t>
          </a:r>
          <a:endParaRPr lang="en-US" sz="1100"/>
        </a:p>
      </xdr:txBody>
    </xdr:sp>
    <xdr:clientData/>
  </xdr:twoCellAnchor>
  <xdr:twoCellAnchor>
    <xdr:from>
      <xdr:col>2</xdr:col>
      <xdr:colOff>0</xdr:colOff>
      <xdr:row>25</xdr:row>
      <xdr:rowOff>89468</xdr:rowOff>
    </xdr:from>
    <xdr:to>
      <xdr:col>3</xdr:col>
      <xdr:colOff>204107</xdr:colOff>
      <xdr:row>28</xdr:row>
      <xdr:rowOff>62254</xdr:rowOff>
    </xdr:to>
    <xdr:sp macro="[0]!LegButton_2TO6_LIGHT_FINISH_Click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SpPr/>
      </xdr:nvSpPr>
      <xdr:spPr>
        <a:xfrm>
          <a:off x="1496786" y="5192147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2-6</a:t>
          </a:r>
        </a:p>
        <a:p>
          <a:pPr algn="ctr"/>
          <a:r>
            <a:rPr lang="en-US" sz="1100"/>
            <a:t>LIGHT FIN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419100</xdr:colOff>
          <xdr:row>3</xdr:row>
          <xdr:rowOff>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D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419100</xdr:colOff>
          <xdr:row>4</xdr:row>
          <xdr:rowOff>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D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419100</xdr:colOff>
          <xdr:row>5</xdr:row>
          <xdr:rowOff>0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D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419100</xdr:colOff>
          <xdr:row>6</xdr:row>
          <xdr:rowOff>0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D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419100</xdr:colOff>
          <xdr:row>7</xdr:row>
          <xdr:rowOff>0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D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419100</xdr:colOff>
          <xdr:row>8</xdr:row>
          <xdr:rowOff>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D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419100</xdr:colOff>
          <xdr:row>9</xdr:row>
          <xdr:rowOff>0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D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419100</xdr:colOff>
          <xdr:row>10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D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419100</xdr:colOff>
          <xdr:row>11</xdr:row>
          <xdr:rowOff>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D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419100</xdr:colOff>
          <xdr:row>12</xdr:row>
          <xdr:rowOff>0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D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419100</xdr:colOff>
          <xdr:row>13</xdr:row>
          <xdr:rowOff>0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D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419100</xdr:colOff>
          <xdr:row>14</xdr:row>
          <xdr:rowOff>0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D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419100</xdr:colOff>
          <xdr:row>15</xdr:row>
          <xdr:rowOff>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D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419100</xdr:colOff>
          <xdr:row>18</xdr:row>
          <xdr:rowOff>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D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419100</xdr:colOff>
          <xdr:row>19</xdr:row>
          <xdr:rowOff>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D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419100</xdr:colOff>
          <xdr:row>20</xdr:row>
          <xdr:rowOff>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D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419100</xdr:colOff>
          <xdr:row>21</xdr:row>
          <xdr:rowOff>0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D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419100</xdr:colOff>
          <xdr:row>22</xdr:row>
          <xdr:rowOff>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D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419100</xdr:colOff>
          <xdr:row>23</xdr:row>
          <xdr:rowOff>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D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419100</xdr:colOff>
          <xdr:row>24</xdr:row>
          <xdr:rowOff>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D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419100</xdr:colOff>
          <xdr:row>25</xdr:row>
          <xdr:rowOff>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D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419100</xdr:colOff>
          <xdr:row>26</xdr:row>
          <xdr:rowOff>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D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419100</xdr:colOff>
          <xdr:row>27</xdr:row>
          <xdr:rowOff>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D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419100</xdr:colOff>
          <xdr:row>28</xdr:row>
          <xdr:rowOff>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D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419100</xdr:colOff>
          <xdr:row>29</xdr:row>
          <xdr:rowOff>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D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419100</xdr:colOff>
          <xdr:row>30</xdr:row>
          <xdr:rowOff>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D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419100</xdr:colOff>
          <xdr:row>31</xdr:row>
          <xdr:rowOff>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D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4</xdr:col>
          <xdr:colOff>419100</xdr:colOff>
          <xdr:row>32</xdr:row>
          <xdr:rowOff>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D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419100</xdr:colOff>
          <xdr:row>33</xdr:row>
          <xdr:rowOff>0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D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419100</xdr:colOff>
          <xdr:row>34</xdr:row>
          <xdr:rowOff>0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D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419100</xdr:colOff>
          <xdr:row>35</xdr:row>
          <xdr:rowOff>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D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4</xdr:col>
          <xdr:colOff>419100</xdr:colOff>
          <xdr:row>36</xdr:row>
          <xdr:rowOff>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D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419100</xdr:colOff>
          <xdr:row>37</xdr:row>
          <xdr:rowOff>0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00000000-0008-0000-0D00-00002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4</xdr:col>
          <xdr:colOff>419100</xdr:colOff>
          <xdr:row>38</xdr:row>
          <xdr:rowOff>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D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419100</xdr:colOff>
          <xdr:row>39</xdr:row>
          <xdr:rowOff>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D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4</xdr:col>
          <xdr:colOff>419100</xdr:colOff>
          <xdr:row>40</xdr:row>
          <xdr:rowOff>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D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419100</xdr:colOff>
          <xdr:row>41</xdr:row>
          <xdr:rowOff>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D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419100</xdr:colOff>
          <xdr:row>42</xdr:row>
          <xdr:rowOff>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D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419100</xdr:colOff>
          <xdr:row>43</xdr:row>
          <xdr:rowOff>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D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419100</xdr:colOff>
          <xdr:row>44</xdr:row>
          <xdr:rowOff>0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  <a:ext uri="{FF2B5EF4-FFF2-40B4-BE49-F238E27FC236}">
                  <a16:creationId xmlns:a16="http://schemas.microsoft.com/office/drawing/2014/main" id="{00000000-0008-0000-0D00-00002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419100</xdr:colOff>
          <xdr:row>45</xdr:row>
          <xdr:rowOff>0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  <a:ext uri="{FF2B5EF4-FFF2-40B4-BE49-F238E27FC236}">
                  <a16:creationId xmlns:a16="http://schemas.microsoft.com/office/drawing/2014/main" id="{00000000-0008-0000-0D00-00002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4</xdr:col>
          <xdr:colOff>419100</xdr:colOff>
          <xdr:row>46</xdr:row>
          <xdr:rowOff>0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D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419100</xdr:colOff>
          <xdr:row>47</xdr:row>
          <xdr:rowOff>0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00000000-0008-0000-0D00-00002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4</xdr:col>
          <xdr:colOff>419100</xdr:colOff>
          <xdr:row>48</xdr:row>
          <xdr:rowOff>0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0000000-0008-0000-0D00-00002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4</xdr:col>
          <xdr:colOff>419100</xdr:colOff>
          <xdr:row>51</xdr:row>
          <xdr:rowOff>0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00000000-0008-0000-0D00-00002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4</xdr:col>
          <xdr:colOff>419100</xdr:colOff>
          <xdr:row>52</xdr:row>
          <xdr:rowOff>0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00000000-0008-0000-0D00-00003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4</xdr:col>
          <xdr:colOff>419100</xdr:colOff>
          <xdr:row>53</xdr:row>
          <xdr:rowOff>0</xdr:rowOff>
        </xdr:to>
        <xdr:sp macro="" textlink="">
          <xdr:nvSpPr>
            <xdr:cNvPr id="10289" name="Check Box 49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00000000-0008-0000-0D00-00003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4</xdr:col>
          <xdr:colOff>419100</xdr:colOff>
          <xdr:row>54</xdr:row>
          <xdr:rowOff>0</xdr:rowOff>
        </xdr:to>
        <xdr:sp macro="" textlink="">
          <xdr:nvSpPr>
            <xdr:cNvPr id="10290" name="Check Box 50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00000000-0008-0000-0D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4</xdr:col>
          <xdr:colOff>419100</xdr:colOff>
          <xdr:row>55</xdr:row>
          <xdr:rowOff>0</xdr:rowOff>
        </xdr:to>
        <xdr:sp macro="" textlink="">
          <xdr:nvSpPr>
            <xdr:cNvPr id="10291" name="Check Box 51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00000000-0008-0000-0D00-00003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13607</xdr:colOff>
      <xdr:row>32</xdr:row>
      <xdr:rowOff>40821</xdr:rowOff>
    </xdr:from>
    <xdr:to>
      <xdr:col>3</xdr:col>
      <xdr:colOff>209210</xdr:colOff>
      <xdr:row>35</xdr:row>
      <xdr:rowOff>8503</xdr:rowOff>
    </xdr:to>
    <xdr:sp macro="[0]!legButton_6_7_8_TIMES_5_Click" textlink="">
      <xdr:nvSpPr>
        <xdr:cNvPr id="125" name="Rectangle: Rounded Corners 124">
          <a:extLst>
            <a:ext uri="{FF2B5EF4-FFF2-40B4-BE49-F238E27FC236}">
              <a16:creationId xmlns:a16="http://schemas.microsoft.com/office/drawing/2014/main" id="{00000000-0008-0000-0D00-00007D000000}"/>
            </a:ext>
          </a:extLst>
        </xdr:cNvPr>
        <xdr:cNvSpPr/>
      </xdr:nvSpPr>
      <xdr:spPr>
        <a:xfrm>
          <a:off x="1510393" y="6572250"/>
          <a:ext cx="875960" cy="580003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6-7-8 * 5</a:t>
          </a:r>
        </a:p>
      </xdr:txBody>
    </xdr:sp>
    <xdr:clientData/>
  </xdr:twoCellAnchor>
  <xdr:twoCellAnchor>
    <xdr:from>
      <xdr:col>2</xdr:col>
      <xdr:colOff>16329</xdr:colOff>
      <xdr:row>35</xdr:row>
      <xdr:rowOff>111579</xdr:rowOff>
    </xdr:from>
    <xdr:to>
      <xdr:col>3</xdr:col>
      <xdr:colOff>211932</xdr:colOff>
      <xdr:row>38</xdr:row>
      <xdr:rowOff>79261</xdr:rowOff>
    </xdr:to>
    <xdr:sp macro="[0]!legButton_Calves_Click" textlink="">
      <xdr:nvSpPr>
        <xdr:cNvPr id="126" name="Rectangle: Rounded Corners 125">
          <a:extLst>
            <a:ext uri="{FF2B5EF4-FFF2-40B4-BE49-F238E27FC236}">
              <a16:creationId xmlns:a16="http://schemas.microsoft.com/office/drawing/2014/main" id="{00000000-0008-0000-0D00-00007E000000}"/>
            </a:ext>
          </a:extLst>
        </xdr:cNvPr>
        <xdr:cNvSpPr/>
      </xdr:nvSpPr>
      <xdr:spPr>
        <a:xfrm>
          <a:off x="1513115" y="7255329"/>
          <a:ext cx="875960" cy="580003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Calves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1</xdr:col>
      <xdr:colOff>691572</xdr:colOff>
      <xdr:row>17</xdr:row>
      <xdr:rowOff>25400</xdr:rowOff>
    </xdr:to>
    <xdr:pic>
      <xdr:nvPicPr>
        <xdr:cNvPr id="2" name="Picture 55" descr="clip_image003.pn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704274</xdr:colOff>
      <xdr:row>17</xdr:row>
      <xdr:rowOff>25400</xdr:rowOff>
    </xdr:to>
    <xdr:pic>
      <xdr:nvPicPr>
        <xdr:cNvPr id="3" name="Picture 56" descr="clip_image004.pn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83286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691572</xdr:colOff>
      <xdr:row>19</xdr:row>
      <xdr:rowOff>25400</xdr:rowOff>
    </xdr:to>
    <xdr:pic>
      <xdr:nvPicPr>
        <xdr:cNvPr id="4" name="Picture 66" descr="clip_image002.pn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691572</xdr:colOff>
      <xdr:row>19</xdr:row>
      <xdr:rowOff>25400</xdr:rowOff>
    </xdr:to>
    <xdr:pic>
      <xdr:nvPicPr>
        <xdr:cNvPr id="5" name="Picture 67" descr="clip_image003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704274</xdr:colOff>
      <xdr:row>19</xdr:row>
      <xdr:rowOff>25400</xdr:rowOff>
    </xdr:to>
    <xdr:pic>
      <xdr:nvPicPr>
        <xdr:cNvPr id="6" name="Picture 68" descr="clip_image004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83286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704272</xdr:colOff>
      <xdr:row>19</xdr:row>
      <xdr:rowOff>25400</xdr:rowOff>
    </xdr:to>
    <xdr:pic>
      <xdr:nvPicPr>
        <xdr:cNvPr id="7" name="Picture 69" descr="clip_image005.png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8328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716971</xdr:colOff>
      <xdr:row>19</xdr:row>
      <xdr:rowOff>25400</xdr:rowOff>
    </xdr:to>
    <xdr:pic>
      <xdr:nvPicPr>
        <xdr:cNvPr id="8" name="Picture 70" descr="clip_image006.png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845559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691572</xdr:colOff>
      <xdr:row>20</xdr:row>
      <xdr:rowOff>25400</xdr:rowOff>
    </xdr:to>
    <xdr:pic>
      <xdr:nvPicPr>
        <xdr:cNvPr id="9" name="Picture 71" descr="clip_image001.png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691572</xdr:colOff>
      <xdr:row>20</xdr:row>
      <xdr:rowOff>25400</xdr:rowOff>
    </xdr:to>
    <xdr:pic>
      <xdr:nvPicPr>
        <xdr:cNvPr id="10" name="Picture 72" descr="clip_image002.png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691572</xdr:colOff>
      <xdr:row>20</xdr:row>
      <xdr:rowOff>25400</xdr:rowOff>
    </xdr:to>
    <xdr:pic>
      <xdr:nvPicPr>
        <xdr:cNvPr id="11" name="Picture 73" descr="clip_image003.png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704274</xdr:colOff>
      <xdr:row>20</xdr:row>
      <xdr:rowOff>25400</xdr:rowOff>
    </xdr:to>
    <xdr:pic>
      <xdr:nvPicPr>
        <xdr:cNvPr id="12" name="Picture 74" descr="clip_image004.png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83286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716971</xdr:colOff>
      <xdr:row>20</xdr:row>
      <xdr:rowOff>25400</xdr:rowOff>
    </xdr:to>
    <xdr:pic>
      <xdr:nvPicPr>
        <xdr:cNvPr id="13" name="Picture 76" descr="clip_image006.png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845559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691572</xdr:colOff>
      <xdr:row>21</xdr:row>
      <xdr:rowOff>25400</xdr:rowOff>
    </xdr:to>
    <xdr:pic>
      <xdr:nvPicPr>
        <xdr:cNvPr id="14" name="Picture 77" descr="clip_image001.png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691572</xdr:colOff>
      <xdr:row>21</xdr:row>
      <xdr:rowOff>25400</xdr:rowOff>
    </xdr:to>
    <xdr:pic>
      <xdr:nvPicPr>
        <xdr:cNvPr id="15" name="Picture 78" descr="clip_image002.png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691572</xdr:colOff>
      <xdr:row>21</xdr:row>
      <xdr:rowOff>25400</xdr:rowOff>
    </xdr:to>
    <xdr:pic>
      <xdr:nvPicPr>
        <xdr:cNvPr id="16" name="Picture 79" descr="clip_image003.png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704274</xdr:colOff>
      <xdr:row>21</xdr:row>
      <xdr:rowOff>25400</xdr:rowOff>
    </xdr:to>
    <xdr:pic>
      <xdr:nvPicPr>
        <xdr:cNvPr id="17" name="Picture 80" descr="clip_image004.png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83286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704272</xdr:colOff>
      <xdr:row>21</xdr:row>
      <xdr:rowOff>25400</xdr:rowOff>
    </xdr:to>
    <xdr:pic>
      <xdr:nvPicPr>
        <xdr:cNvPr id="18" name="Picture 81" descr="clip_image005.png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8328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716971</xdr:colOff>
      <xdr:row>21</xdr:row>
      <xdr:rowOff>25400</xdr:rowOff>
    </xdr:to>
    <xdr:pic>
      <xdr:nvPicPr>
        <xdr:cNvPr id="19" name="Picture 82" descr="clip_image006.png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845559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691572</xdr:colOff>
      <xdr:row>24</xdr:row>
      <xdr:rowOff>25400</xdr:rowOff>
    </xdr:to>
    <xdr:pic>
      <xdr:nvPicPr>
        <xdr:cNvPr id="20" name="Picture 83" descr="clip_image001.png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704274</xdr:colOff>
      <xdr:row>24</xdr:row>
      <xdr:rowOff>25400</xdr:rowOff>
    </xdr:to>
    <xdr:pic>
      <xdr:nvPicPr>
        <xdr:cNvPr id="21" name="Picture 86" descr="clip_image004.png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83286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704272</xdr:colOff>
      <xdr:row>24</xdr:row>
      <xdr:rowOff>25400</xdr:rowOff>
    </xdr:to>
    <xdr:pic>
      <xdr:nvPicPr>
        <xdr:cNvPr id="22" name="Picture 87" descr="clip_image005.png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8328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13607</xdr:colOff>
      <xdr:row>22</xdr:row>
      <xdr:rowOff>136071</xdr:rowOff>
    </xdr:from>
    <xdr:to>
      <xdr:col>1</xdr:col>
      <xdr:colOff>730578</xdr:colOff>
      <xdr:row>23</xdr:row>
      <xdr:rowOff>161471</xdr:rowOff>
    </xdr:to>
    <xdr:pic>
      <xdr:nvPicPr>
        <xdr:cNvPr id="23" name="Picture 88" descr="clip_image006.png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407" y="4536621"/>
          <a:ext cx="845559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691572</xdr:colOff>
      <xdr:row>25</xdr:row>
      <xdr:rowOff>25400</xdr:rowOff>
    </xdr:to>
    <xdr:pic>
      <xdr:nvPicPr>
        <xdr:cNvPr id="24" name="Picture 89" descr="clip_image001.png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691572</xdr:colOff>
      <xdr:row>26</xdr:row>
      <xdr:rowOff>25400</xdr:rowOff>
    </xdr:to>
    <xdr:pic>
      <xdr:nvPicPr>
        <xdr:cNvPr id="25" name="Picture 90" descr="clip_image001.png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691572</xdr:colOff>
      <xdr:row>27</xdr:row>
      <xdr:rowOff>25400</xdr:rowOff>
    </xdr:to>
    <xdr:pic>
      <xdr:nvPicPr>
        <xdr:cNvPr id="26" name="Picture 91" descr="clip_image001.png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691572</xdr:colOff>
      <xdr:row>28</xdr:row>
      <xdr:rowOff>25400</xdr:rowOff>
    </xdr:to>
    <xdr:pic>
      <xdr:nvPicPr>
        <xdr:cNvPr id="27" name="Picture 92" descr="clip_image001.png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691572</xdr:colOff>
      <xdr:row>29</xdr:row>
      <xdr:rowOff>25400</xdr:rowOff>
    </xdr:to>
    <xdr:pic>
      <xdr:nvPicPr>
        <xdr:cNvPr id="28" name="Picture 93" descr="clip_image001.png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691572</xdr:colOff>
      <xdr:row>30</xdr:row>
      <xdr:rowOff>25400</xdr:rowOff>
    </xdr:to>
    <xdr:pic>
      <xdr:nvPicPr>
        <xdr:cNvPr id="29" name="Picture 94" descr="clip_image001.png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691572</xdr:colOff>
      <xdr:row>25</xdr:row>
      <xdr:rowOff>25400</xdr:rowOff>
    </xdr:to>
    <xdr:pic>
      <xdr:nvPicPr>
        <xdr:cNvPr id="30" name="Picture 83" descr="clip_image001.png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691572</xdr:colOff>
      <xdr:row>26</xdr:row>
      <xdr:rowOff>25400</xdr:rowOff>
    </xdr:to>
    <xdr:pic>
      <xdr:nvPicPr>
        <xdr:cNvPr id="31" name="Picture 89" descr="clip_image001.png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691572</xdr:colOff>
      <xdr:row>26</xdr:row>
      <xdr:rowOff>25400</xdr:rowOff>
    </xdr:to>
    <xdr:pic>
      <xdr:nvPicPr>
        <xdr:cNvPr id="32" name="Picture 83" descr="clip_image001.png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691572</xdr:colOff>
      <xdr:row>27</xdr:row>
      <xdr:rowOff>25400</xdr:rowOff>
    </xdr:to>
    <xdr:pic>
      <xdr:nvPicPr>
        <xdr:cNvPr id="33" name="Picture 89" descr="clip_image001.png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691572</xdr:colOff>
      <xdr:row>27</xdr:row>
      <xdr:rowOff>25400</xdr:rowOff>
    </xdr:to>
    <xdr:pic>
      <xdr:nvPicPr>
        <xdr:cNvPr id="34" name="Picture 83" descr="clip_image001.png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691572</xdr:colOff>
      <xdr:row>27</xdr:row>
      <xdr:rowOff>25400</xdr:rowOff>
    </xdr:to>
    <xdr:pic>
      <xdr:nvPicPr>
        <xdr:cNvPr id="35" name="Picture 83" descr="clip_image001.png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691572</xdr:colOff>
      <xdr:row>28</xdr:row>
      <xdr:rowOff>25400</xdr:rowOff>
    </xdr:to>
    <xdr:pic>
      <xdr:nvPicPr>
        <xdr:cNvPr id="36" name="Picture 89" descr="clip_image001.png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691572</xdr:colOff>
      <xdr:row>28</xdr:row>
      <xdr:rowOff>25400</xdr:rowOff>
    </xdr:to>
    <xdr:pic>
      <xdr:nvPicPr>
        <xdr:cNvPr id="37" name="Picture 83" descr="clip_image001.png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691572</xdr:colOff>
      <xdr:row>28</xdr:row>
      <xdr:rowOff>25400</xdr:rowOff>
    </xdr:to>
    <xdr:pic>
      <xdr:nvPicPr>
        <xdr:cNvPr id="38" name="Picture 83" descr="clip_image001.png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691572</xdr:colOff>
      <xdr:row>29</xdr:row>
      <xdr:rowOff>25400</xdr:rowOff>
    </xdr:to>
    <xdr:pic>
      <xdr:nvPicPr>
        <xdr:cNvPr id="39" name="Picture 89" descr="clip_image001.png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691572</xdr:colOff>
      <xdr:row>29</xdr:row>
      <xdr:rowOff>25400</xdr:rowOff>
    </xdr:to>
    <xdr:pic>
      <xdr:nvPicPr>
        <xdr:cNvPr id="40" name="Picture 83" descr="clip_image001.png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691572</xdr:colOff>
      <xdr:row>29</xdr:row>
      <xdr:rowOff>25400</xdr:rowOff>
    </xdr:to>
    <xdr:pic>
      <xdr:nvPicPr>
        <xdr:cNvPr id="41" name="Picture 83" descr="clip_image001.png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691572</xdr:colOff>
      <xdr:row>30</xdr:row>
      <xdr:rowOff>25400</xdr:rowOff>
    </xdr:to>
    <xdr:pic>
      <xdr:nvPicPr>
        <xdr:cNvPr id="42" name="Picture 89" descr="clip_image001.png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691572</xdr:colOff>
      <xdr:row>30</xdr:row>
      <xdr:rowOff>25400</xdr:rowOff>
    </xdr:to>
    <xdr:pic>
      <xdr:nvPicPr>
        <xdr:cNvPr id="43" name="Picture 83" descr="clip_image001.png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691572</xdr:colOff>
      <xdr:row>25</xdr:row>
      <xdr:rowOff>25400</xdr:rowOff>
    </xdr:to>
    <xdr:pic>
      <xdr:nvPicPr>
        <xdr:cNvPr id="44" name="Picture 83" descr="clip_image001.png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691572</xdr:colOff>
      <xdr:row>26</xdr:row>
      <xdr:rowOff>25400</xdr:rowOff>
    </xdr:to>
    <xdr:pic>
      <xdr:nvPicPr>
        <xdr:cNvPr id="45" name="Picture 89" descr="clip_image001.png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691572</xdr:colOff>
      <xdr:row>26</xdr:row>
      <xdr:rowOff>25400</xdr:rowOff>
    </xdr:to>
    <xdr:pic>
      <xdr:nvPicPr>
        <xdr:cNvPr id="46" name="Picture 83" descr="clip_image001.png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691572</xdr:colOff>
      <xdr:row>26</xdr:row>
      <xdr:rowOff>25400</xdr:rowOff>
    </xdr:to>
    <xdr:pic>
      <xdr:nvPicPr>
        <xdr:cNvPr id="47" name="Picture 83" descr="clip_image001.png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691572</xdr:colOff>
      <xdr:row>27</xdr:row>
      <xdr:rowOff>25400</xdr:rowOff>
    </xdr:to>
    <xdr:pic>
      <xdr:nvPicPr>
        <xdr:cNvPr id="48" name="Picture 89" descr="clip_image001.png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691572</xdr:colOff>
      <xdr:row>27</xdr:row>
      <xdr:rowOff>25400</xdr:rowOff>
    </xdr:to>
    <xdr:pic>
      <xdr:nvPicPr>
        <xdr:cNvPr id="49" name="Picture 83" descr="clip_image001.png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691572</xdr:colOff>
      <xdr:row>27</xdr:row>
      <xdr:rowOff>25400</xdr:rowOff>
    </xdr:to>
    <xdr:pic>
      <xdr:nvPicPr>
        <xdr:cNvPr id="50" name="Picture 83" descr="clip_image001.png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691572</xdr:colOff>
      <xdr:row>27</xdr:row>
      <xdr:rowOff>25400</xdr:rowOff>
    </xdr:to>
    <xdr:pic>
      <xdr:nvPicPr>
        <xdr:cNvPr id="51" name="Picture 83" descr="clip_image001.png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691572</xdr:colOff>
      <xdr:row>28</xdr:row>
      <xdr:rowOff>25400</xdr:rowOff>
    </xdr:to>
    <xdr:pic>
      <xdr:nvPicPr>
        <xdr:cNvPr id="52" name="Picture 89" descr="clip_image001.png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691572</xdr:colOff>
      <xdr:row>28</xdr:row>
      <xdr:rowOff>25400</xdr:rowOff>
    </xdr:to>
    <xdr:pic>
      <xdr:nvPicPr>
        <xdr:cNvPr id="53" name="Picture 83" descr="clip_image001.png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691572</xdr:colOff>
      <xdr:row>28</xdr:row>
      <xdr:rowOff>25400</xdr:rowOff>
    </xdr:to>
    <xdr:pic>
      <xdr:nvPicPr>
        <xdr:cNvPr id="54" name="Picture 83" descr="clip_image001.png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691572</xdr:colOff>
      <xdr:row>28</xdr:row>
      <xdr:rowOff>25400</xdr:rowOff>
    </xdr:to>
    <xdr:pic>
      <xdr:nvPicPr>
        <xdr:cNvPr id="55" name="Picture 83" descr="clip_image001.png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691572</xdr:colOff>
      <xdr:row>29</xdr:row>
      <xdr:rowOff>25400</xdr:rowOff>
    </xdr:to>
    <xdr:pic>
      <xdr:nvPicPr>
        <xdr:cNvPr id="56" name="Picture 89" descr="clip_image001.png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691572</xdr:colOff>
      <xdr:row>29</xdr:row>
      <xdr:rowOff>25400</xdr:rowOff>
    </xdr:to>
    <xdr:pic>
      <xdr:nvPicPr>
        <xdr:cNvPr id="57" name="Picture 83" descr="clip_image001.png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691572</xdr:colOff>
      <xdr:row>29</xdr:row>
      <xdr:rowOff>25400</xdr:rowOff>
    </xdr:to>
    <xdr:pic>
      <xdr:nvPicPr>
        <xdr:cNvPr id="58" name="Picture 83" descr="clip_image001.png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691572</xdr:colOff>
      <xdr:row>25</xdr:row>
      <xdr:rowOff>25400</xdr:rowOff>
    </xdr:to>
    <xdr:pic>
      <xdr:nvPicPr>
        <xdr:cNvPr id="59" name="Picture 83" descr="clip_image001.png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691572</xdr:colOff>
      <xdr:row>26</xdr:row>
      <xdr:rowOff>25400</xdr:rowOff>
    </xdr:to>
    <xdr:pic>
      <xdr:nvPicPr>
        <xdr:cNvPr id="60" name="Picture 83" descr="clip_image001.png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691572</xdr:colOff>
      <xdr:row>27</xdr:row>
      <xdr:rowOff>25400</xdr:rowOff>
    </xdr:to>
    <xdr:pic>
      <xdr:nvPicPr>
        <xdr:cNvPr id="61" name="Picture 83" descr="clip_image001.png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691572</xdr:colOff>
      <xdr:row>28</xdr:row>
      <xdr:rowOff>25400</xdr:rowOff>
    </xdr:to>
    <xdr:pic>
      <xdr:nvPicPr>
        <xdr:cNvPr id="62" name="Picture 83" descr="clip_image001.png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691572</xdr:colOff>
      <xdr:row>29</xdr:row>
      <xdr:rowOff>25400</xdr:rowOff>
    </xdr:to>
    <xdr:pic>
      <xdr:nvPicPr>
        <xdr:cNvPr id="63" name="Picture 83" descr="clip_image001.png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40822</xdr:colOff>
      <xdr:row>29</xdr:row>
      <xdr:rowOff>0</xdr:rowOff>
    </xdr:from>
    <xdr:to>
      <xdr:col>1</xdr:col>
      <xdr:colOff>732394</xdr:colOff>
      <xdr:row>30</xdr:row>
      <xdr:rowOff>25400</xdr:rowOff>
    </xdr:to>
    <xdr:pic>
      <xdr:nvPicPr>
        <xdr:cNvPr id="64" name="Picture 83" descr="clip_image001.png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179" y="5919107"/>
          <a:ext cx="691572" cy="229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69850</xdr:rowOff>
        </xdr:from>
        <xdr:to>
          <xdr:col>1</xdr:col>
          <xdr:colOff>241300</xdr:colOff>
          <xdr:row>3</xdr:row>
          <xdr:rowOff>127000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E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Lucida Grande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18</xdr:row>
          <xdr:rowOff>69850</xdr:rowOff>
        </xdr:from>
        <xdr:to>
          <xdr:col>1</xdr:col>
          <xdr:colOff>508000</xdr:colOff>
          <xdr:row>21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E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KY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&amp; 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8</xdr:row>
      <xdr:rowOff>142195</xdr:rowOff>
    </xdr:from>
    <xdr:to>
      <xdr:col>3</xdr:col>
      <xdr:colOff>204107</xdr:colOff>
      <xdr:row>11</xdr:row>
      <xdr:rowOff>114980</xdr:rowOff>
    </xdr:to>
    <xdr:sp macro="[0]!ShouldersButton_8TO12_LIGHT_FINISH_Click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SpPr/>
      </xdr:nvSpPr>
      <xdr:spPr>
        <a:xfrm>
          <a:off x="1496786" y="1775052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 LIGHT FINISH</a:t>
          </a:r>
        </a:p>
      </xdr:txBody>
    </xdr:sp>
    <xdr:clientData/>
  </xdr:twoCellAnchor>
  <xdr:twoCellAnchor>
    <xdr:from>
      <xdr:col>2</xdr:col>
      <xdr:colOff>0</xdr:colOff>
      <xdr:row>5</xdr:row>
      <xdr:rowOff>71097</xdr:rowOff>
    </xdr:from>
    <xdr:to>
      <xdr:col>3</xdr:col>
      <xdr:colOff>204107</xdr:colOff>
      <xdr:row>8</xdr:row>
      <xdr:rowOff>43883</xdr:rowOff>
    </xdr:to>
    <xdr:sp macro="[0]!ShouldersButton_8_12_VOLUME_Click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SpPr/>
      </xdr:nvSpPr>
      <xdr:spPr>
        <a:xfrm>
          <a:off x="1496786" y="1091633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</a:t>
          </a:r>
        </a:p>
        <a:p>
          <a:pPr algn="ctr"/>
          <a:r>
            <a:rPr lang="en-US" sz="1100"/>
            <a:t>VOLUME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204107</xdr:colOff>
      <xdr:row>4</xdr:row>
      <xdr:rowOff>176892</xdr:rowOff>
    </xdr:to>
    <xdr:sp macro="[0]!ShouldersButton_8_12_REG_Click" textlink="">
      <xdr:nvSpPr>
        <xdr:cNvPr id="87" name="Rectangle: Rounded Corners 86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SpPr/>
      </xdr:nvSpPr>
      <xdr:spPr>
        <a:xfrm>
          <a:off x="1496786" y="408214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</a:t>
          </a:r>
        </a:p>
        <a:p>
          <a:pPr algn="ctr"/>
          <a:r>
            <a:rPr lang="en-US" sz="1100"/>
            <a:t>REGULAR</a:t>
          </a:r>
        </a:p>
      </xdr:txBody>
    </xdr:sp>
    <xdr:clientData/>
  </xdr:twoCellAnchor>
  <xdr:twoCellAnchor>
    <xdr:from>
      <xdr:col>2</xdr:col>
      <xdr:colOff>0</xdr:colOff>
      <xdr:row>12</xdr:row>
      <xdr:rowOff>9185</xdr:rowOff>
    </xdr:from>
    <xdr:to>
      <xdr:col>3</xdr:col>
      <xdr:colOff>204107</xdr:colOff>
      <xdr:row>14</xdr:row>
      <xdr:rowOff>186078</xdr:rowOff>
    </xdr:to>
    <xdr:sp macro="[0]!ShouldersButton_BEGINER_10TO15_Click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SpPr/>
      </xdr:nvSpPr>
      <xdr:spPr>
        <a:xfrm>
          <a:off x="1496786" y="2458471"/>
          <a:ext cx="884464" cy="585107"/>
        </a:xfrm>
        <a:prstGeom prst="roundRect">
          <a:avLst/>
        </a:prstGeom>
        <a:gradFill>
          <a:gsLst>
            <a:gs pos="100000">
              <a:srgbClr val="FF66CC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10-15</a:t>
          </a:r>
        </a:p>
        <a:p>
          <a:pPr algn="ctr"/>
          <a:r>
            <a:rPr lang="en-US" sz="1100"/>
            <a:t>BEGINNER</a:t>
          </a:r>
        </a:p>
      </xdr:txBody>
    </xdr:sp>
    <xdr:clientData/>
  </xdr:twoCellAnchor>
  <xdr:twoCellAnchor>
    <xdr:from>
      <xdr:col>2</xdr:col>
      <xdr:colOff>0</xdr:colOff>
      <xdr:row>22</xdr:row>
      <xdr:rowOff>18371</xdr:rowOff>
    </xdr:from>
    <xdr:to>
      <xdr:col>3</xdr:col>
      <xdr:colOff>204107</xdr:colOff>
      <xdr:row>24</xdr:row>
      <xdr:rowOff>195264</xdr:rowOff>
    </xdr:to>
    <xdr:sp macro="[0]!ShouldersButton_2TO6_5BY5_Click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SpPr/>
      </xdr:nvSpPr>
      <xdr:spPr>
        <a:xfrm>
          <a:off x="1496786" y="4508728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5*5</a:t>
          </a:r>
        </a:p>
        <a:p>
          <a:pPr algn="ctr"/>
          <a:r>
            <a:rPr lang="en-US" sz="1100"/>
            <a:t>2-6</a:t>
          </a:r>
        </a:p>
      </xdr:txBody>
    </xdr:sp>
    <xdr:clientData/>
  </xdr:twoCellAnchor>
  <xdr:twoCellAnchor>
    <xdr:from>
      <xdr:col>2</xdr:col>
      <xdr:colOff>0</xdr:colOff>
      <xdr:row>18</xdr:row>
      <xdr:rowOff>151380</xdr:rowOff>
    </xdr:from>
    <xdr:to>
      <xdr:col>3</xdr:col>
      <xdr:colOff>204107</xdr:colOff>
      <xdr:row>21</xdr:row>
      <xdr:rowOff>124166</xdr:rowOff>
    </xdr:to>
    <xdr:sp macro="[0]!ShouldersButton_5times5_Click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SpPr/>
      </xdr:nvSpPr>
      <xdr:spPr>
        <a:xfrm>
          <a:off x="1496786" y="3825309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5*5</a:t>
          </a:r>
        </a:p>
      </xdr:txBody>
    </xdr:sp>
    <xdr:clientData/>
  </xdr:twoCellAnchor>
  <xdr:twoCellAnchor>
    <xdr:from>
      <xdr:col>2</xdr:col>
      <xdr:colOff>0</xdr:colOff>
      <xdr:row>15</xdr:row>
      <xdr:rowOff>80283</xdr:rowOff>
    </xdr:from>
    <xdr:to>
      <xdr:col>3</xdr:col>
      <xdr:colOff>204107</xdr:colOff>
      <xdr:row>18</xdr:row>
      <xdr:rowOff>53068</xdr:rowOff>
    </xdr:to>
    <xdr:sp macro="[0]!BackButton_Clear_Click" textlink="">
      <xdr:nvSpPr>
        <xdr:cNvPr id="91" name="Rectangle: Rounded Corners 90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SpPr/>
      </xdr:nvSpPr>
      <xdr:spPr>
        <a:xfrm>
          <a:off x="1496786" y="3141890"/>
          <a:ext cx="884464" cy="585107"/>
        </a:xfrm>
        <a:prstGeom prst="roundRect">
          <a:avLst/>
        </a:prstGeom>
        <a:gradFill>
          <a:gsLst>
            <a:gs pos="100000">
              <a:srgbClr val="FF660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0</xdr:colOff>
      <xdr:row>28</xdr:row>
      <xdr:rowOff>160564</xdr:rowOff>
    </xdr:from>
    <xdr:to>
      <xdr:col>3</xdr:col>
      <xdr:colOff>204107</xdr:colOff>
      <xdr:row>31</xdr:row>
      <xdr:rowOff>133350</xdr:rowOff>
    </xdr:to>
    <xdr:sp macro="[0]!ShouldersButton_FAVORITE_Click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SpPr/>
      </xdr:nvSpPr>
      <xdr:spPr>
        <a:xfrm>
          <a:off x="1496786" y="5875564"/>
          <a:ext cx="884464" cy="585107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MY</a:t>
          </a:r>
          <a:r>
            <a:rPr lang="en-US" sz="1100" baseline="0"/>
            <a:t> FAVORITE</a:t>
          </a:r>
          <a:endParaRPr lang="en-US" sz="1100"/>
        </a:p>
      </xdr:txBody>
    </xdr:sp>
    <xdr:clientData/>
  </xdr:twoCellAnchor>
  <xdr:twoCellAnchor>
    <xdr:from>
      <xdr:col>2</xdr:col>
      <xdr:colOff>0</xdr:colOff>
      <xdr:row>25</xdr:row>
      <xdr:rowOff>89468</xdr:rowOff>
    </xdr:from>
    <xdr:to>
      <xdr:col>3</xdr:col>
      <xdr:colOff>204107</xdr:colOff>
      <xdr:row>28</xdr:row>
      <xdr:rowOff>62254</xdr:rowOff>
    </xdr:to>
    <xdr:sp macro="[0]!ShouldersButton_2TO6_LIGHT_FINISH_Click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SpPr/>
      </xdr:nvSpPr>
      <xdr:spPr>
        <a:xfrm>
          <a:off x="1496786" y="5192147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2-6</a:t>
          </a:r>
        </a:p>
        <a:p>
          <a:pPr algn="ctr"/>
          <a:r>
            <a:rPr lang="en-US" sz="1100"/>
            <a:t>LIGHT FIN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419100</xdr:colOff>
          <xdr:row>3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E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419100</xdr:colOff>
          <xdr:row>4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E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419100</xdr:colOff>
          <xdr:row>5</xdr:row>
          <xdr:rowOff>0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E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419100</xdr:colOff>
          <xdr:row>6</xdr:row>
          <xdr:rowOff>0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E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419100</xdr:colOff>
          <xdr:row>7</xdr:row>
          <xdr:rowOff>0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E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419100</xdr:colOff>
          <xdr:row>8</xdr:row>
          <xdr:rowOff>0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E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419100</xdr:colOff>
          <xdr:row>11</xdr:row>
          <xdr:rowOff>0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E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419100</xdr:colOff>
          <xdr:row>12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E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419100</xdr:colOff>
          <xdr:row>13</xdr:row>
          <xdr:rowOff>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E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419100</xdr:colOff>
          <xdr:row>14</xdr:row>
          <xdr:rowOff>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E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419100</xdr:colOff>
          <xdr:row>15</xdr:row>
          <xdr:rowOff>0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E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419100</xdr:colOff>
          <xdr:row>16</xdr:row>
          <xdr:rowOff>0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E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419100</xdr:colOff>
          <xdr:row>17</xdr:row>
          <xdr:rowOff>0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E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419100</xdr:colOff>
          <xdr:row>18</xdr:row>
          <xdr:rowOff>0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E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419100</xdr:colOff>
          <xdr:row>19</xdr:row>
          <xdr:rowOff>0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E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419100</xdr:colOff>
          <xdr:row>20</xdr:row>
          <xdr:rowOff>0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E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419100</xdr:colOff>
          <xdr:row>21</xdr:row>
          <xdr:rowOff>0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E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419100</xdr:colOff>
          <xdr:row>22</xdr:row>
          <xdr:rowOff>0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E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419100</xdr:colOff>
          <xdr:row>23</xdr:row>
          <xdr:rowOff>0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E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419100</xdr:colOff>
          <xdr:row>24</xdr:row>
          <xdr:rowOff>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E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419100</xdr:colOff>
          <xdr:row>27</xdr:row>
          <xdr:rowOff>0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E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419100</xdr:colOff>
          <xdr:row>28</xdr:row>
          <xdr:rowOff>0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E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419100</xdr:colOff>
          <xdr:row>29</xdr:row>
          <xdr:rowOff>0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E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81643</xdr:rowOff>
    </xdr:from>
    <xdr:to>
      <xdr:col>3</xdr:col>
      <xdr:colOff>195603</xdr:colOff>
      <xdr:row>35</xdr:row>
      <xdr:rowOff>49325</xdr:rowOff>
    </xdr:to>
    <xdr:sp macro="[0]!BackButton_My_favorite_Click" textlink="">
      <xdr:nvSpPr>
        <xdr:cNvPr id="99" name="Rectangle: Rounded Corners 98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SpPr/>
      </xdr:nvSpPr>
      <xdr:spPr>
        <a:xfrm>
          <a:off x="1496786" y="6613072"/>
          <a:ext cx="875960" cy="580003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6-7-8 * 5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1</xdr:col>
      <xdr:colOff>693738</xdr:colOff>
      <xdr:row>17</xdr:row>
      <xdr:rowOff>25400</xdr:rowOff>
    </xdr:to>
    <xdr:pic>
      <xdr:nvPicPr>
        <xdr:cNvPr id="2" name="Picture 55" descr="clip_image003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706440</xdr:colOff>
      <xdr:row>17</xdr:row>
      <xdr:rowOff>25400</xdr:rowOff>
    </xdr:to>
    <xdr:pic>
      <xdr:nvPicPr>
        <xdr:cNvPr id="3" name="Picture 56" descr="clip_image004.pn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83286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693738</xdr:colOff>
      <xdr:row>19</xdr:row>
      <xdr:rowOff>25400</xdr:rowOff>
    </xdr:to>
    <xdr:pic>
      <xdr:nvPicPr>
        <xdr:cNvPr id="4" name="Picture 66" descr="clip_image002.pn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693738</xdr:colOff>
      <xdr:row>19</xdr:row>
      <xdr:rowOff>25400</xdr:rowOff>
    </xdr:to>
    <xdr:pic>
      <xdr:nvPicPr>
        <xdr:cNvPr id="5" name="Picture 67" descr="clip_image003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706440</xdr:colOff>
      <xdr:row>19</xdr:row>
      <xdr:rowOff>25400</xdr:rowOff>
    </xdr:to>
    <xdr:pic>
      <xdr:nvPicPr>
        <xdr:cNvPr id="6" name="Picture 68" descr="clip_image004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83286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706438</xdr:colOff>
      <xdr:row>19</xdr:row>
      <xdr:rowOff>25400</xdr:rowOff>
    </xdr:to>
    <xdr:pic>
      <xdr:nvPicPr>
        <xdr:cNvPr id="7" name="Picture 69" descr="clip_image005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8328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719137</xdr:colOff>
      <xdr:row>19</xdr:row>
      <xdr:rowOff>25400</xdr:rowOff>
    </xdr:to>
    <xdr:pic>
      <xdr:nvPicPr>
        <xdr:cNvPr id="8" name="Picture 70" descr="clip_image006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845559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693738</xdr:colOff>
      <xdr:row>20</xdr:row>
      <xdr:rowOff>25400</xdr:rowOff>
    </xdr:to>
    <xdr:pic>
      <xdr:nvPicPr>
        <xdr:cNvPr id="9" name="Picture 71" descr="clip_image001.pn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693738</xdr:colOff>
      <xdr:row>20</xdr:row>
      <xdr:rowOff>25400</xdr:rowOff>
    </xdr:to>
    <xdr:pic>
      <xdr:nvPicPr>
        <xdr:cNvPr id="10" name="Picture 72" descr="clip_image002.png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693738</xdr:colOff>
      <xdr:row>20</xdr:row>
      <xdr:rowOff>25400</xdr:rowOff>
    </xdr:to>
    <xdr:pic>
      <xdr:nvPicPr>
        <xdr:cNvPr id="11" name="Picture 73" descr="clip_image003.png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706440</xdr:colOff>
      <xdr:row>20</xdr:row>
      <xdr:rowOff>25400</xdr:rowOff>
    </xdr:to>
    <xdr:pic>
      <xdr:nvPicPr>
        <xdr:cNvPr id="12" name="Picture 74" descr="clip_image004.png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83286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719137</xdr:colOff>
      <xdr:row>20</xdr:row>
      <xdr:rowOff>25400</xdr:rowOff>
    </xdr:to>
    <xdr:pic>
      <xdr:nvPicPr>
        <xdr:cNvPr id="13" name="Picture 76" descr="clip_image006.png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845559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693738</xdr:colOff>
      <xdr:row>21</xdr:row>
      <xdr:rowOff>25400</xdr:rowOff>
    </xdr:to>
    <xdr:pic>
      <xdr:nvPicPr>
        <xdr:cNvPr id="14" name="Picture 77" descr="clip_image001.png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693738</xdr:colOff>
      <xdr:row>21</xdr:row>
      <xdr:rowOff>25400</xdr:rowOff>
    </xdr:to>
    <xdr:pic>
      <xdr:nvPicPr>
        <xdr:cNvPr id="15" name="Picture 78" descr="clip_image002.png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693738</xdr:colOff>
      <xdr:row>21</xdr:row>
      <xdr:rowOff>25400</xdr:rowOff>
    </xdr:to>
    <xdr:pic>
      <xdr:nvPicPr>
        <xdr:cNvPr id="16" name="Picture 79" descr="clip_image003.png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706440</xdr:colOff>
      <xdr:row>21</xdr:row>
      <xdr:rowOff>25400</xdr:rowOff>
    </xdr:to>
    <xdr:pic>
      <xdr:nvPicPr>
        <xdr:cNvPr id="17" name="Picture 80" descr="clip_image004.png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83286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706438</xdr:colOff>
      <xdr:row>21</xdr:row>
      <xdr:rowOff>25400</xdr:rowOff>
    </xdr:to>
    <xdr:pic>
      <xdr:nvPicPr>
        <xdr:cNvPr id="18" name="Picture 81" descr="clip_image005.png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8328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719137</xdr:colOff>
      <xdr:row>21</xdr:row>
      <xdr:rowOff>25400</xdr:rowOff>
    </xdr:to>
    <xdr:pic>
      <xdr:nvPicPr>
        <xdr:cNvPr id="19" name="Picture 82" descr="clip_image006.png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845559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693738</xdr:colOff>
      <xdr:row>24</xdr:row>
      <xdr:rowOff>25400</xdr:rowOff>
    </xdr:to>
    <xdr:pic>
      <xdr:nvPicPr>
        <xdr:cNvPr id="20" name="Picture 83" descr="clip_image001.png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706440</xdr:colOff>
      <xdr:row>24</xdr:row>
      <xdr:rowOff>25400</xdr:rowOff>
    </xdr:to>
    <xdr:pic>
      <xdr:nvPicPr>
        <xdr:cNvPr id="21" name="Picture 86" descr="clip_image004.png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83286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706438</xdr:colOff>
      <xdr:row>24</xdr:row>
      <xdr:rowOff>25400</xdr:rowOff>
    </xdr:to>
    <xdr:pic>
      <xdr:nvPicPr>
        <xdr:cNvPr id="22" name="Picture 87" descr="clip_image005.png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8328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13607</xdr:colOff>
      <xdr:row>22</xdr:row>
      <xdr:rowOff>136071</xdr:rowOff>
    </xdr:from>
    <xdr:to>
      <xdr:col>1</xdr:col>
      <xdr:colOff>732744</xdr:colOff>
      <xdr:row>23</xdr:row>
      <xdr:rowOff>161471</xdr:rowOff>
    </xdr:to>
    <xdr:pic>
      <xdr:nvPicPr>
        <xdr:cNvPr id="23" name="Picture 88" descr="clip_image006.png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407" y="4536621"/>
          <a:ext cx="845559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693738</xdr:colOff>
      <xdr:row>25</xdr:row>
      <xdr:rowOff>25400</xdr:rowOff>
    </xdr:to>
    <xdr:pic>
      <xdr:nvPicPr>
        <xdr:cNvPr id="24" name="Picture 89" descr="clip_image001.png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693738</xdr:colOff>
      <xdr:row>26</xdr:row>
      <xdr:rowOff>25400</xdr:rowOff>
    </xdr:to>
    <xdr:pic>
      <xdr:nvPicPr>
        <xdr:cNvPr id="25" name="Picture 90" descr="clip_image001.png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693738</xdr:colOff>
      <xdr:row>27</xdr:row>
      <xdr:rowOff>25400</xdr:rowOff>
    </xdr:to>
    <xdr:pic>
      <xdr:nvPicPr>
        <xdr:cNvPr id="26" name="Picture 91" descr="clip_image001.png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693738</xdr:colOff>
      <xdr:row>28</xdr:row>
      <xdr:rowOff>25400</xdr:rowOff>
    </xdr:to>
    <xdr:pic>
      <xdr:nvPicPr>
        <xdr:cNvPr id="27" name="Picture 92" descr="clip_image001.png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693738</xdr:colOff>
      <xdr:row>29</xdr:row>
      <xdr:rowOff>25400</xdr:rowOff>
    </xdr:to>
    <xdr:pic>
      <xdr:nvPicPr>
        <xdr:cNvPr id="28" name="Picture 93" descr="clip_image001.png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693738</xdr:colOff>
      <xdr:row>30</xdr:row>
      <xdr:rowOff>25400</xdr:rowOff>
    </xdr:to>
    <xdr:pic>
      <xdr:nvPicPr>
        <xdr:cNvPr id="29" name="Picture 94" descr="clip_image001.png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693738</xdr:colOff>
      <xdr:row>25</xdr:row>
      <xdr:rowOff>25400</xdr:rowOff>
    </xdr:to>
    <xdr:pic>
      <xdr:nvPicPr>
        <xdr:cNvPr id="30" name="Picture 83" descr="clip_image001.png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693738</xdr:colOff>
      <xdr:row>26</xdr:row>
      <xdr:rowOff>25400</xdr:rowOff>
    </xdr:to>
    <xdr:pic>
      <xdr:nvPicPr>
        <xdr:cNvPr id="31" name="Picture 89" descr="clip_image001.png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693738</xdr:colOff>
      <xdr:row>26</xdr:row>
      <xdr:rowOff>25400</xdr:rowOff>
    </xdr:to>
    <xdr:pic>
      <xdr:nvPicPr>
        <xdr:cNvPr id="32" name="Picture 83" descr="clip_image001.png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693738</xdr:colOff>
      <xdr:row>27</xdr:row>
      <xdr:rowOff>25400</xdr:rowOff>
    </xdr:to>
    <xdr:pic>
      <xdr:nvPicPr>
        <xdr:cNvPr id="33" name="Picture 89" descr="clip_image001.png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693738</xdr:colOff>
      <xdr:row>27</xdr:row>
      <xdr:rowOff>25400</xdr:rowOff>
    </xdr:to>
    <xdr:pic>
      <xdr:nvPicPr>
        <xdr:cNvPr id="34" name="Picture 83" descr="clip_image001.png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693738</xdr:colOff>
      <xdr:row>27</xdr:row>
      <xdr:rowOff>25400</xdr:rowOff>
    </xdr:to>
    <xdr:pic>
      <xdr:nvPicPr>
        <xdr:cNvPr id="35" name="Picture 83" descr="clip_image001.png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693738</xdr:colOff>
      <xdr:row>28</xdr:row>
      <xdr:rowOff>25400</xdr:rowOff>
    </xdr:to>
    <xdr:pic>
      <xdr:nvPicPr>
        <xdr:cNvPr id="36" name="Picture 89" descr="clip_image001.png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693738</xdr:colOff>
      <xdr:row>28</xdr:row>
      <xdr:rowOff>25400</xdr:rowOff>
    </xdr:to>
    <xdr:pic>
      <xdr:nvPicPr>
        <xdr:cNvPr id="37" name="Picture 83" descr="clip_image001.png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693738</xdr:colOff>
      <xdr:row>28</xdr:row>
      <xdr:rowOff>25400</xdr:rowOff>
    </xdr:to>
    <xdr:pic>
      <xdr:nvPicPr>
        <xdr:cNvPr id="38" name="Picture 83" descr="clip_image001.png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693738</xdr:colOff>
      <xdr:row>29</xdr:row>
      <xdr:rowOff>25400</xdr:rowOff>
    </xdr:to>
    <xdr:pic>
      <xdr:nvPicPr>
        <xdr:cNvPr id="39" name="Picture 89" descr="clip_image001.png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693738</xdr:colOff>
      <xdr:row>29</xdr:row>
      <xdr:rowOff>25400</xdr:rowOff>
    </xdr:to>
    <xdr:pic>
      <xdr:nvPicPr>
        <xdr:cNvPr id="40" name="Picture 83" descr="clip_image001.png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693738</xdr:colOff>
      <xdr:row>29</xdr:row>
      <xdr:rowOff>25400</xdr:rowOff>
    </xdr:to>
    <xdr:pic>
      <xdr:nvPicPr>
        <xdr:cNvPr id="41" name="Picture 83" descr="clip_image001.png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693738</xdr:colOff>
      <xdr:row>30</xdr:row>
      <xdr:rowOff>25400</xdr:rowOff>
    </xdr:to>
    <xdr:pic>
      <xdr:nvPicPr>
        <xdr:cNvPr id="42" name="Picture 89" descr="clip_image001.png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693738</xdr:colOff>
      <xdr:row>30</xdr:row>
      <xdr:rowOff>25400</xdr:rowOff>
    </xdr:to>
    <xdr:pic>
      <xdr:nvPicPr>
        <xdr:cNvPr id="43" name="Picture 83" descr="clip_image001.png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693738</xdr:colOff>
      <xdr:row>25</xdr:row>
      <xdr:rowOff>25400</xdr:rowOff>
    </xdr:to>
    <xdr:pic>
      <xdr:nvPicPr>
        <xdr:cNvPr id="44" name="Picture 83" descr="clip_image001.png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693738</xdr:colOff>
      <xdr:row>26</xdr:row>
      <xdr:rowOff>25400</xdr:rowOff>
    </xdr:to>
    <xdr:pic>
      <xdr:nvPicPr>
        <xdr:cNvPr id="45" name="Picture 89" descr="clip_image001.png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693738</xdr:colOff>
      <xdr:row>26</xdr:row>
      <xdr:rowOff>25400</xdr:rowOff>
    </xdr:to>
    <xdr:pic>
      <xdr:nvPicPr>
        <xdr:cNvPr id="46" name="Picture 83" descr="clip_image001.png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693738</xdr:colOff>
      <xdr:row>26</xdr:row>
      <xdr:rowOff>25400</xdr:rowOff>
    </xdr:to>
    <xdr:pic>
      <xdr:nvPicPr>
        <xdr:cNvPr id="47" name="Picture 83" descr="clip_image001.png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693738</xdr:colOff>
      <xdr:row>27</xdr:row>
      <xdr:rowOff>25400</xdr:rowOff>
    </xdr:to>
    <xdr:pic>
      <xdr:nvPicPr>
        <xdr:cNvPr id="48" name="Picture 89" descr="clip_image001.png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693738</xdr:colOff>
      <xdr:row>27</xdr:row>
      <xdr:rowOff>25400</xdr:rowOff>
    </xdr:to>
    <xdr:pic>
      <xdr:nvPicPr>
        <xdr:cNvPr id="49" name="Picture 83" descr="clip_image001.png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693738</xdr:colOff>
      <xdr:row>27</xdr:row>
      <xdr:rowOff>25400</xdr:rowOff>
    </xdr:to>
    <xdr:pic>
      <xdr:nvPicPr>
        <xdr:cNvPr id="50" name="Picture 83" descr="clip_image001.png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693738</xdr:colOff>
      <xdr:row>27</xdr:row>
      <xdr:rowOff>25400</xdr:rowOff>
    </xdr:to>
    <xdr:pic>
      <xdr:nvPicPr>
        <xdr:cNvPr id="51" name="Picture 83" descr="clip_image001.png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693738</xdr:colOff>
      <xdr:row>28</xdr:row>
      <xdr:rowOff>25400</xdr:rowOff>
    </xdr:to>
    <xdr:pic>
      <xdr:nvPicPr>
        <xdr:cNvPr id="52" name="Picture 89" descr="clip_image001.png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693738</xdr:colOff>
      <xdr:row>28</xdr:row>
      <xdr:rowOff>25400</xdr:rowOff>
    </xdr:to>
    <xdr:pic>
      <xdr:nvPicPr>
        <xdr:cNvPr id="53" name="Picture 83" descr="clip_image001.png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693738</xdr:colOff>
      <xdr:row>28</xdr:row>
      <xdr:rowOff>25400</xdr:rowOff>
    </xdr:to>
    <xdr:pic>
      <xdr:nvPicPr>
        <xdr:cNvPr id="54" name="Picture 83" descr="clip_image001.png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693738</xdr:colOff>
      <xdr:row>28</xdr:row>
      <xdr:rowOff>25400</xdr:rowOff>
    </xdr:to>
    <xdr:pic>
      <xdr:nvPicPr>
        <xdr:cNvPr id="55" name="Picture 83" descr="clip_image001.png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693738</xdr:colOff>
      <xdr:row>29</xdr:row>
      <xdr:rowOff>25400</xdr:rowOff>
    </xdr:to>
    <xdr:pic>
      <xdr:nvPicPr>
        <xdr:cNvPr id="56" name="Picture 89" descr="clip_image001.png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693738</xdr:colOff>
      <xdr:row>29</xdr:row>
      <xdr:rowOff>25400</xdr:rowOff>
    </xdr:to>
    <xdr:pic>
      <xdr:nvPicPr>
        <xdr:cNvPr id="57" name="Picture 83" descr="clip_image001.png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693738</xdr:colOff>
      <xdr:row>29</xdr:row>
      <xdr:rowOff>25400</xdr:rowOff>
    </xdr:to>
    <xdr:pic>
      <xdr:nvPicPr>
        <xdr:cNvPr id="58" name="Picture 83" descr="clip_image001.png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693738</xdr:colOff>
      <xdr:row>25</xdr:row>
      <xdr:rowOff>25400</xdr:rowOff>
    </xdr:to>
    <xdr:pic>
      <xdr:nvPicPr>
        <xdr:cNvPr id="59" name="Picture 83" descr="clip_image001.png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693738</xdr:colOff>
      <xdr:row>26</xdr:row>
      <xdr:rowOff>25400</xdr:rowOff>
    </xdr:to>
    <xdr:pic>
      <xdr:nvPicPr>
        <xdr:cNvPr id="60" name="Picture 83" descr="clip_image001.png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693738</xdr:colOff>
      <xdr:row>27</xdr:row>
      <xdr:rowOff>25400</xdr:rowOff>
    </xdr:to>
    <xdr:pic>
      <xdr:nvPicPr>
        <xdr:cNvPr id="61" name="Picture 83" descr="clip_image001.png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693738</xdr:colOff>
      <xdr:row>28</xdr:row>
      <xdr:rowOff>25400</xdr:rowOff>
    </xdr:to>
    <xdr:pic>
      <xdr:nvPicPr>
        <xdr:cNvPr id="62" name="Picture 83" descr="clip_image001.png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693738</xdr:colOff>
      <xdr:row>29</xdr:row>
      <xdr:rowOff>25400</xdr:rowOff>
    </xdr:to>
    <xdr:pic>
      <xdr:nvPicPr>
        <xdr:cNvPr id="63" name="Picture 83" descr="clip_image001.png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693738</xdr:colOff>
      <xdr:row>30</xdr:row>
      <xdr:rowOff>25400</xdr:rowOff>
    </xdr:to>
    <xdr:pic>
      <xdr:nvPicPr>
        <xdr:cNvPr id="64" name="Picture 83" descr="clip_image001.png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82016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69850</xdr:rowOff>
        </xdr:from>
        <xdr:to>
          <xdr:col>1</xdr:col>
          <xdr:colOff>241300</xdr:colOff>
          <xdr:row>3</xdr:row>
          <xdr:rowOff>127000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F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Lucida Grande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18</xdr:row>
          <xdr:rowOff>69850</xdr:rowOff>
        </xdr:from>
        <xdr:to>
          <xdr:col>1</xdr:col>
          <xdr:colOff>508000</xdr:colOff>
          <xdr:row>21</xdr:row>
          <xdr:rowOff>152400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F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KY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&amp; 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8</xdr:row>
      <xdr:rowOff>142195</xdr:rowOff>
    </xdr:from>
    <xdr:to>
      <xdr:col>3</xdr:col>
      <xdr:colOff>204107</xdr:colOff>
      <xdr:row>11</xdr:row>
      <xdr:rowOff>114980</xdr:rowOff>
    </xdr:to>
    <xdr:sp macro="[0]!TricepsButton_8TO12_LIGHT_FINISH_Click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0F00-000055000000}"/>
            </a:ext>
          </a:extLst>
        </xdr:cNvPr>
        <xdr:cNvSpPr/>
      </xdr:nvSpPr>
      <xdr:spPr>
        <a:xfrm>
          <a:off x="1496786" y="1775052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 LIGHT FINISH</a:t>
          </a:r>
        </a:p>
      </xdr:txBody>
    </xdr:sp>
    <xdr:clientData/>
  </xdr:twoCellAnchor>
  <xdr:twoCellAnchor>
    <xdr:from>
      <xdr:col>2</xdr:col>
      <xdr:colOff>0</xdr:colOff>
      <xdr:row>5</xdr:row>
      <xdr:rowOff>71097</xdr:rowOff>
    </xdr:from>
    <xdr:to>
      <xdr:col>3</xdr:col>
      <xdr:colOff>204107</xdr:colOff>
      <xdr:row>8</xdr:row>
      <xdr:rowOff>43883</xdr:rowOff>
    </xdr:to>
    <xdr:sp macro="[0]!TricepsButton_8_12_VOLUME_Click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0F00-000056000000}"/>
            </a:ext>
          </a:extLst>
        </xdr:cNvPr>
        <xdr:cNvSpPr/>
      </xdr:nvSpPr>
      <xdr:spPr>
        <a:xfrm>
          <a:off x="1496786" y="1091633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</a:t>
          </a:r>
        </a:p>
        <a:p>
          <a:pPr algn="ctr"/>
          <a:r>
            <a:rPr lang="en-US" sz="1100"/>
            <a:t>VOLUME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204107</xdr:colOff>
      <xdr:row>4</xdr:row>
      <xdr:rowOff>176892</xdr:rowOff>
    </xdr:to>
    <xdr:sp macro="[0]!TricepsButton_8_12_REG_Click" textlink="">
      <xdr:nvSpPr>
        <xdr:cNvPr id="87" name="Rectangle: Rounded Corners 86">
          <a:extLst>
            <a:ext uri="{FF2B5EF4-FFF2-40B4-BE49-F238E27FC236}">
              <a16:creationId xmlns:a16="http://schemas.microsoft.com/office/drawing/2014/main" id="{00000000-0008-0000-0F00-000057000000}"/>
            </a:ext>
          </a:extLst>
        </xdr:cNvPr>
        <xdr:cNvSpPr/>
      </xdr:nvSpPr>
      <xdr:spPr>
        <a:xfrm>
          <a:off x="1496786" y="408214"/>
          <a:ext cx="884464" cy="585107"/>
        </a:xfrm>
        <a:prstGeom prst="roundRect">
          <a:avLst/>
        </a:prstGeom>
        <a:gradFill>
          <a:gsLst>
            <a:gs pos="100000">
              <a:srgbClr val="3366FF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8-12</a:t>
          </a:r>
        </a:p>
        <a:p>
          <a:pPr algn="ctr"/>
          <a:r>
            <a:rPr lang="en-US" sz="1100"/>
            <a:t>REGULAR</a:t>
          </a:r>
        </a:p>
      </xdr:txBody>
    </xdr:sp>
    <xdr:clientData/>
  </xdr:twoCellAnchor>
  <xdr:twoCellAnchor>
    <xdr:from>
      <xdr:col>2</xdr:col>
      <xdr:colOff>0</xdr:colOff>
      <xdr:row>12</xdr:row>
      <xdr:rowOff>9185</xdr:rowOff>
    </xdr:from>
    <xdr:to>
      <xdr:col>3</xdr:col>
      <xdr:colOff>204107</xdr:colOff>
      <xdr:row>14</xdr:row>
      <xdr:rowOff>186078</xdr:rowOff>
    </xdr:to>
    <xdr:sp macro="[0]!TricepsButton_BEGINER_10TO15_Click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SpPr/>
      </xdr:nvSpPr>
      <xdr:spPr>
        <a:xfrm>
          <a:off x="1496786" y="2458471"/>
          <a:ext cx="884464" cy="585107"/>
        </a:xfrm>
        <a:prstGeom prst="roundRect">
          <a:avLst/>
        </a:prstGeom>
        <a:gradFill>
          <a:gsLst>
            <a:gs pos="100000">
              <a:srgbClr val="FF66CC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10-15</a:t>
          </a:r>
        </a:p>
        <a:p>
          <a:pPr algn="ctr"/>
          <a:r>
            <a:rPr lang="en-US" sz="1100"/>
            <a:t>BEGINNER</a:t>
          </a:r>
        </a:p>
      </xdr:txBody>
    </xdr:sp>
    <xdr:clientData/>
  </xdr:twoCellAnchor>
  <xdr:twoCellAnchor>
    <xdr:from>
      <xdr:col>2</xdr:col>
      <xdr:colOff>0</xdr:colOff>
      <xdr:row>22</xdr:row>
      <xdr:rowOff>18371</xdr:rowOff>
    </xdr:from>
    <xdr:to>
      <xdr:col>3</xdr:col>
      <xdr:colOff>204107</xdr:colOff>
      <xdr:row>24</xdr:row>
      <xdr:rowOff>195264</xdr:rowOff>
    </xdr:to>
    <xdr:sp macro="[0]!TricepsButton_2TO6_5BY5_Click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00000000-0008-0000-0F00-000059000000}"/>
            </a:ext>
          </a:extLst>
        </xdr:cNvPr>
        <xdr:cNvSpPr/>
      </xdr:nvSpPr>
      <xdr:spPr>
        <a:xfrm>
          <a:off x="1496786" y="4508728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5*5</a:t>
          </a:r>
        </a:p>
        <a:p>
          <a:pPr algn="ctr"/>
          <a:r>
            <a:rPr lang="en-US" sz="1100"/>
            <a:t>2-6</a:t>
          </a:r>
        </a:p>
      </xdr:txBody>
    </xdr:sp>
    <xdr:clientData/>
  </xdr:twoCellAnchor>
  <xdr:twoCellAnchor>
    <xdr:from>
      <xdr:col>2</xdr:col>
      <xdr:colOff>0</xdr:colOff>
      <xdr:row>18</xdr:row>
      <xdr:rowOff>151380</xdr:rowOff>
    </xdr:from>
    <xdr:to>
      <xdr:col>3</xdr:col>
      <xdr:colOff>204107</xdr:colOff>
      <xdr:row>21</xdr:row>
      <xdr:rowOff>124166</xdr:rowOff>
    </xdr:to>
    <xdr:sp macro="[0]!TricepsButton_5times5_Click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00000000-0008-0000-0F00-00005A000000}"/>
            </a:ext>
          </a:extLst>
        </xdr:cNvPr>
        <xdr:cNvSpPr/>
      </xdr:nvSpPr>
      <xdr:spPr>
        <a:xfrm>
          <a:off x="1496786" y="3825309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5*5</a:t>
          </a:r>
        </a:p>
      </xdr:txBody>
    </xdr:sp>
    <xdr:clientData/>
  </xdr:twoCellAnchor>
  <xdr:twoCellAnchor>
    <xdr:from>
      <xdr:col>2</xdr:col>
      <xdr:colOff>0</xdr:colOff>
      <xdr:row>15</xdr:row>
      <xdr:rowOff>80283</xdr:rowOff>
    </xdr:from>
    <xdr:to>
      <xdr:col>3</xdr:col>
      <xdr:colOff>204107</xdr:colOff>
      <xdr:row>18</xdr:row>
      <xdr:rowOff>53068</xdr:rowOff>
    </xdr:to>
    <xdr:sp macro="[0]!BackButton_Clear_Click" textlink="">
      <xdr:nvSpPr>
        <xdr:cNvPr id="91" name="Rectangle: Rounded Corners 90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SpPr/>
      </xdr:nvSpPr>
      <xdr:spPr>
        <a:xfrm>
          <a:off x="1496786" y="3141890"/>
          <a:ext cx="884464" cy="585107"/>
        </a:xfrm>
        <a:prstGeom prst="roundRect">
          <a:avLst/>
        </a:prstGeom>
        <a:gradFill>
          <a:gsLst>
            <a:gs pos="100000">
              <a:srgbClr val="FF660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0</xdr:colOff>
      <xdr:row>28</xdr:row>
      <xdr:rowOff>160564</xdr:rowOff>
    </xdr:from>
    <xdr:to>
      <xdr:col>3</xdr:col>
      <xdr:colOff>204107</xdr:colOff>
      <xdr:row>31</xdr:row>
      <xdr:rowOff>133350</xdr:rowOff>
    </xdr:to>
    <xdr:sp macro="[0]!TricepsButton_FAVORITE_Click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00000000-0008-0000-0F00-00005C000000}"/>
            </a:ext>
          </a:extLst>
        </xdr:cNvPr>
        <xdr:cNvSpPr/>
      </xdr:nvSpPr>
      <xdr:spPr>
        <a:xfrm>
          <a:off x="1496786" y="5875564"/>
          <a:ext cx="884464" cy="585107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MY</a:t>
          </a:r>
          <a:r>
            <a:rPr lang="en-US" sz="1100" baseline="0"/>
            <a:t> FAVORITE</a:t>
          </a:r>
          <a:endParaRPr lang="en-US" sz="1100"/>
        </a:p>
      </xdr:txBody>
    </xdr:sp>
    <xdr:clientData/>
  </xdr:twoCellAnchor>
  <xdr:twoCellAnchor>
    <xdr:from>
      <xdr:col>2</xdr:col>
      <xdr:colOff>0</xdr:colOff>
      <xdr:row>25</xdr:row>
      <xdr:rowOff>89468</xdr:rowOff>
    </xdr:from>
    <xdr:to>
      <xdr:col>3</xdr:col>
      <xdr:colOff>204107</xdr:colOff>
      <xdr:row>28</xdr:row>
      <xdr:rowOff>62254</xdr:rowOff>
    </xdr:to>
    <xdr:sp macro="[0]!TricepsButton_2TO6_LIGHT_FINISH_Click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SpPr/>
      </xdr:nvSpPr>
      <xdr:spPr>
        <a:xfrm>
          <a:off x="1496786" y="5192147"/>
          <a:ext cx="884464" cy="585107"/>
        </a:xfrm>
        <a:prstGeom prst="roundRect">
          <a:avLst/>
        </a:prstGeom>
        <a:gradFill>
          <a:gsLst>
            <a:gs pos="100000">
              <a:srgbClr val="00B050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2-6</a:t>
          </a:r>
        </a:p>
        <a:p>
          <a:pPr algn="ctr"/>
          <a:r>
            <a:rPr lang="en-US" sz="1100"/>
            <a:t>LIGHT FIN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419100</xdr:colOff>
          <xdr:row>6</xdr:row>
          <xdr:rowOff>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F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419100</xdr:colOff>
          <xdr:row>7</xdr:row>
          <xdr:rowOff>0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F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419100</xdr:colOff>
          <xdr:row>8</xdr:row>
          <xdr:rowOff>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F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419100</xdr:colOff>
          <xdr:row>9</xdr:row>
          <xdr:rowOff>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F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419100</xdr:colOff>
          <xdr:row>10</xdr:row>
          <xdr:rowOff>0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F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419100</xdr:colOff>
          <xdr:row>11</xdr:row>
          <xdr:rowOff>0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F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419100</xdr:colOff>
          <xdr:row>12</xdr:row>
          <xdr:rowOff>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F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419100</xdr:colOff>
          <xdr:row>13</xdr:row>
          <xdr:rowOff>0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F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419100</xdr:colOff>
          <xdr:row>14</xdr:row>
          <xdr:rowOff>0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F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419100</xdr:colOff>
          <xdr:row>15</xdr:row>
          <xdr:rowOff>0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F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419100</xdr:colOff>
          <xdr:row>16</xdr:row>
          <xdr:rowOff>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F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419100</xdr:colOff>
          <xdr:row>17</xdr:row>
          <xdr:rowOff>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F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419100</xdr:colOff>
          <xdr:row>20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F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419100</xdr:colOff>
          <xdr:row>21</xdr:row>
          <xdr:rowOff>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F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419100</xdr:colOff>
          <xdr:row>22</xdr:row>
          <xdr:rowOff>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F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419100</xdr:colOff>
          <xdr:row>23</xdr:row>
          <xdr:rowOff>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F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419100</xdr:colOff>
          <xdr:row>24</xdr:row>
          <xdr:rowOff>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F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419100</xdr:colOff>
          <xdr:row>25</xdr:row>
          <xdr:rowOff>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F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35719</xdr:rowOff>
    </xdr:from>
    <xdr:to>
      <xdr:col>3</xdr:col>
      <xdr:colOff>197303</xdr:colOff>
      <xdr:row>35</xdr:row>
      <xdr:rowOff>8503</xdr:rowOff>
    </xdr:to>
    <xdr:sp macro="[0]!TricepsButton_6_7_8_TIMES_5_Click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SpPr/>
      </xdr:nvSpPr>
      <xdr:spPr>
        <a:xfrm>
          <a:off x="1488281" y="6512719"/>
          <a:ext cx="875960" cy="580003"/>
        </a:xfrm>
        <a:prstGeom prst="roundRect">
          <a:avLst/>
        </a:prstGeom>
        <a:gradFill>
          <a:gsLst>
            <a:gs pos="100000">
              <a:schemeClr val="accent5"/>
            </a:gs>
            <a:gs pos="100000">
              <a:schemeClr val="accent4">
                <a:tint val="50000"/>
                <a:shade val="100000"/>
                <a:satMod val="350000"/>
              </a:schemeClr>
            </a:gs>
          </a:gsLst>
        </a:gradFill>
        <a:ln>
          <a:solidFill>
            <a:schemeClr val="tx1"/>
          </a:solidFill>
        </a:ln>
        <a:effectLst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6-7-8 * 5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1</xdr:col>
      <xdr:colOff>684213</xdr:colOff>
      <xdr:row>17</xdr:row>
      <xdr:rowOff>25400</xdr:rowOff>
    </xdr:to>
    <xdr:pic>
      <xdr:nvPicPr>
        <xdr:cNvPr id="2" name="Picture 55" descr="clip_image003.pn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694318</xdr:colOff>
      <xdr:row>17</xdr:row>
      <xdr:rowOff>25400</xdr:rowOff>
    </xdr:to>
    <xdr:pic>
      <xdr:nvPicPr>
        <xdr:cNvPr id="3" name="Picture 56" descr="clip_image004.png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70644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684213</xdr:colOff>
      <xdr:row>19</xdr:row>
      <xdr:rowOff>25400</xdr:rowOff>
    </xdr:to>
    <xdr:pic>
      <xdr:nvPicPr>
        <xdr:cNvPr id="4" name="Picture 66" descr="clip_image002.pn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684213</xdr:colOff>
      <xdr:row>19</xdr:row>
      <xdr:rowOff>25400</xdr:rowOff>
    </xdr:to>
    <xdr:pic>
      <xdr:nvPicPr>
        <xdr:cNvPr id="5" name="Picture 67" descr="clip_image003.p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694318</xdr:colOff>
      <xdr:row>19</xdr:row>
      <xdr:rowOff>25400</xdr:rowOff>
    </xdr:to>
    <xdr:pic>
      <xdr:nvPicPr>
        <xdr:cNvPr id="6" name="Picture 68" descr="clip_image004.png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70644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694316</xdr:colOff>
      <xdr:row>19</xdr:row>
      <xdr:rowOff>25400</xdr:rowOff>
    </xdr:to>
    <xdr:pic>
      <xdr:nvPicPr>
        <xdr:cNvPr id="7" name="Picture 69" descr="clip_image005.png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7064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697490</xdr:colOff>
      <xdr:row>19</xdr:row>
      <xdr:rowOff>25400</xdr:rowOff>
    </xdr:to>
    <xdr:pic>
      <xdr:nvPicPr>
        <xdr:cNvPr id="8" name="Picture 70" descr="clip_image006.png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719137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684213</xdr:colOff>
      <xdr:row>20</xdr:row>
      <xdr:rowOff>25400</xdr:rowOff>
    </xdr:to>
    <xdr:pic>
      <xdr:nvPicPr>
        <xdr:cNvPr id="9" name="Picture 71" descr="clip_image001.png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684213</xdr:colOff>
      <xdr:row>20</xdr:row>
      <xdr:rowOff>25400</xdr:rowOff>
    </xdr:to>
    <xdr:pic>
      <xdr:nvPicPr>
        <xdr:cNvPr id="10" name="Picture 72" descr="clip_image002.pn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684213</xdr:colOff>
      <xdr:row>20</xdr:row>
      <xdr:rowOff>25400</xdr:rowOff>
    </xdr:to>
    <xdr:pic>
      <xdr:nvPicPr>
        <xdr:cNvPr id="11" name="Picture 73" descr="clip_image003.png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694318</xdr:colOff>
      <xdr:row>20</xdr:row>
      <xdr:rowOff>25400</xdr:rowOff>
    </xdr:to>
    <xdr:pic>
      <xdr:nvPicPr>
        <xdr:cNvPr id="12" name="Picture 74" descr="clip_image004.png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70644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697490</xdr:colOff>
      <xdr:row>20</xdr:row>
      <xdr:rowOff>25400</xdr:rowOff>
    </xdr:to>
    <xdr:pic>
      <xdr:nvPicPr>
        <xdr:cNvPr id="13" name="Picture 76" descr="clip_image006.png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719137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684213</xdr:colOff>
      <xdr:row>21</xdr:row>
      <xdr:rowOff>25400</xdr:rowOff>
    </xdr:to>
    <xdr:pic>
      <xdr:nvPicPr>
        <xdr:cNvPr id="14" name="Picture 77" descr="clip_image001.png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684213</xdr:colOff>
      <xdr:row>21</xdr:row>
      <xdr:rowOff>25400</xdr:rowOff>
    </xdr:to>
    <xdr:pic>
      <xdr:nvPicPr>
        <xdr:cNvPr id="15" name="Picture 78" descr="clip_image002.png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684213</xdr:colOff>
      <xdr:row>21</xdr:row>
      <xdr:rowOff>25400</xdr:rowOff>
    </xdr:to>
    <xdr:pic>
      <xdr:nvPicPr>
        <xdr:cNvPr id="16" name="Picture 79" descr="clip_image003.png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694318</xdr:colOff>
      <xdr:row>21</xdr:row>
      <xdr:rowOff>25400</xdr:rowOff>
    </xdr:to>
    <xdr:pic>
      <xdr:nvPicPr>
        <xdr:cNvPr id="17" name="Picture 80" descr="clip_image004.png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70644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694316</xdr:colOff>
      <xdr:row>21</xdr:row>
      <xdr:rowOff>25400</xdr:rowOff>
    </xdr:to>
    <xdr:pic>
      <xdr:nvPicPr>
        <xdr:cNvPr id="18" name="Picture 81" descr="clip_image005.png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7064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697490</xdr:colOff>
      <xdr:row>21</xdr:row>
      <xdr:rowOff>25400</xdr:rowOff>
    </xdr:to>
    <xdr:pic>
      <xdr:nvPicPr>
        <xdr:cNvPr id="19" name="Picture 82" descr="clip_image006.png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719137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684213</xdr:colOff>
      <xdr:row>24</xdr:row>
      <xdr:rowOff>25400</xdr:rowOff>
    </xdr:to>
    <xdr:pic>
      <xdr:nvPicPr>
        <xdr:cNvPr id="20" name="Picture 83" descr="clip_image001.png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694318</xdr:colOff>
      <xdr:row>24</xdr:row>
      <xdr:rowOff>25400</xdr:rowOff>
    </xdr:to>
    <xdr:pic>
      <xdr:nvPicPr>
        <xdr:cNvPr id="21" name="Picture 86" descr="clip_image004.png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70644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694316</xdr:colOff>
      <xdr:row>24</xdr:row>
      <xdr:rowOff>25400</xdr:rowOff>
    </xdr:to>
    <xdr:pic>
      <xdr:nvPicPr>
        <xdr:cNvPr id="22" name="Picture 87" descr="clip_image005.png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7064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13607</xdr:colOff>
      <xdr:row>22</xdr:row>
      <xdr:rowOff>136071</xdr:rowOff>
    </xdr:from>
    <xdr:to>
      <xdr:col>1</xdr:col>
      <xdr:colOff>685119</xdr:colOff>
      <xdr:row>23</xdr:row>
      <xdr:rowOff>161471</xdr:rowOff>
    </xdr:to>
    <xdr:pic>
      <xdr:nvPicPr>
        <xdr:cNvPr id="23" name="Picture 88" descr="clip_image006.png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407" y="4536621"/>
          <a:ext cx="719137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24" name="Picture 89" descr="clip_image001.png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25" name="Picture 90" descr="clip_image001.png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26" name="Picture 91" descr="clip_image001.png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27" name="Picture 92" descr="clip_image001.png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28" name="Picture 93" descr="clip_image001.png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29" name="Picture 94" descr="clip_image001.png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30" name="Picture 83" descr="clip_image001.png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31" name="Picture 89" descr="clip_image001.png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32" name="Picture 83" descr="clip_image001.png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33" name="Picture 89" descr="clip_image001.png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34" name="Picture 83" descr="clip_image001.png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35" name="Picture 83" descr="clip_image001.png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36" name="Picture 89" descr="clip_image001.png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37" name="Picture 83" descr="clip_image001.png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38" name="Picture 83" descr="clip_image001.png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39" name="Picture 89" descr="clip_image001.png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40" name="Picture 83" descr="clip_image001.png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41" name="Picture 83" descr="clip_image001.png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42" name="Picture 89" descr="clip_image001.png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43" name="Picture 83" descr="clip_image001.png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44" name="Picture 83" descr="clip_image001.png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45" name="Picture 89" descr="clip_image001.png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46" name="Picture 83" descr="clip_image001.png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47" name="Picture 83" descr="clip_image001.png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48" name="Picture 89" descr="clip_image001.png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49" name="Picture 83" descr="clip_image001.png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50" name="Picture 83" descr="clip_image001.png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51" name="Picture 83" descr="clip_image001.png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2" name="Picture 89" descr="clip_image001.png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3" name="Picture 83" descr="clip_image001.png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4" name="Picture 83" descr="clip_image001.png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5" name="Picture 83" descr="clip_image001.png"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56" name="Picture 89" descr="clip_image001.png">
          <a:extLst>
            <a:ext uri="{FF2B5EF4-FFF2-40B4-BE49-F238E27FC236}">
              <a16:creationId xmlns:a16="http://schemas.microsoft.com/office/drawing/2014/main" id="{00000000-0008-0000-1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57" name="Picture 83" descr="clip_image001.png">
          <a:extLst>
            <a:ext uri="{FF2B5EF4-FFF2-40B4-BE49-F238E27FC236}">
              <a16:creationId xmlns:a16="http://schemas.microsoft.com/office/drawing/2014/main" id="{00000000-0008-0000-10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58" name="Picture 83" descr="clip_image001.png">
          <a:extLst>
            <a:ext uri="{FF2B5EF4-FFF2-40B4-BE49-F238E27FC236}">
              <a16:creationId xmlns:a16="http://schemas.microsoft.com/office/drawing/2014/main" id="{00000000-0008-0000-10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59" name="Picture 83" descr="clip_image001.png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60" name="Picture 83" descr="clip_image001.png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61" name="Picture 83" descr="clip_image001.png">
          <a:extLst>
            <a:ext uri="{FF2B5EF4-FFF2-40B4-BE49-F238E27FC236}">
              <a16:creationId xmlns:a16="http://schemas.microsoft.com/office/drawing/2014/main" id="{00000000-0008-0000-1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62" name="Picture 83" descr="clip_image001.png">
          <a:extLst>
            <a:ext uri="{FF2B5EF4-FFF2-40B4-BE49-F238E27FC236}">
              <a16:creationId xmlns:a16="http://schemas.microsoft.com/office/drawing/2014/main" id="{00000000-0008-0000-10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63" name="Picture 83" descr="clip_image001.png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64" name="Picture 83" descr="clip_image001.png">
          <a:extLst>
            <a:ext uri="{FF2B5EF4-FFF2-40B4-BE49-F238E27FC236}">
              <a16:creationId xmlns:a16="http://schemas.microsoft.com/office/drawing/2014/main" id="{00000000-0008-0000-1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9373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12700</xdr:colOff>
      <xdr:row>4</xdr:row>
      <xdr:rowOff>101600</xdr:rowOff>
    </xdr:from>
    <xdr:to>
      <xdr:col>2</xdr:col>
      <xdr:colOff>825500</xdr:colOff>
      <xdr:row>6</xdr:row>
      <xdr:rowOff>76200</xdr:rowOff>
    </xdr:to>
    <xdr:sp macro="[0]!FullBodyButtonV1_Click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1000-000041000000}"/>
            </a:ext>
          </a:extLst>
        </xdr:cNvPr>
        <xdr:cNvSpPr/>
      </xdr:nvSpPr>
      <xdr:spPr>
        <a:xfrm>
          <a:off x="1517650" y="901700"/>
          <a:ext cx="669925" cy="374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V1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69850</xdr:rowOff>
        </xdr:from>
        <xdr:to>
          <xdr:col>1</xdr:col>
          <xdr:colOff>241300</xdr:colOff>
          <xdr:row>3</xdr:row>
          <xdr:rowOff>127000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Lucida Grande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11206</xdr:colOff>
      <xdr:row>6</xdr:row>
      <xdr:rowOff>165100</xdr:rowOff>
    </xdr:from>
    <xdr:to>
      <xdr:col>2</xdr:col>
      <xdr:colOff>824006</xdr:colOff>
      <xdr:row>8</xdr:row>
      <xdr:rowOff>139700</xdr:rowOff>
    </xdr:to>
    <xdr:sp macro="[0]!CalvesButtonV2_Click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1000-000043000000}"/>
            </a:ext>
          </a:extLst>
        </xdr:cNvPr>
        <xdr:cNvSpPr/>
      </xdr:nvSpPr>
      <xdr:spPr>
        <a:xfrm>
          <a:off x="1516156" y="1365250"/>
          <a:ext cx="669925" cy="374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V2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18</xdr:row>
          <xdr:rowOff>69850</xdr:rowOff>
        </xdr:from>
        <xdr:to>
          <xdr:col>1</xdr:col>
          <xdr:colOff>508000</xdr:colOff>
          <xdr:row>21</xdr:row>
          <xdr:rowOff>152400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KY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&amp; 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1</xdr:col>
      <xdr:colOff>684213</xdr:colOff>
      <xdr:row>17</xdr:row>
      <xdr:rowOff>25400</xdr:rowOff>
    </xdr:to>
    <xdr:pic>
      <xdr:nvPicPr>
        <xdr:cNvPr id="2" name="Picture 55" descr="clip_image003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684793</xdr:colOff>
      <xdr:row>17</xdr:row>
      <xdr:rowOff>25400</xdr:rowOff>
    </xdr:to>
    <xdr:pic>
      <xdr:nvPicPr>
        <xdr:cNvPr id="3" name="Picture 56" descr="clip_image004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69431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684213</xdr:colOff>
      <xdr:row>19</xdr:row>
      <xdr:rowOff>25400</xdr:rowOff>
    </xdr:to>
    <xdr:pic>
      <xdr:nvPicPr>
        <xdr:cNvPr id="4" name="Picture 66" descr="clip_image002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684213</xdr:colOff>
      <xdr:row>19</xdr:row>
      <xdr:rowOff>25400</xdr:rowOff>
    </xdr:to>
    <xdr:pic>
      <xdr:nvPicPr>
        <xdr:cNvPr id="5" name="Picture 67" descr="clip_image003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684793</xdr:colOff>
      <xdr:row>19</xdr:row>
      <xdr:rowOff>25400</xdr:rowOff>
    </xdr:to>
    <xdr:pic>
      <xdr:nvPicPr>
        <xdr:cNvPr id="6" name="Picture 68" descr="clip_image004.png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9431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684791</xdr:colOff>
      <xdr:row>19</xdr:row>
      <xdr:rowOff>25400</xdr:rowOff>
    </xdr:to>
    <xdr:pic>
      <xdr:nvPicPr>
        <xdr:cNvPr id="7" name="Picture 69" descr="clip_image005.png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94316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694893</xdr:colOff>
      <xdr:row>19</xdr:row>
      <xdr:rowOff>25400</xdr:rowOff>
    </xdr:to>
    <xdr:pic>
      <xdr:nvPicPr>
        <xdr:cNvPr id="8" name="Picture 70" descr="clip_image006.png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9749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684213</xdr:colOff>
      <xdr:row>20</xdr:row>
      <xdr:rowOff>25400</xdr:rowOff>
    </xdr:to>
    <xdr:pic>
      <xdr:nvPicPr>
        <xdr:cNvPr id="9" name="Picture 71" descr="clip_image001.png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684213</xdr:colOff>
      <xdr:row>20</xdr:row>
      <xdr:rowOff>25400</xdr:rowOff>
    </xdr:to>
    <xdr:pic>
      <xdr:nvPicPr>
        <xdr:cNvPr id="10" name="Picture 72" descr="clip_image002.png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684213</xdr:colOff>
      <xdr:row>20</xdr:row>
      <xdr:rowOff>25400</xdr:rowOff>
    </xdr:to>
    <xdr:pic>
      <xdr:nvPicPr>
        <xdr:cNvPr id="11" name="Picture 73" descr="clip_image003.png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684793</xdr:colOff>
      <xdr:row>20</xdr:row>
      <xdr:rowOff>25400</xdr:rowOff>
    </xdr:to>
    <xdr:pic>
      <xdr:nvPicPr>
        <xdr:cNvPr id="12" name="Picture 74" descr="clip_image004.png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9431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694893</xdr:colOff>
      <xdr:row>20</xdr:row>
      <xdr:rowOff>25400</xdr:rowOff>
    </xdr:to>
    <xdr:pic>
      <xdr:nvPicPr>
        <xdr:cNvPr id="13" name="Picture 76" descr="clip_image006.png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9749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684213</xdr:colOff>
      <xdr:row>21</xdr:row>
      <xdr:rowOff>25400</xdr:rowOff>
    </xdr:to>
    <xdr:pic>
      <xdr:nvPicPr>
        <xdr:cNvPr id="14" name="Picture 77" descr="clip_image001.png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684213</xdr:colOff>
      <xdr:row>21</xdr:row>
      <xdr:rowOff>25400</xdr:rowOff>
    </xdr:to>
    <xdr:pic>
      <xdr:nvPicPr>
        <xdr:cNvPr id="15" name="Picture 78" descr="clip_image002.pn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684213</xdr:colOff>
      <xdr:row>21</xdr:row>
      <xdr:rowOff>25400</xdr:rowOff>
    </xdr:to>
    <xdr:pic>
      <xdr:nvPicPr>
        <xdr:cNvPr id="16" name="Picture 79" descr="clip_image003.png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684793</xdr:colOff>
      <xdr:row>21</xdr:row>
      <xdr:rowOff>25400</xdr:rowOff>
    </xdr:to>
    <xdr:pic>
      <xdr:nvPicPr>
        <xdr:cNvPr id="17" name="Picture 80" descr="clip_image004.png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9431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684791</xdr:colOff>
      <xdr:row>21</xdr:row>
      <xdr:rowOff>25400</xdr:rowOff>
    </xdr:to>
    <xdr:pic>
      <xdr:nvPicPr>
        <xdr:cNvPr id="18" name="Picture 81" descr="clip_image005.png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94316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694893</xdr:colOff>
      <xdr:row>21</xdr:row>
      <xdr:rowOff>25400</xdr:rowOff>
    </xdr:to>
    <xdr:pic>
      <xdr:nvPicPr>
        <xdr:cNvPr id="19" name="Picture 82" descr="clip_image006.png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97490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684213</xdr:colOff>
      <xdr:row>24</xdr:row>
      <xdr:rowOff>25400</xdr:rowOff>
    </xdr:to>
    <xdr:pic>
      <xdr:nvPicPr>
        <xdr:cNvPr id="20" name="Picture 83" descr="clip_image001.png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684793</xdr:colOff>
      <xdr:row>24</xdr:row>
      <xdr:rowOff>25400</xdr:rowOff>
    </xdr:to>
    <xdr:pic>
      <xdr:nvPicPr>
        <xdr:cNvPr id="21" name="Picture 86" descr="clip_image004.png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694318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684791</xdr:colOff>
      <xdr:row>24</xdr:row>
      <xdr:rowOff>25400</xdr:rowOff>
    </xdr:to>
    <xdr:pic>
      <xdr:nvPicPr>
        <xdr:cNvPr id="22" name="Picture 87" descr="clip_image005.png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694316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13607</xdr:colOff>
      <xdr:row>22</xdr:row>
      <xdr:rowOff>136071</xdr:rowOff>
    </xdr:from>
    <xdr:to>
      <xdr:col>1</xdr:col>
      <xdr:colOff>685119</xdr:colOff>
      <xdr:row>23</xdr:row>
      <xdr:rowOff>161471</xdr:rowOff>
    </xdr:to>
    <xdr:pic>
      <xdr:nvPicPr>
        <xdr:cNvPr id="23" name="Picture 88" descr="clip_image006.png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407" y="4536621"/>
          <a:ext cx="67151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24" name="Picture 89" descr="clip_image001.png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25" name="Picture 90" descr="clip_image001.png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26" name="Picture 91" descr="clip_image001.png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27" name="Picture 92" descr="clip_image001.png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28" name="Picture 93" descr="clip_image001.png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29" name="Picture 94" descr="clip_image001.png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30" name="Picture 83" descr="clip_image001.png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31" name="Picture 89" descr="clip_image001.png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32" name="Picture 83" descr="clip_image001.png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33" name="Picture 89" descr="clip_image001.png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34" name="Picture 83" descr="clip_image001.png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35" name="Picture 83" descr="clip_image001.png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36" name="Picture 89" descr="clip_image001.png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37" name="Picture 83" descr="clip_image001.png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38" name="Picture 83" descr="clip_image001.png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39" name="Picture 89" descr="clip_image001.png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40" name="Picture 83" descr="clip_image001.png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41" name="Picture 83" descr="clip_image001.png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42" name="Picture 89" descr="clip_image001.png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43" name="Picture 83" descr="clip_image001.png">
          <a:extLst>
            <a:ext uri="{FF2B5EF4-FFF2-40B4-BE49-F238E27FC236}">
              <a16:creationId xmlns:a16="http://schemas.microsoft.com/office/drawing/2014/main" id="{00000000-0008-0000-1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44" name="Picture 83" descr="clip_image001.png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45" name="Picture 89" descr="clip_image001.png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46" name="Picture 83" descr="clip_image001.png">
          <a:extLst>
            <a:ext uri="{FF2B5EF4-FFF2-40B4-BE49-F238E27FC236}">
              <a16:creationId xmlns:a16="http://schemas.microsoft.com/office/drawing/2014/main" id="{00000000-0008-0000-11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47" name="Picture 83" descr="clip_image001.png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48" name="Picture 89" descr="clip_image001.png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49" name="Picture 83" descr="clip_image001.png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50" name="Picture 83" descr="clip_image001.png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51" name="Picture 83" descr="clip_image001.png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2" name="Picture 89" descr="clip_image001.png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3" name="Picture 83" descr="clip_image001.png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4" name="Picture 83" descr="clip_image001.png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5" name="Picture 83" descr="clip_image001.png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56" name="Picture 89" descr="clip_image001.png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57" name="Picture 83" descr="clip_image001.png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58" name="Picture 83" descr="clip_image001.png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59" name="Picture 83" descr="clip_image001.png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60" name="Picture 83" descr="clip_image001.png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61" name="Picture 83" descr="clip_image001.png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62" name="Picture 83" descr="clip_image001.png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63" name="Picture 83" descr="clip_image001.png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64" name="Picture 83" descr="clip_image001.png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12700</xdr:colOff>
      <xdr:row>4</xdr:row>
      <xdr:rowOff>101600</xdr:rowOff>
    </xdr:from>
    <xdr:to>
      <xdr:col>2</xdr:col>
      <xdr:colOff>825500</xdr:colOff>
      <xdr:row>6</xdr:row>
      <xdr:rowOff>76200</xdr:rowOff>
    </xdr:to>
    <xdr:sp macro="[0]!QuadricepsButtonV1_Click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SpPr/>
      </xdr:nvSpPr>
      <xdr:spPr>
        <a:xfrm>
          <a:off x="1517650" y="901700"/>
          <a:ext cx="669925" cy="374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V1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69850</xdr:rowOff>
        </xdr:from>
        <xdr:to>
          <xdr:col>1</xdr:col>
          <xdr:colOff>241300</xdr:colOff>
          <xdr:row>3</xdr:row>
          <xdr:rowOff>127000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Lucida Grande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11206</xdr:colOff>
      <xdr:row>6</xdr:row>
      <xdr:rowOff>165100</xdr:rowOff>
    </xdr:from>
    <xdr:to>
      <xdr:col>2</xdr:col>
      <xdr:colOff>824006</xdr:colOff>
      <xdr:row>8</xdr:row>
      <xdr:rowOff>139700</xdr:rowOff>
    </xdr:to>
    <xdr:sp macro="[0]!QuadricepsButtonV2_Click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SpPr/>
      </xdr:nvSpPr>
      <xdr:spPr>
        <a:xfrm>
          <a:off x="1516156" y="1365250"/>
          <a:ext cx="669925" cy="374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V2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18</xdr:row>
          <xdr:rowOff>69850</xdr:rowOff>
        </xdr:from>
        <xdr:to>
          <xdr:col>1</xdr:col>
          <xdr:colOff>508000</xdr:colOff>
          <xdr:row>21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KY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&amp; 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1</xdr:col>
      <xdr:colOff>684213</xdr:colOff>
      <xdr:row>17</xdr:row>
      <xdr:rowOff>25400</xdr:rowOff>
    </xdr:to>
    <xdr:pic>
      <xdr:nvPicPr>
        <xdr:cNvPr id="2" name="Picture 55" descr="clip_image003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684793</xdr:colOff>
      <xdr:row>17</xdr:row>
      <xdr:rowOff>25400</xdr:rowOff>
    </xdr:to>
    <xdr:pic>
      <xdr:nvPicPr>
        <xdr:cNvPr id="3" name="Picture 56" descr="clip_image004.png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6847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684213</xdr:colOff>
      <xdr:row>19</xdr:row>
      <xdr:rowOff>25400</xdr:rowOff>
    </xdr:to>
    <xdr:pic>
      <xdr:nvPicPr>
        <xdr:cNvPr id="4" name="Picture 66" descr="clip_image002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684213</xdr:colOff>
      <xdr:row>19</xdr:row>
      <xdr:rowOff>25400</xdr:rowOff>
    </xdr:to>
    <xdr:pic>
      <xdr:nvPicPr>
        <xdr:cNvPr id="5" name="Picture 67" descr="clip_image003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684793</xdr:colOff>
      <xdr:row>19</xdr:row>
      <xdr:rowOff>25400</xdr:rowOff>
    </xdr:to>
    <xdr:pic>
      <xdr:nvPicPr>
        <xdr:cNvPr id="6" name="Picture 68" descr="clip_image004.png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847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684791</xdr:colOff>
      <xdr:row>19</xdr:row>
      <xdr:rowOff>25400</xdr:rowOff>
    </xdr:to>
    <xdr:pic>
      <xdr:nvPicPr>
        <xdr:cNvPr id="7" name="Picture 69" descr="clip_image005.png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84791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685368</xdr:colOff>
      <xdr:row>19</xdr:row>
      <xdr:rowOff>25400</xdr:rowOff>
    </xdr:to>
    <xdr:pic>
      <xdr:nvPicPr>
        <xdr:cNvPr id="8" name="Picture 70" descr="clip_image006.png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948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684213</xdr:colOff>
      <xdr:row>20</xdr:row>
      <xdr:rowOff>25400</xdr:rowOff>
    </xdr:to>
    <xdr:pic>
      <xdr:nvPicPr>
        <xdr:cNvPr id="9" name="Picture 71" descr="clip_image001.png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684213</xdr:colOff>
      <xdr:row>20</xdr:row>
      <xdr:rowOff>25400</xdr:rowOff>
    </xdr:to>
    <xdr:pic>
      <xdr:nvPicPr>
        <xdr:cNvPr id="10" name="Picture 72" descr="clip_image002.png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684213</xdr:colOff>
      <xdr:row>20</xdr:row>
      <xdr:rowOff>25400</xdr:rowOff>
    </xdr:to>
    <xdr:pic>
      <xdr:nvPicPr>
        <xdr:cNvPr id="11" name="Picture 73" descr="clip_image003.png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684793</xdr:colOff>
      <xdr:row>20</xdr:row>
      <xdr:rowOff>25400</xdr:rowOff>
    </xdr:to>
    <xdr:pic>
      <xdr:nvPicPr>
        <xdr:cNvPr id="12" name="Picture 74" descr="clip_image004.png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847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685368</xdr:colOff>
      <xdr:row>20</xdr:row>
      <xdr:rowOff>25400</xdr:rowOff>
    </xdr:to>
    <xdr:pic>
      <xdr:nvPicPr>
        <xdr:cNvPr id="13" name="Picture 76" descr="clip_image006.png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948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684213</xdr:colOff>
      <xdr:row>21</xdr:row>
      <xdr:rowOff>25400</xdr:rowOff>
    </xdr:to>
    <xdr:pic>
      <xdr:nvPicPr>
        <xdr:cNvPr id="14" name="Picture 77" descr="clip_image001.png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684213</xdr:colOff>
      <xdr:row>21</xdr:row>
      <xdr:rowOff>25400</xdr:rowOff>
    </xdr:to>
    <xdr:pic>
      <xdr:nvPicPr>
        <xdr:cNvPr id="15" name="Picture 78" descr="clip_image002.png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684213</xdr:colOff>
      <xdr:row>21</xdr:row>
      <xdr:rowOff>25400</xdr:rowOff>
    </xdr:to>
    <xdr:pic>
      <xdr:nvPicPr>
        <xdr:cNvPr id="16" name="Picture 79" descr="clip_image003.png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684793</xdr:colOff>
      <xdr:row>21</xdr:row>
      <xdr:rowOff>25400</xdr:rowOff>
    </xdr:to>
    <xdr:pic>
      <xdr:nvPicPr>
        <xdr:cNvPr id="17" name="Picture 80" descr="clip_image004.png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7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684791</xdr:colOff>
      <xdr:row>21</xdr:row>
      <xdr:rowOff>25400</xdr:rowOff>
    </xdr:to>
    <xdr:pic>
      <xdr:nvPicPr>
        <xdr:cNvPr id="18" name="Picture 81" descr="clip_image005.png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791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685368</xdr:colOff>
      <xdr:row>21</xdr:row>
      <xdr:rowOff>25400</xdr:rowOff>
    </xdr:to>
    <xdr:pic>
      <xdr:nvPicPr>
        <xdr:cNvPr id="19" name="Picture 82" descr="clip_image006.png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948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684213</xdr:colOff>
      <xdr:row>24</xdr:row>
      <xdr:rowOff>25400</xdr:rowOff>
    </xdr:to>
    <xdr:pic>
      <xdr:nvPicPr>
        <xdr:cNvPr id="20" name="Picture 83" descr="clip_image001.png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684793</xdr:colOff>
      <xdr:row>24</xdr:row>
      <xdr:rowOff>25400</xdr:rowOff>
    </xdr:to>
    <xdr:pic>
      <xdr:nvPicPr>
        <xdr:cNvPr id="21" name="Picture 86" descr="clip_image004.png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6847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684791</xdr:colOff>
      <xdr:row>24</xdr:row>
      <xdr:rowOff>25400</xdr:rowOff>
    </xdr:to>
    <xdr:pic>
      <xdr:nvPicPr>
        <xdr:cNvPr id="22" name="Picture 87" descr="clip_image005.png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684791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13607</xdr:colOff>
      <xdr:row>22</xdr:row>
      <xdr:rowOff>136071</xdr:rowOff>
    </xdr:from>
    <xdr:to>
      <xdr:col>1</xdr:col>
      <xdr:colOff>685119</xdr:colOff>
      <xdr:row>23</xdr:row>
      <xdr:rowOff>161471</xdr:rowOff>
    </xdr:to>
    <xdr:pic>
      <xdr:nvPicPr>
        <xdr:cNvPr id="23" name="Picture 88" descr="clip_image006.png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407" y="4536621"/>
          <a:ext cx="67151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24" name="Picture 89" descr="clip_image001.png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25" name="Picture 90" descr="clip_image001.png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26" name="Picture 91" descr="clip_image001.png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27" name="Picture 92" descr="clip_image001.png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28" name="Picture 93" descr="clip_image001.png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29" name="Picture 94" descr="clip_image001.png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30" name="Picture 83" descr="clip_image001.png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31" name="Picture 89" descr="clip_image001.png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32" name="Picture 83" descr="clip_image001.png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33" name="Picture 89" descr="clip_image001.png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34" name="Picture 83" descr="clip_image001.png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35" name="Picture 83" descr="clip_image001.png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36" name="Picture 89" descr="clip_image001.png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37" name="Picture 83" descr="clip_image001.png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38" name="Picture 83" descr="clip_image001.png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39" name="Picture 89" descr="clip_image001.png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40" name="Picture 83" descr="clip_image001.png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41" name="Picture 83" descr="clip_image001.png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42" name="Picture 89" descr="clip_image001.png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43" name="Picture 83" descr="clip_image001.png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44" name="Picture 83" descr="clip_image001.png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45" name="Picture 89" descr="clip_image001.png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46" name="Picture 83" descr="clip_image001.png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47" name="Picture 83" descr="clip_image001.png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48" name="Picture 89" descr="clip_image001.png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49" name="Picture 83" descr="clip_image001.png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50" name="Picture 83" descr="clip_image001.png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51" name="Picture 83" descr="clip_image001.png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2" name="Picture 89" descr="clip_image001.png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3" name="Picture 83" descr="clip_image001.png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4" name="Picture 83" descr="clip_image001.png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5" name="Picture 83" descr="clip_image001.png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56" name="Picture 89" descr="clip_image001.png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57" name="Picture 83" descr="clip_image001.png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58" name="Picture 83" descr="clip_image001.png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59" name="Picture 83" descr="clip_image001.png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60" name="Picture 83" descr="clip_image001.png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61" name="Picture 83" descr="clip_image001.png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62" name="Picture 83" descr="clip_image001.png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63" name="Picture 83" descr="clip_image001.png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64" name="Picture 83" descr="clip_image001.png">
          <a:extLst>
            <a:ext uri="{FF2B5EF4-FFF2-40B4-BE49-F238E27FC236}">
              <a16:creationId xmlns:a16="http://schemas.microsoft.com/office/drawing/2014/main" id="{00000000-0008-0000-12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12700</xdr:colOff>
      <xdr:row>4</xdr:row>
      <xdr:rowOff>101600</xdr:rowOff>
    </xdr:from>
    <xdr:to>
      <xdr:col>2</xdr:col>
      <xdr:colOff>825500</xdr:colOff>
      <xdr:row>6</xdr:row>
      <xdr:rowOff>76200</xdr:rowOff>
    </xdr:to>
    <xdr:sp macro="[0]!CalvesButtonV1_Click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SpPr/>
      </xdr:nvSpPr>
      <xdr:spPr>
        <a:xfrm>
          <a:off x="1517650" y="901700"/>
          <a:ext cx="669925" cy="374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V1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69850</xdr:rowOff>
        </xdr:from>
        <xdr:to>
          <xdr:col>1</xdr:col>
          <xdr:colOff>241300</xdr:colOff>
          <xdr:row>3</xdr:row>
          <xdr:rowOff>127000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Lucida Grande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11206</xdr:colOff>
      <xdr:row>6</xdr:row>
      <xdr:rowOff>165100</xdr:rowOff>
    </xdr:from>
    <xdr:to>
      <xdr:col>2</xdr:col>
      <xdr:colOff>824006</xdr:colOff>
      <xdr:row>8</xdr:row>
      <xdr:rowOff>139700</xdr:rowOff>
    </xdr:to>
    <xdr:sp macro="[0]!CalvesButtonV2_Click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SpPr/>
      </xdr:nvSpPr>
      <xdr:spPr>
        <a:xfrm>
          <a:off x="1516156" y="1365250"/>
          <a:ext cx="669925" cy="374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V2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18</xdr:row>
          <xdr:rowOff>69850</xdr:rowOff>
        </xdr:from>
        <xdr:to>
          <xdr:col>1</xdr:col>
          <xdr:colOff>508000</xdr:colOff>
          <xdr:row>21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KY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&amp; 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</xdr:row>
      <xdr:rowOff>0</xdr:rowOff>
    </xdr:from>
    <xdr:to>
      <xdr:col>1</xdr:col>
      <xdr:colOff>684213</xdr:colOff>
      <xdr:row>17</xdr:row>
      <xdr:rowOff>25400</xdr:rowOff>
    </xdr:to>
    <xdr:pic>
      <xdr:nvPicPr>
        <xdr:cNvPr id="2" name="Picture 55" descr="clip_image003.png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684793</xdr:colOff>
      <xdr:row>17</xdr:row>
      <xdr:rowOff>25400</xdr:rowOff>
    </xdr:to>
    <xdr:pic>
      <xdr:nvPicPr>
        <xdr:cNvPr id="3" name="Picture 56" descr="clip_image004.pn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200400"/>
          <a:ext cx="6847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684213</xdr:colOff>
      <xdr:row>19</xdr:row>
      <xdr:rowOff>25400</xdr:rowOff>
    </xdr:to>
    <xdr:pic>
      <xdr:nvPicPr>
        <xdr:cNvPr id="4" name="Picture 66" descr="clip_image002.png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684213</xdr:colOff>
      <xdr:row>19</xdr:row>
      <xdr:rowOff>25400</xdr:rowOff>
    </xdr:to>
    <xdr:pic>
      <xdr:nvPicPr>
        <xdr:cNvPr id="5" name="Picture 67" descr="clip_image003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684793</xdr:colOff>
      <xdr:row>19</xdr:row>
      <xdr:rowOff>25400</xdr:rowOff>
    </xdr:to>
    <xdr:pic>
      <xdr:nvPicPr>
        <xdr:cNvPr id="6" name="Picture 68" descr="clip_image004.png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847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684791</xdr:colOff>
      <xdr:row>19</xdr:row>
      <xdr:rowOff>25400</xdr:rowOff>
    </xdr:to>
    <xdr:pic>
      <xdr:nvPicPr>
        <xdr:cNvPr id="7" name="Picture 69" descr="clip_image005.png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84791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685368</xdr:colOff>
      <xdr:row>19</xdr:row>
      <xdr:rowOff>25400</xdr:rowOff>
    </xdr:to>
    <xdr:pic>
      <xdr:nvPicPr>
        <xdr:cNvPr id="8" name="Picture 70" descr="clip_image006.png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600450"/>
          <a:ext cx="6948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684213</xdr:colOff>
      <xdr:row>20</xdr:row>
      <xdr:rowOff>25400</xdr:rowOff>
    </xdr:to>
    <xdr:pic>
      <xdr:nvPicPr>
        <xdr:cNvPr id="9" name="Picture 71" descr="clip_image001.png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684213</xdr:colOff>
      <xdr:row>20</xdr:row>
      <xdr:rowOff>25400</xdr:rowOff>
    </xdr:to>
    <xdr:pic>
      <xdr:nvPicPr>
        <xdr:cNvPr id="10" name="Picture 72" descr="clip_image002.png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684213</xdr:colOff>
      <xdr:row>20</xdr:row>
      <xdr:rowOff>25400</xdr:rowOff>
    </xdr:to>
    <xdr:pic>
      <xdr:nvPicPr>
        <xdr:cNvPr id="11" name="Picture 73" descr="clip_image003.png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684793</xdr:colOff>
      <xdr:row>20</xdr:row>
      <xdr:rowOff>25400</xdr:rowOff>
    </xdr:to>
    <xdr:pic>
      <xdr:nvPicPr>
        <xdr:cNvPr id="12" name="Picture 74" descr="clip_image004.png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847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685368</xdr:colOff>
      <xdr:row>20</xdr:row>
      <xdr:rowOff>25400</xdr:rowOff>
    </xdr:to>
    <xdr:pic>
      <xdr:nvPicPr>
        <xdr:cNvPr id="13" name="Picture 76" descr="clip_image006.png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00475"/>
          <a:ext cx="6948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684213</xdr:colOff>
      <xdr:row>21</xdr:row>
      <xdr:rowOff>25400</xdr:rowOff>
    </xdr:to>
    <xdr:pic>
      <xdr:nvPicPr>
        <xdr:cNvPr id="14" name="Picture 77" descr="clip_image001.png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684213</xdr:colOff>
      <xdr:row>21</xdr:row>
      <xdr:rowOff>25400</xdr:rowOff>
    </xdr:to>
    <xdr:pic>
      <xdr:nvPicPr>
        <xdr:cNvPr id="15" name="Picture 78" descr="clip_image002.png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684213</xdr:colOff>
      <xdr:row>21</xdr:row>
      <xdr:rowOff>25400</xdr:rowOff>
    </xdr:to>
    <xdr:pic>
      <xdr:nvPicPr>
        <xdr:cNvPr id="16" name="Picture 79" descr="clip_image003.png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684793</xdr:colOff>
      <xdr:row>21</xdr:row>
      <xdr:rowOff>25400</xdr:rowOff>
    </xdr:to>
    <xdr:pic>
      <xdr:nvPicPr>
        <xdr:cNvPr id="17" name="Picture 80" descr="clip_image004.png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7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684791</xdr:colOff>
      <xdr:row>21</xdr:row>
      <xdr:rowOff>25400</xdr:rowOff>
    </xdr:to>
    <xdr:pic>
      <xdr:nvPicPr>
        <xdr:cNvPr id="18" name="Picture 81" descr="clip_image005.png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84791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685368</xdr:colOff>
      <xdr:row>21</xdr:row>
      <xdr:rowOff>25400</xdr:rowOff>
    </xdr:to>
    <xdr:pic>
      <xdr:nvPicPr>
        <xdr:cNvPr id="19" name="Picture 82" descr="clip_image006.png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000500"/>
          <a:ext cx="6948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684213</xdr:colOff>
      <xdr:row>24</xdr:row>
      <xdr:rowOff>25400</xdr:rowOff>
    </xdr:to>
    <xdr:pic>
      <xdr:nvPicPr>
        <xdr:cNvPr id="20" name="Picture 83" descr="clip_image001.png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684793</xdr:colOff>
      <xdr:row>24</xdr:row>
      <xdr:rowOff>25400</xdr:rowOff>
    </xdr:to>
    <xdr:pic>
      <xdr:nvPicPr>
        <xdr:cNvPr id="21" name="Picture 86" descr="clip_image004.png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68479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684791</xdr:colOff>
      <xdr:row>24</xdr:row>
      <xdr:rowOff>25400</xdr:rowOff>
    </xdr:to>
    <xdr:pic>
      <xdr:nvPicPr>
        <xdr:cNvPr id="22" name="Picture 87" descr="clip_image005.png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600575"/>
          <a:ext cx="684791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13607</xdr:colOff>
      <xdr:row>22</xdr:row>
      <xdr:rowOff>136071</xdr:rowOff>
    </xdr:from>
    <xdr:to>
      <xdr:col>1</xdr:col>
      <xdr:colOff>685119</xdr:colOff>
      <xdr:row>23</xdr:row>
      <xdr:rowOff>161471</xdr:rowOff>
    </xdr:to>
    <xdr:pic>
      <xdr:nvPicPr>
        <xdr:cNvPr id="23" name="Picture 88" descr="clip_image006.png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407" y="4536621"/>
          <a:ext cx="671512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24" name="Picture 89" descr="clip_image001.png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25" name="Picture 90" descr="clip_image001.png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26" name="Picture 91" descr="clip_image001.png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27" name="Picture 92" descr="clip_image001.png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28" name="Picture 93" descr="clip_image001.png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29" name="Picture 94" descr="clip_image001.png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30" name="Picture 83" descr="clip_image001.png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31" name="Picture 89" descr="clip_image001.png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32" name="Picture 83" descr="clip_image001.png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33" name="Picture 89" descr="clip_image001.png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34" name="Picture 83" descr="clip_image001.png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35" name="Picture 83" descr="clip_image001.png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36" name="Picture 89" descr="clip_image001.png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37" name="Picture 83" descr="clip_image001.png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38" name="Picture 83" descr="clip_image001.png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39" name="Picture 89" descr="clip_image001.png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40" name="Picture 83" descr="clip_image001.png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41" name="Picture 83" descr="clip_image001.png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42" name="Picture 89" descr="clip_image001.png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43" name="Picture 83" descr="clip_image001.png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44" name="Picture 83" descr="clip_image001.png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45" name="Picture 89" descr="clip_image001.png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46" name="Picture 83" descr="clip_image001.png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47" name="Picture 83" descr="clip_image001.png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48" name="Picture 89" descr="clip_image001.png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49" name="Picture 83" descr="clip_image001.png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50" name="Picture 83" descr="clip_image001.png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51" name="Picture 83" descr="clip_image001.png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2" name="Picture 89" descr="clip_image001.png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3" name="Picture 83" descr="clip_image001.png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4" name="Picture 83" descr="clip_image001.png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55" name="Picture 83" descr="clip_image001.png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56" name="Picture 89" descr="clip_image001.png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57" name="Picture 83" descr="clip_image001.png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58" name="Picture 83" descr="clip_image001.png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684213</xdr:colOff>
      <xdr:row>25</xdr:row>
      <xdr:rowOff>25400</xdr:rowOff>
    </xdr:to>
    <xdr:pic>
      <xdr:nvPicPr>
        <xdr:cNvPr id="59" name="Picture 83" descr="clip_image001.png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8006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684213</xdr:colOff>
      <xdr:row>26</xdr:row>
      <xdr:rowOff>25400</xdr:rowOff>
    </xdr:to>
    <xdr:pic>
      <xdr:nvPicPr>
        <xdr:cNvPr id="60" name="Picture 83" descr="clip_image001.png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0006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684213</xdr:colOff>
      <xdr:row>27</xdr:row>
      <xdr:rowOff>25400</xdr:rowOff>
    </xdr:to>
    <xdr:pic>
      <xdr:nvPicPr>
        <xdr:cNvPr id="61" name="Picture 83" descr="clip_image001.png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20065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684213</xdr:colOff>
      <xdr:row>28</xdr:row>
      <xdr:rowOff>25400</xdr:rowOff>
    </xdr:to>
    <xdr:pic>
      <xdr:nvPicPr>
        <xdr:cNvPr id="62" name="Picture 83" descr="clip_image001.png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40067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684213</xdr:colOff>
      <xdr:row>29</xdr:row>
      <xdr:rowOff>25400</xdr:rowOff>
    </xdr:to>
    <xdr:pic>
      <xdr:nvPicPr>
        <xdr:cNvPr id="63" name="Picture 83" descr="clip_image001.png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600700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684213</xdr:colOff>
      <xdr:row>30</xdr:row>
      <xdr:rowOff>25400</xdr:rowOff>
    </xdr:to>
    <xdr:pic>
      <xdr:nvPicPr>
        <xdr:cNvPr id="64" name="Picture 83" descr="clip_image001.png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800725"/>
          <a:ext cx="684213" cy="22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12700</xdr:colOff>
      <xdr:row>4</xdr:row>
      <xdr:rowOff>101600</xdr:rowOff>
    </xdr:from>
    <xdr:to>
      <xdr:col>2</xdr:col>
      <xdr:colOff>825500</xdr:colOff>
      <xdr:row>6</xdr:row>
      <xdr:rowOff>76200</xdr:rowOff>
    </xdr:to>
    <xdr:sp macro="[0]!HamstringsButtonV1_Click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SpPr/>
      </xdr:nvSpPr>
      <xdr:spPr>
        <a:xfrm>
          <a:off x="1517650" y="901700"/>
          <a:ext cx="669925" cy="374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V1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69850</xdr:rowOff>
        </xdr:from>
        <xdr:to>
          <xdr:col>1</xdr:col>
          <xdr:colOff>241300</xdr:colOff>
          <xdr:row>3</xdr:row>
          <xdr:rowOff>127000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KY" sz="1200" b="0" i="0" u="none" strike="noStrike" baseline="0">
                  <a:solidFill>
                    <a:srgbClr val="000000"/>
                  </a:solidFill>
                  <a:latin typeface="Lucida Grande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11206</xdr:colOff>
      <xdr:row>6</xdr:row>
      <xdr:rowOff>165100</xdr:rowOff>
    </xdr:from>
    <xdr:to>
      <xdr:col>2</xdr:col>
      <xdr:colOff>824006</xdr:colOff>
      <xdr:row>8</xdr:row>
      <xdr:rowOff>139700</xdr:rowOff>
    </xdr:to>
    <xdr:sp macro="[0]!HamstringsButtonV2_Click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SpPr/>
      </xdr:nvSpPr>
      <xdr:spPr>
        <a:xfrm>
          <a:off x="1516156" y="1365250"/>
          <a:ext cx="669925" cy="374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V2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18</xdr:row>
          <xdr:rowOff>69850</xdr:rowOff>
        </xdr:from>
        <xdr:to>
          <xdr:col>1</xdr:col>
          <xdr:colOff>508000</xdr:colOff>
          <xdr:row>21</xdr:row>
          <xdr:rowOff>152400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KY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&amp; SORT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Downloads\ap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rkout Choice"/>
      <sheetName val="Workout list"/>
      <sheetName val="RS"/>
      <sheetName val="Individual saves"/>
      <sheetName val="Workout 3"/>
      <sheetName val="DatabaseA"/>
      <sheetName val="LIST 15"/>
      <sheetName val="Workout LIST2"/>
      <sheetName val="ABS INFO"/>
      <sheetName val="BACK INFO"/>
      <sheetName val="BICEPS INFO"/>
      <sheetName val="CHEST INFO"/>
      <sheetName val="LEGS INFO"/>
      <sheetName val="SHOULDERS INFO"/>
      <sheetName val="TRICEPS INFO"/>
      <sheetName val="FULL BODY INFO"/>
      <sheetName val="QUADRICEPS INFO"/>
      <sheetName val="CALVES INFO"/>
      <sheetName val="HAMSTRINGS INFO"/>
    </sheetNames>
    <sheetDataSet>
      <sheetData sheetId="0" refreshError="1"/>
      <sheetData sheetId="1" refreshError="1"/>
      <sheetData sheetId="2">
        <row r="6">
          <cell r="D6" t="str">
            <v>NONE</v>
          </cell>
        </row>
        <row r="7">
          <cell r="D7" t="str">
            <v>ABS</v>
          </cell>
        </row>
        <row r="8">
          <cell r="D8" t="str">
            <v>CHEST</v>
          </cell>
        </row>
        <row r="9">
          <cell r="D9" t="str">
            <v>BACK</v>
          </cell>
        </row>
        <row r="10">
          <cell r="D10" t="str">
            <v>BICEPS</v>
          </cell>
        </row>
        <row r="11">
          <cell r="D11" t="str">
            <v>LEGS</v>
          </cell>
        </row>
        <row r="12">
          <cell r="D12" t="str">
            <v>TRICEPS</v>
          </cell>
        </row>
        <row r="13">
          <cell r="D13" t="str">
            <v>SHOULDERS</v>
          </cell>
        </row>
        <row r="14">
          <cell r="D14" t="str">
            <v>FULL BODY</v>
          </cell>
        </row>
        <row r="15">
          <cell r="D15" t="str">
            <v>QUADRICEPS</v>
          </cell>
        </row>
        <row r="16">
          <cell r="D16" t="str">
            <v>CALVES</v>
          </cell>
        </row>
        <row r="17">
          <cell r="D17" t="str">
            <v>HAMSTRINGS</v>
          </cell>
        </row>
      </sheetData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submuscles" displayName="submuscles" ref="X1:X57" totalsRowShown="0" headerRowDxfId="48">
  <autoFilter ref="X1:X57" xr:uid="{00000000-0009-0000-0100-000008000000}"/>
  <tableColumns count="1">
    <tableColumn id="1" xr3:uid="{00000000-0010-0000-0000-000001000000}" name="submuscle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134335-C0DD-4895-A127-753A3D507917}" name="BACK Lat Pulldown Wide Grip" displayName="BACK_Lat_Pulldown_Wide_Grip" ref="F2:F16" totalsRowShown="0">
  <autoFilter ref="F2:F16" xr:uid="{B0294DCE-DC98-47E5-90E2-EC3A8A4534D2}"/>
  <tableColumns count="1">
    <tableColumn id="1" xr3:uid="{4698FE59-E55D-4224-B6B2-E8798852F5F6}" name="BACK Lat Pulldown Wide Grip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AD5613-1DFB-4CB3-8DEE-2F606A45710A}" name="BACK Cable Rows" displayName="BACK_Cable_Rows" ref="F17:F30" totalsRowShown="0">
  <autoFilter ref="F17:F30" xr:uid="{A73A44D6-2770-46A2-A51C-7F506C9A034E}"/>
  <tableColumns count="1">
    <tableColumn id="1" xr3:uid="{E84D4947-8689-411E-BD7B-D5AAB530BFC4}" name="BACK Cable Rows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7CD33E2-C2A3-4893-B46F-D61299AD980C}" name="BACK Rack Pulls" displayName="BACK_Rack_Pulls" ref="F31:F38" totalsRowShown="0">
  <autoFilter ref="F31:F38" xr:uid="{866A3231-6DA1-4221-B5BC-98405787B680}"/>
  <tableColumns count="1">
    <tableColumn id="1" xr3:uid="{3A37EBA7-543A-4A69-90EF-09603B99BCFF}" name="BACK Rack Pull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B3DB7D6-4992-47D4-8929-D11E7CDEFEAA}" name="LEGS Squats Back" displayName="LEGS_Squats_Back" ref="I2:I8" totalsRowShown="0">
  <autoFilter ref="I2:I8" xr:uid="{ADDE35BA-04F1-4B05-8643-5A05CB2E940C}"/>
  <tableColumns count="1">
    <tableColumn id="1" xr3:uid="{1300789A-FBB3-4330-815D-9A274A0AED85}" name="LEGS Squats Back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1D4E81F-8916-4AAC-8FAC-A745E06BF415}" name="BICEPS Hammer Curls" displayName="BICEPS_Hammer_Curls" ref="G2:G19" totalsRowShown="0">
  <autoFilter ref="G2:G19" xr:uid="{A30D17C4-1BCE-43DE-9722-8369A8A1E807}"/>
  <tableColumns count="1">
    <tableColumn id="1" xr3:uid="{EADCEADF-2C95-47E4-906C-E89C80E2E7FE}" name="BICEPS Hammer Curl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6276919-F7A1-4362-9EB6-1FCCC22CBAB3}" name="TRICEPS Bench Press Close Grip" displayName="TRICEPS_Bench_Press_Close_Grip" ref="K2:K18" totalsRowShown="0">
  <autoFilter ref="K2:K18" xr:uid="{21443C6C-28B9-4229-8F12-0EF49E505414}"/>
  <tableColumns count="1">
    <tableColumn id="1" xr3:uid="{91418B8A-5E55-4E9F-887B-5643E92D38E4}" name="TRICEPS Bench Press Close Grip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F1869B6-F470-44BA-9F07-E474906E61DD}" name="BICEPS Dumbbell Curls Seated" displayName="BICEPS_Dumbbell_Curls_Seated" ref="G20:G24" totalsRowShown="0">
  <autoFilter ref="G20:G24" xr:uid="{E1394EC7-16DC-42B7-9E84-E89453FED17B}"/>
  <tableColumns count="1">
    <tableColumn id="1" xr3:uid="{6747F91F-33F4-4251-80C0-AEC9496FD2AE}" name="BICEPS Dumbbell Curls Se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380535A-51B8-49B7-9C07-896CD4D4B4BE}" name="TRICEPS Skull Crushers" displayName="TRICEPS_Skull_Crushers" ref="K19:K34" totalsRowShown="0">
  <autoFilter ref="K19:K34" xr:uid="{0154A27D-349F-4CB0-AEBD-A319933823BD}"/>
  <tableColumns count="1">
    <tableColumn id="1" xr3:uid="{6938AE95-FC53-4C0B-971E-788D1F0CFB38}" name="TRICEPS Skull Crushers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F34323F-05A4-4F1F-A3E5-70CBC2C0ED00}" name="BICEPS Dumbbell Curls Standing" displayName="BICEPS_Dumbbell_Curls_Standing" ref="G25:G39" totalsRowShown="0">
  <autoFilter ref="G25:G39" xr:uid="{F98DCC45-FCF6-4F24-B228-B5D174396AEC}"/>
  <tableColumns count="1">
    <tableColumn id="1" xr3:uid="{10902922-55E5-4A31-B3E2-56D3527EBB21}" name="BICEPS Dumbbell Curls Standing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D8D45B-640D-46B0-B62F-CCEE7AADFB7E}" name="TRICEPS Triceps Kickbacks Cable" displayName="TRICEPS_Triceps_Kickbacks_Cable" ref="K35:K44" totalsRowShown="0">
  <autoFilter ref="K35:K44" xr:uid="{85FEBB40-832B-4DB3-AAD4-400392679D25}"/>
  <tableColumns count="1">
    <tableColumn id="1" xr3:uid="{BB9EE6FD-79D9-4D23-A9EE-0B4A7D4E407C}" name="TRICEPS Triceps Kickbacks Cable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C497829-B039-499B-B960-71717B226E2D}" name="BICEPS Barbell Curls Wide Grip" displayName="BICEPS_Barbell_Curls_Wide_Grip" ref="G40:G57" totalsRowShown="0">
  <autoFilter ref="G40:G57" xr:uid="{B6890FF2-A3D8-4D0B-8248-D32218DDF38A}"/>
  <tableColumns count="1">
    <tableColumn id="1" xr3:uid="{2BA178B0-FF5E-48D4-BF5C-A0EE68EBA899}" name="BICEPS Barbell Curls Wide Grip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7A78B3B-FB63-491A-A30F-67B33CE704F4}" name="LEGS Squats Front" displayName="LEGS_Squats_Front" ref="I9:I10" totalsRowShown="0">
  <autoFilter ref="I9:I10" xr:uid="{D61899ED-6AB1-41B3-8C96-566586B4F0C0}"/>
  <tableColumns count="1">
    <tableColumn id="1" xr3:uid="{99BF7C57-7B78-4D6E-9597-014AE83D58D2}" name="LEGS Squats Front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4F80D4B-38ED-4432-8229-148CBD38622A}" name="LEGS Leg Curl" displayName="LEGS_Leg_Curl" ref="I11:I14" totalsRowShown="0">
  <autoFilter ref="I11:I14" xr:uid="{8431FCAC-5BB1-4CAB-9356-DD0EE74F94D3}"/>
  <tableColumns count="1">
    <tableColumn id="1" xr3:uid="{FD405E6C-199C-4FEB-83A2-F01AC4914FC1}" name="LEGS Leg Curl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569A197-FA34-4E85-ADF5-716FA4CCB867}" name="LEGS Hack Squat Machine" displayName="LEGS_Hack_Squat_Machine" ref="I15:I20" totalsRowShown="0">
  <autoFilter ref="I15:I20" xr:uid="{1019B0A3-32F8-4EFB-AB5A-33042773089C}"/>
  <tableColumns count="1">
    <tableColumn id="1" xr3:uid="{1F187DAE-3264-4EB1-85E6-1D2ED9F53D86}" name="LEGS Hack Squat Machin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CF30C13-B754-43F3-9D3A-CA470DADA981}" name="LEGS Leg Extensions" displayName="LEGS_Leg_Extensions" ref="I21:I25" totalsRowShown="0">
  <autoFilter ref="I21:I25" xr:uid="{25F7479B-32B7-4164-B94B-1524986E9DD2}"/>
  <tableColumns count="1">
    <tableColumn id="1" xr3:uid="{7F1F0A84-31F0-4B40-BA82-69B5E966ABD2}" name="LEGS Leg Extension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7524344-F7AB-4BF2-8058-14169DCBA72A}" name="BACK Lat Pulldown Close Grip" displayName="BACK_Lat_Pulldown_Close_Grip" ref="F39:F51" totalsRowShown="0">
  <autoFilter ref="F39:F51" xr:uid="{E106B703-89DA-410E-8543-934A1EA7CD72}"/>
  <tableColumns count="1">
    <tableColumn id="1" xr3:uid="{0A67C434-1CDD-4878-9E85-A3C31AF24EED}" name="BACK Lat Pulldown Close Grip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009AB93-A6C6-423C-A477-D173D5F7B5F1}" name="BACK Lat Pulldown Revers Grip" displayName="BACK_Lat_Pulldown_Revers_Grip" ref="F52:F61" totalsRowShown="0">
  <autoFilter ref="F52:F61" xr:uid="{79B569CF-60EE-47DE-A7EF-C8C98D687DD1}"/>
  <tableColumns count="1">
    <tableColumn id="1" xr3:uid="{54FD2D5A-5AC0-4CFA-BA04-B6DCBA1A9A23}" name="BACK Lat Pulldown Revers Grip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E10C4DF-9413-4863-A478-9322B535D97A}" name="BICEPS Cable hammer Curls Rope " displayName="BICEPS_Cable_hammer_Curls_Rope" ref="G58:G61" totalsRowShown="0">
  <autoFilter ref="G58:G61" xr:uid="{82F06A33-788F-4D3B-8BCA-81C21B81B156}"/>
  <tableColumns count="1">
    <tableColumn id="1" xr3:uid="{86C5DA6A-D6EF-48EC-AF1C-3759D4569911}" name="BICEPS Cable hammer Curls Rope 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2631551-9C21-4D02-949C-F24802AA9A40}" name="TRICEPS Triceps Extensions Overhead Cable" displayName="TRICEPS_Triceps_Extensions_Overhead_Cable" ref="K45:K53" totalsRowShown="0">
  <autoFilter ref="K45:K53" xr:uid="{24D6F88C-4E4E-42FE-82E6-F3CC9E25E8D2}"/>
  <tableColumns count="1">
    <tableColumn id="1" xr3:uid="{6974CAB8-425E-47DF-8DA6-6082CDEF4651}" name="TRICEPS Triceps Extensions Overhead Cable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75D5AB2-0708-4B31-AD4A-07D88ED444F2}" name="BICEPS Cable Curls Overhead" displayName="BICEPS_Cable_Curls_Overhead" ref="G62:G65" totalsRowShown="0">
  <autoFilter ref="G62:G65" xr:uid="{75BE4944-45A1-442D-AE34-981929DA4175}"/>
  <tableColumns count="1">
    <tableColumn id="1" xr3:uid="{97A50D61-61DB-491C-9909-34E2EB8B63BC}" name="BICEPS Cable Curls Overhead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7967E5A-3577-4492-B7AB-CEFDDDEC9C89}" name="TRICEPS Triceps Bar Pushdowns" displayName="TRICEPS_Triceps_Bar_Pushdowns" ref="K54:K64" totalsRowShown="0">
  <autoFilter ref="K54:K64" xr:uid="{7AD59C60-AC61-4148-8E2F-C3BE42FB22BC}"/>
  <tableColumns count="1">
    <tableColumn id="1" xr3:uid="{C34ED7EB-01FD-4D91-AF65-4261A80CB232}" name="TRICEPS Triceps Bar Pushdown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E2974A0-941D-4F24-BC67-7AD05E89673F}" name="CHEST Bench Press Flat Barbell" displayName="CHEST_Bench_Press_Flat_Barbell" ref="H2:H17" totalsRowShown="0">
  <autoFilter ref="H2:H17" xr:uid="{98980AE1-9DFE-4A1E-9929-8458C691A5F0}"/>
  <tableColumns count="1">
    <tableColumn id="1" xr3:uid="{E17EACA2-87C2-4B22-BC93-D9449AA1DD33}" name="CHEST Bench Press Flat Barbell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E52F346-62B2-4303-970A-DE68B6666E21}" name="CHEST Bench Press Incline Smith Machine" displayName="CHEST_Bench_Press_Incline_Smith_Machine" ref="H18:H30" totalsRowShown="0">
  <autoFilter ref="H18:H30" xr:uid="{32D88503-7DFB-4B5C-A14F-D3E2EF407C03}"/>
  <tableColumns count="1">
    <tableColumn id="1" xr3:uid="{557D5D6E-F5E1-4BB5-A71E-AFB98966BABA}" name="CHEST Bench Press Incline Smith Machine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69F2343-9AD0-4CE5-8B63-5CE3697B0B05}" name="CHEST Bench Press Decline Barbell" displayName="CHEST_Bench_Press_Decline_Barbell" ref="H31:H35" totalsRowShown="0">
  <autoFilter ref="H31:H35" xr:uid="{B1F3B956-EA92-4D6C-B44D-B5E06B47BA58}"/>
  <tableColumns count="1">
    <tableColumn id="1" xr3:uid="{1A13A156-8771-45AF-90A5-7D9BE58B253A}" name="CHEST Bench Press Decline Barbell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78538B25-C126-4318-8991-CD96AF3E31AC}" name="LEGS Deadlifts" displayName="LEGS_Deadlifts" ref="I26:I28" totalsRowShown="0">
  <autoFilter ref="I26:I28" xr:uid="{9AF805A7-5BCF-4C83-AA86-2C9F57E74CF7}"/>
  <tableColumns count="1">
    <tableColumn id="1" xr3:uid="{63182CDE-DA19-4E8D-8552-048F965BA55E}" name="LEGS Deadlifts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1E37ED97-84D7-4DAF-A1BD-4AFE3F46478E}" name="LEGS Lunges Barbell" displayName="LEGS_Lunges_Barbell" ref="I29:I33" totalsRowShown="0">
  <autoFilter ref="I29:I33" xr:uid="{E40E7F21-1C3C-499D-B2C2-BDF177ABF30A}"/>
  <tableColumns count="1">
    <tableColumn id="1" xr3:uid="{38AF08E2-DADB-4377-BEFC-EB7B9B8D518A}" name="LEGS Lunges Barbell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BF12612-7895-4832-A53B-49F3FA0219A3}" name="LEGS Calf Raises Standing" displayName="LEGS_Calf_Raises_Standing" ref="I34:I38" totalsRowShown="0">
  <autoFilter ref="I34:I38" xr:uid="{B1EE7C8E-1C72-4813-AF3C-4F8362F84807}"/>
  <tableColumns count="1">
    <tableColumn id="1" xr3:uid="{00AE4384-E957-413D-9F29-33199DA4F047}" name="LEGS Calf Raises Standing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116615F-7D9A-491D-B83D-34B44A6EB7FE}" name="SHOULDERS Shoulder Press Machine" displayName="SHOULDERS_Shoulder_Press_Machine" ref="J2:J7" totalsRowShown="0">
  <autoFilter ref="J2:J7" xr:uid="{35940FEE-B803-4A2B-8295-C7F6CC1CDE3A}"/>
  <tableColumns count="1">
    <tableColumn id="1" xr3:uid="{A0FD1793-2C50-4C7A-BDC9-50F0E62B7598}" name="SHOULDERS Shoulder Press Machine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4CF8A350-6CA9-4E3E-A450-21EA568DA6CC}" name="SHOULDERS Cable Rear-delt Fly" displayName="SHOULDERS_Cable_Rear_delt_Fly" ref="J8:J10" totalsRowShown="0">
  <autoFilter ref="J8:J10" xr:uid="{CA2998D5-4251-405B-AF04-3C5D058E0202}"/>
  <tableColumns count="1">
    <tableColumn id="1" xr3:uid="{488F34DC-FC8B-42ED-B680-905E4FF0F288}" name="SHOULDERS Cable Rear-delt Fly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89548210-973D-4FE7-84CF-6CA925BC59DB}" name="SHOULDERS Dumbbell Lateral Raises Bent over" displayName="SHOULDERS_Dumbbell_Lateral_Raises_Bent_over" ref="J11:J19" totalsRowShown="0">
  <autoFilter ref="J11:J19" xr:uid="{D8F45780-7179-48F8-A9D1-82508AF8BA99}"/>
  <tableColumns count="1">
    <tableColumn id="1" xr3:uid="{CF235FD7-AB60-45B9-A73E-7021C604DF9D}" name="SHOULDERS Dumbbell Lateral Raises Bent over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C1B1775-BC12-4B83-88DD-5ABA39DC5264}" name="SHOULDERS Rear Delt Revers Fly Machine" displayName="SHOULDERS_Rear_Delt_Revers_Fly_Machine" ref="J20:J26" totalsRowShown="0">
  <autoFilter ref="J20:J26" xr:uid="{31802ABA-60B7-4E8E-B3D2-BAB2530DA60C}"/>
  <tableColumns count="1">
    <tableColumn id="1" xr3:uid="{51667917-070F-4222-9270-9305A7637055}" name="SHOULDERS Rear Delt Revers Fly Machine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7E7228E-7D06-4A96-B624-62CE2FAFE7F2}" name="SHOULDERS Shoulder Press Behind Head SM" displayName="SHOULDERS_Shoulder_Press_Behind_Head_SM" ref="J27:J29" totalsRowShown="0">
  <autoFilter ref="J27:J29" xr:uid="{8D6F6A43-B46F-4A04-A6A3-BC27FCACAD3C}"/>
  <tableColumns count="1">
    <tableColumn id="1" xr3:uid="{E3646CF3-FD20-429F-962E-C483E15E215D}" name="SHOULDERS Shoulder Press Behind Head SM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7CE0B85-7544-4E31-9CB3-E64CEE3D9155}" name="BICEPS Cable Curls Squatting" displayName="BICEPS_Cable_Curls_Squatting" ref="G66:G70" totalsRowShown="0">
  <autoFilter ref="G66:G70" xr:uid="{BDCB24BA-4E86-4911-97DD-329CF9A9C42A}"/>
  <tableColumns count="1">
    <tableColumn id="1" xr3:uid="{49D916D3-7F16-450B-9ADA-94A78ED7980D}" name="BICEPS Cable Curls Squatting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A01B6820-E616-4D55-BB32-D84CD31896FD}" name="CHEST Bench Press Incline Dumbbell" displayName="CHEST_Bench_Press_Incline_Dumbbell" ref="H36:H46" totalsRowShown="0">
  <autoFilter ref="H36:H46" xr:uid="{3924A569-35F5-45D1-9FD5-9FEEB551B762}"/>
  <tableColumns count="1">
    <tableColumn id="1" xr3:uid="{5591384A-9F12-4406-834D-68CCC9263BB5}" name="CHEST Bench Press Incline Dumbbell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27F52FFC-B1AD-43E9-B50B-FE3F791D8CE7}" name="CHEST Chest Press Seated" displayName="CHEST_Chest_Press_Seated" ref="H47:H57" totalsRowShown="0">
  <autoFilter ref="H47:H57" xr:uid="{1806F365-BA9A-4045-9ECF-D0764D241AF4}"/>
  <tableColumns count="1">
    <tableColumn id="1" xr3:uid="{129575BD-4EEE-4178-9AE1-2D2CD7ED2E30}" name="CHEST Chest Press Seated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72AB787-9A58-49F4-A381-FCE3C15B29F8}" name="CHEST Cable Fly’s Low" displayName="CHEST_Cable_Fly’s_Low" ref="H58:H65" totalsRowShown="0">
  <autoFilter ref="H58:H65" xr:uid="{CB6FC040-F29E-429E-B6E8-B1789F413230}"/>
  <tableColumns count="1">
    <tableColumn id="1" xr3:uid="{484BD481-E253-4903-B40C-40E58E7C5A27}" name="CHEST Cable Fly’s Low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E8D2549-AF7E-418B-B4AA-8734C6B5CBA1}" name="CHEST Pec Deck" displayName="CHEST_Pec_Deck" ref="H66:H75" totalsRowShown="0">
  <autoFilter ref="H66:H75" xr:uid="{877D263A-C9E3-4E27-AC7D-73148A1DDAE3}"/>
  <tableColumns count="1">
    <tableColumn id="1" xr3:uid="{196A024A-2656-4C38-A1E3-7EC847DF0138}" name="CHEST Pec Deck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4A713BB-CBEA-4442-9CE2-DACF48A070B7}" name="SHOULDERS Shoulder Press Smith Machine" displayName="SHOULDERS_Shoulder_Press_Smith_Machine" ref="J30:J33" totalsRowShown="0">
  <autoFilter ref="J30:J33" xr:uid="{284EBBD9-B67C-4637-8A0F-E08149687542}"/>
  <tableColumns count="1">
    <tableColumn id="1" xr3:uid="{56A91387-D168-4E97-83EF-50FC66E6A8B0}" name="SHOULDERS Shoulder Press Smith Machine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5EC6B789-EDAD-418F-BE7D-6322B1A6DD14}" name="SHOULDERS Upright Row Cable" displayName="SHOULDERS_Upright_Row_Cable" ref="J34:J37" totalsRowShown="0">
  <autoFilter ref="J34:J37" xr:uid="{CBDB3ED7-7D3F-471A-9565-55C6255D4064}"/>
  <tableColumns count="1">
    <tableColumn id="1" xr3:uid="{0AF70E6A-7F59-499E-931D-90CFD55B3003}" name="SHOULDERS Upright Row Cable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60C25CE-1B2D-4D26-A6FD-C10671AAC5E7}" name="SHOULDERS Cable Raises Side" displayName="SHOULDERS_Cable_Raises_Side" ref="J38:J43" totalsRowShown="0">
  <autoFilter ref="J38:J43" xr:uid="{A585F599-9666-4408-8B45-0FEA0BF57AF4}"/>
  <tableColumns count="1">
    <tableColumn id="1" xr3:uid="{342484B6-CD99-4C59-AC16-5FB3767B8C3F}" name="SHOULDERS Cable Raises Side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A38C4C82-CA56-4D97-B584-85E3616E5909}" name="SHOULDERS Military Dumbell Press" displayName="SHOULDERS_Military_Dumbell_Press" ref="J44:J46" totalsRowShown="0">
  <autoFilter ref="J44:J46" xr:uid="{2F486152-34EA-4D4A-93EA-7C779FCBB447}"/>
  <tableColumns count="1">
    <tableColumn id="1" xr3:uid="{711296B8-046E-4C07-B42D-C4B4D24D641D}" name="SHOULDERS Military Dumbell Press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3C9BCCDE-B76A-4186-8C8A-72B379FFAA27}" name="SHOULDERS Overhead Press Barbell" displayName="SHOULDERS_Overhead_Press_Barbell" ref="J47:J49" totalsRowShown="0">
  <autoFilter ref="J47:J49" xr:uid="{A37B0F29-D35F-4D8C-B798-8C3B75672CC4}"/>
  <tableColumns count="1">
    <tableColumn id="1" xr3:uid="{A058FC6D-7AFC-476B-87FE-0F59A379F2D9}" name="SHOULDERS Overhead Press Barbell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9E5C1E0-DD08-43DB-9FA0-71132C25FADA}" name="BACK Chin Ups Weighted" displayName="BACK_Chin_Ups_Weighted" ref="F62:F65" totalsRowShown="0">
  <autoFilter ref="F62:F65" xr:uid="{D2D526D1-F517-4C6E-B80B-7E574060C0D8}"/>
  <tableColumns count="1">
    <tableColumn id="1" xr3:uid="{439513C4-D91B-4624-A2F0-519BBA919676}" name="BACK Chin Ups Weighted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60D125D7-657C-4AC5-9A4B-06E578DB1160}" name="BACK Machine Row Single Arm" displayName="BACK_Machine_Row_Single_Arm" ref="F66:F71" totalsRowShown="0">
  <autoFilter ref="F66:F71" xr:uid="{D0477EA0-6090-40B5-97E0-3FD96406FCD1}"/>
  <tableColumns count="1">
    <tableColumn id="1" xr3:uid="{10894D17-9A92-47F4-BDE2-0248EFBE2FDA}" name="BACK Machine Row Single Arm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3928DDC5-085B-4F22-BC70-15FC0F3F20B9}" name="LEGS Leg Press 45 Deg" displayName="LEGS_Leg_Press_45_Deg" ref="I39:I41" totalsRowShown="0">
  <autoFilter ref="I39:I41" xr:uid="{AAB47BFF-FC80-4B9B-9054-5CCCA5C9174E}"/>
  <tableColumns count="1">
    <tableColumn id="1" xr3:uid="{80A235F6-8FBB-4958-A741-98E62798E297}" name="LEGS Leg Press 45 Deg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16F188C-A603-40C6-8739-2711A34E680F}" name="CHEST Pullover Dumbbell" displayName="CHEST_Pullover_Dumbbell" ref="H76:H77" totalsRowShown="0">
  <autoFilter ref="H76:H77" xr:uid="{505C526B-25F5-4A31-B1CC-92BC08828D6F}"/>
  <tableColumns count="1">
    <tableColumn id="1" xr3:uid="{F8DEDD6D-94B6-424C-8CD3-E7E4FBA101E3}" name="CHEST Pullover Dumbbell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77831474-D53A-41F2-AF0A-DD0B4A3E04F1}" name="BACK Bent over Dummbell row single arm" displayName="BACK_Bent_over_Dummbell_row_single_arm" ref="F72:F74" totalsRowShown="0">
  <autoFilter ref="F72:F74" xr:uid="{B767C060-873C-48FC-9583-3BEE7D4AF92F}"/>
  <tableColumns count="1">
    <tableColumn id="1" xr3:uid="{50E1D963-0951-4A78-AF3A-B46A7C5F0035}" name="BACK Bent over Dummbell row single arm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5A521BB-A6DD-4C97-89AC-0DA3BF6AC25D}" name="CHEST Bench Press Flat Smith Machine" displayName="CHEST_Bench_Press_Flat_Smith_Machine" ref="H78:H85" totalsRowShown="0">
  <autoFilter ref="H78:H85" xr:uid="{05A521BB-A6DD-4C97-89AC-0DA3BF6AC25D}"/>
  <tableColumns count="1">
    <tableColumn id="1" xr3:uid="{FF2F4586-C757-4F62-BAA2-1C97C8FB8810}" name="CHEST Bench Press Flat Smith Machine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AFBCC2CC-8E70-437F-B4D7-6EFBAD0102B6}" name="BACK Pull-ups Weighted" displayName="BACK_Pull_ups_Weighted" ref="F75:F76" totalsRowShown="0">
  <autoFilter ref="F75:F76" xr:uid="{AFBCC2CC-8E70-437F-B4D7-6EFBAD0102B6}"/>
  <tableColumns count="1">
    <tableColumn id="1" xr3:uid="{3E0FD9F2-2C48-47E1-8977-7EF5F1ADCEAE}" name="BACK Pull-ups Weighted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119C291-529D-443A-86E9-5B3381F3848D}" name="CHEST Fly’s Incline Dumbbell" displayName="CHEST_Fly’s_Incline_Dumbbell" ref="H86:H89" totalsRowShown="0">
  <autoFilter ref="H86:H89" xr:uid="{0119C291-529D-443A-86E9-5B3381F3848D}"/>
  <tableColumns count="1">
    <tableColumn id="1" xr3:uid="{4A42BDD5-9D7B-45DC-9B89-182A13151F70}" name="CHEST Fly’s Incline Dumbbell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1A83555-A31F-4538-BE59-1996FB55750B}" name="CHEST Cable Fly’s High" displayName="CHEST_Cable_Fly’s_High" ref="H90:H94" totalsRowShown="0">
  <autoFilter ref="H90:H94" xr:uid="{31A83555-A31F-4538-BE59-1996FB55750B}"/>
  <tableColumns count="1">
    <tableColumn id="1" xr3:uid="{867C9C49-2923-4626-89CA-5A6D9CF5BC72}" name="CHEST Cable Fly’s High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4BBAD02-4006-4611-94F7-ED2363E6A50F}" name="SHOULDERS Face Pulls" displayName="SHOULDERS_Face_Pulls" ref="J50:J51" totalsRowShown="0">
  <autoFilter ref="J50:J51" xr:uid="{24BBAD02-4006-4611-94F7-ED2363E6A50F}"/>
  <tableColumns count="1">
    <tableColumn id="1" xr3:uid="{55EEAB52-AD61-4396-A5E5-5D6BA4D040A7}" name="SHOULDERS Face Pulls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5CE64D2-E8D7-4000-8D3D-11B566520352}" name="TRICEPS Dips Seated" displayName="TRICEPS_Dips_Seated" ref="K65:K66" totalsRowShown="0">
  <autoFilter ref="K65:K66" xr:uid="{B5CE64D2-E8D7-4000-8D3D-11B566520352}"/>
  <tableColumns count="1">
    <tableColumn id="1" xr3:uid="{B456A167-81C6-44F4-900F-7D1D49793828}" name="TRICEPS Dips Seated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9C2118FD-B299-484D-9EF8-E7158DBD9B3E}" name="LEGS Leg Press 45 Deg One Legged" displayName="LEGS_Leg_Press_45_Deg_One_Legged" ref="I42:I43" totalsRowShown="0">
  <autoFilter ref="I42:I43" xr:uid="{9C2118FD-B299-484D-9EF8-E7158DBD9B3E}"/>
  <tableColumns count="1">
    <tableColumn id="1" xr3:uid="{3FA32DFC-4008-4CEC-9B1B-C34099A970B4}" name="LEGS Leg Press 45 Deg One Legged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BFDF0084-5479-49AE-B30D-FA27C987142A}" name="BICEPS Preacher Curls Dumbbell" displayName="BICEPS_Preacher_Curls_Dumbbell" ref="G71:G72" totalsRowShown="0">
  <autoFilter ref="G71:G72" xr:uid="{BFDF0084-5479-49AE-B30D-FA27C987142A}"/>
  <tableColumns count="1">
    <tableColumn id="1" xr3:uid="{91F7CDE6-910C-43DB-8F70-A58940BB040F}" name="BICEPS Preacher Curls Dumbbell"/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upper" displayName="upper" ref="G3:AB6" totalsRowShown="0">
  <autoFilter ref="G3:AB6" xr:uid="{00000000-0009-0000-0100-000001000000}"/>
  <tableColumns count="22">
    <tableColumn id="1" xr3:uid="{00000000-0010-0000-0100-000001000000}" name="UPPER"/>
    <tableColumn id="2" xr3:uid="{00000000-0010-0000-0100-000002000000}" name="Column2" dataDxfId="47"/>
    <tableColumn id="3" xr3:uid="{00000000-0010-0000-0100-000003000000}" name="Column3"/>
    <tableColumn id="4" xr3:uid="{00000000-0010-0000-0100-000004000000}" name="Column4"/>
    <tableColumn id="5" xr3:uid="{00000000-0010-0000-0100-000005000000}" name="Column5"/>
    <tableColumn id="6" xr3:uid="{00000000-0010-0000-0100-000006000000}" name="Column6"/>
    <tableColumn id="7" xr3:uid="{00000000-0010-0000-0100-000007000000}" name="Column7"/>
    <tableColumn id="8" xr3:uid="{00000000-0010-0000-0100-000008000000}" name="Column8"/>
    <tableColumn id="9" xr3:uid="{00000000-0010-0000-0100-000009000000}" name="Column9"/>
    <tableColumn id="10" xr3:uid="{00000000-0010-0000-0100-00000A000000}" name="Column10"/>
    <tableColumn id="11" xr3:uid="{00000000-0010-0000-0100-00000B000000}" name="Column11"/>
    <tableColumn id="12" xr3:uid="{00000000-0010-0000-0100-00000C000000}" name="Column12"/>
    <tableColumn id="13" xr3:uid="{00000000-0010-0000-0100-00000D000000}" name="Column13"/>
    <tableColumn id="14" xr3:uid="{00000000-0010-0000-0100-00000E000000}" name="Column14"/>
    <tableColumn id="15" xr3:uid="{00000000-0010-0000-0100-00000F000000}" name="Column15"/>
    <tableColumn id="16" xr3:uid="{00000000-0010-0000-0100-000010000000}" name="Column16"/>
    <tableColumn id="17" xr3:uid="{00000000-0010-0000-0100-000011000000}" name="Column17"/>
    <tableColumn id="18" xr3:uid="{00000000-0010-0000-0100-000012000000}" name="Column18"/>
    <tableColumn id="19" xr3:uid="{00000000-0010-0000-0100-000013000000}" name="Column19"/>
    <tableColumn id="20" xr3:uid="{00000000-0010-0000-0100-000014000000}" name="Column20"/>
    <tableColumn id="21" xr3:uid="{00000000-0010-0000-0100-000015000000}" name="Column21"/>
    <tableColumn id="22" xr3:uid="{00000000-0010-0000-0100-000016000000}" name="Column22"/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mid" displayName="mid" ref="G7:AB36" totalsRowShown="0" headerRowDxfId="46">
  <autoFilter ref="G7:AB36" xr:uid="{00000000-0009-0000-0100-000004000000}"/>
  <sortState xmlns:xlrd2="http://schemas.microsoft.com/office/spreadsheetml/2017/richdata2" ref="G8:AB35">
    <sortCondition ref="G8"/>
  </sortState>
  <tableColumns count="22">
    <tableColumn id="1" xr3:uid="{00000000-0010-0000-0200-000001000000}" name="MID"/>
    <tableColumn id="2" xr3:uid="{00000000-0010-0000-0200-000002000000}" name="Column2" dataDxfId="45"/>
    <tableColumn id="3" xr3:uid="{00000000-0010-0000-0200-000003000000}" name="Column3"/>
    <tableColumn id="4" xr3:uid="{00000000-0010-0000-0200-000004000000}" name="Column4"/>
    <tableColumn id="5" xr3:uid="{00000000-0010-0000-0200-000005000000}" name="Column5"/>
    <tableColumn id="6" xr3:uid="{00000000-0010-0000-0200-000006000000}" name="Column6"/>
    <tableColumn id="7" xr3:uid="{00000000-0010-0000-0200-000007000000}" name="Column7"/>
    <tableColumn id="8" xr3:uid="{00000000-0010-0000-0200-000008000000}" name="Column8"/>
    <tableColumn id="9" xr3:uid="{00000000-0010-0000-0200-000009000000}" name="Column9"/>
    <tableColumn id="10" xr3:uid="{00000000-0010-0000-0200-00000A000000}" name="Column10"/>
    <tableColumn id="11" xr3:uid="{00000000-0010-0000-0200-00000B000000}" name="Column11"/>
    <tableColumn id="12" xr3:uid="{00000000-0010-0000-0200-00000C000000}" name="Column12"/>
    <tableColumn id="13" xr3:uid="{00000000-0010-0000-0200-00000D000000}" name="Column13"/>
    <tableColumn id="14" xr3:uid="{00000000-0010-0000-0200-00000E000000}" name="Column14"/>
    <tableColumn id="15" xr3:uid="{00000000-0010-0000-0200-00000F000000}" name="Column15"/>
    <tableColumn id="16" xr3:uid="{00000000-0010-0000-0200-000010000000}" name="Column16"/>
    <tableColumn id="17" xr3:uid="{00000000-0010-0000-0200-000011000000}" name="Column17"/>
    <tableColumn id="18" xr3:uid="{00000000-0010-0000-0200-000012000000}" name="Column18"/>
    <tableColumn id="19" xr3:uid="{00000000-0010-0000-0200-000013000000}" name="Column19"/>
    <tableColumn id="20" xr3:uid="{00000000-0010-0000-0200-000014000000}" name="Column20"/>
    <tableColumn id="21" xr3:uid="{00000000-0010-0000-0200-000015000000}" name="Column21"/>
    <tableColumn id="22" xr3:uid="{00000000-0010-0000-0200-000016000000}" name="Column22"/>
  </tableColumns>
  <tableStyleInfo name="TableStyleMedium1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lower" displayName="lower" ref="G37:AB42" totalsRowShown="0" headerRowDxfId="44">
  <autoFilter ref="G37:AB42" xr:uid="{00000000-0009-0000-0100-000005000000}"/>
  <tableColumns count="22">
    <tableColumn id="1" xr3:uid="{00000000-0010-0000-0300-000001000000}" name="LOWER"/>
    <tableColumn id="2" xr3:uid="{00000000-0010-0000-0300-000002000000}" name="Column2" dataDxfId="43"/>
    <tableColumn id="3" xr3:uid="{00000000-0010-0000-0300-000003000000}" name="Column3"/>
    <tableColumn id="4" xr3:uid="{00000000-0010-0000-0300-000004000000}" name="Column4"/>
    <tableColumn id="5" xr3:uid="{00000000-0010-0000-0300-000005000000}" name="Column5"/>
    <tableColumn id="6" xr3:uid="{00000000-0010-0000-0300-000006000000}" name="Column6"/>
    <tableColumn id="7" xr3:uid="{00000000-0010-0000-0300-000007000000}" name="Column7"/>
    <tableColumn id="8" xr3:uid="{00000000-0010-0000-0300-000008000000}" name="Column8"/>
    <tableColumn id="9" xr3:uid="{00000000-0010-0000-0300-000009000000}" name="Column9"/>
    <tableColumn id="10" xr3:uid="{00000000-0010-0000-0300-00000A000000}" name="Column10"/>
    <tableColumn id="11" xr3:uid="{00000000-0010-0000-0300-00000B000000}" name="Column11"/>
    <tableColumn id="12" xr3:uid="{00000000-0010-0000-0300-00000C000000}" name="Column12"/>
    <tableColumn id="13" xr3:uid="{00000000-0010-0000-0300-00000D000000}" name="Column13"/>
    <tableColumn id="14" xr3:uid="{00000000-0010-0000-0300-00000E000000}" name="Column14"/>
    <tableColumn id="15" xr3:uid="{00000000-0010-0000-0300-00000F000000}" name="Column15"/>
    <tableColumn id="16" xr3:uid="{00000000-0010-0000-0300-000010000000}" name="Column16"/>
    <tableColumn id="17" xr3:uid="{00000000-0010-0000-0300-000011000000}" name="Column17"/>
    <tableColumn id="18" xr3:uid="{00000000-0010-0000-0300-000012000000}" name="Column18"/>
    <tableColumn id="19" xr3:uid="{00000000-0010-0000-0300-000013000000}" name="Column19"/>
    <tableColumn id="20" xr3:uid="{00000000-0010-0000-0300-000014000000}" name="Column20"/>
    <tableColumn id="21" xr3:uid="{00000000-0010-0000-0300-000015000000}" name="Column21"/>
    <tableColumn id="22" xr3:uid="{00000000-0010-0000-0300-000016000000}" name="Column22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ctr">
          <a:defRPr sz="2000"/>
        </a:defPPr>
      </a:lstStyle>
      <a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9.xml"/><Relationship Id="rId18" Type="http://schemas.openxmlformats.org/officeDocument/2006/relationships/table" Target="../tables/table14.xml"/><Relationship Id="rId26" Type="http://schemas.openxmlformats.org/officeDocument/2006/relationships/table" Target="../tables/table22.xml"/><Relationship Id="rId39" Type="http://schemas.openxmlformats.org/officeDocument/2006/relationships/table" Target="../tables/table35.xml"/><Relationship Id="rId21" Type="http://schemas.openxmlformats.org/officeDocument/2006/relationships/table" Target="../tables/table17.xml"/><Relationship Id="rId34" Type="http://schemas.openxmlformats.org/officeDocument/2006/relationships/table" Target="../tables/table30.xml"/><Relationship Id="rId42" Type="http://schemas.openxmlformats.org/officeDocument/2006/relationships/table" Target="../tables/table38.xml"/><Relationship Id="rId47" Type="http://schemas.openxmlformats.org/officeDocument/2006/relationships/table" Target="../tables/table43.xml"/><Relationship Id="rId50" Type="http://schemas.openxmlformats.org/officeDocument/2006/relationships/table" Target="../tables/table46.xml"/><Relationship Id="rId55" Type="http://schemas.openxmlformats.org/officeDocument/2006/relationships/table" Target="../tables/table51.x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6" Type="http://schemas.openxmlformats.org/officeDocument/2006/relationships/table" Target="../tables/table12.xml"/><Relationship Id="rId29" Type="http://schemas.openxmlformats.org/officeDocument/2006/relationships/table" Target="../tables/table25.xml"/><Relationship Id="rId11" Type="http://schemas.openxmlformats.org/officeDocument/2006/relationships/table" Target="../tables/table7.xml"/><Relationship Id="rId24" Type="http://schemas.openxmlformats.org/officeDocument/2006/relationships/table" Target="../tables/table20.xml"/><Relationship Id="rId32" Type="http://schemas.openxmlformats.org/officeDocument/2006/relationships/table" Target="../tables/table28.xml"/><Relationship Id="rId37" Type="http://schemas.openxmlformats.org/officeDocument/2006/relationships/table" Target="../tables/table33.xml"/><Relationship Id="rId40" Type="http://schemas.openxmlformats.org/officeDocument/2006/relationships/table" Target="../tables/table36.xml"/><Relationship Id="rId45" Type="http://schemas.openxmlformats.org/officeDocument/2006/relationships/table" Target="../tables/table41.xml"/><Relationship Id="rId53" Type="http://schemas.openxmlformats.org/officeDocument/2006/relationships/table" Target="../tables/table49.xml"/><Relationship Id="rId58" Type="http://schemas.openxmlformats.org/officeDocument/2006/relationships/table" Target="../tables/table54.xml"/><Relationship Id="rId5" Type="http://schemas.openxmlformats.org/officeDocument/2006/relationships/table" Target="../tables/table1.xml"/><Relationship Id="rId19" Type="http://schemas.openxmlformats.org/officeDocument/2006/relationships/table" Target="../tables/table15.xml"/><Relationship Id="rId4" Type="http://schemas.openxmlformats.org/officeDocument/2006/relationships/ctrlProp" Target="../ctrlProps/ctrlProp9.xml"/><Relationship Id="rId9" Type="http://schemas.openxmlformats.org/officeDocument/2006/relationships/table" Target="../tables/table5.xml"/><Relationship Id="rId14" Type="http://schemas.openxmlformats.org/officeDocument/2006/relationships/table" Target="../tables/table10.xml"/><Relationship Id="rId22" Type="http://schemas.openxmlformats.org/officeDocument/2006/relationships/table" Target="../tables/table18.xml"/><Relationship Id="rId27" Type="http://schemas.openxmlformats.org/officeDocument/2006/relationships/table" Target="../tables/table23.xml"/><Relationship Id="rId30" Type="http://schemas.openxmlformats.org/officeDocument/2006/relationships/table" Target="../tables/table26.xml"/><Relationship Id="rId35" Type="http://schemas.openxmlformats.org/officeDocument/2006/relationships/table" Target="../tables/table31.xml"/><Relationship Id="rId43" Type="http://schemas.openxmlformats.org/officeDocument/2006/relationships/table" Target="../tables/table39.xml"/><Relationship Id="rId48" Type="http://schemas.openxmlformats.org/officeDocument/2006/relationships/table" Target="../tables/table44.xml"/><Relationship Id="rId56" Type="http://schemas.openxmlformats.org/officeDocument/2006/relationships/table" Target="../tables/table52.xml"/><Relationship Id="rId8" Type="http://schemas.openxmlformats.org/officeDocument/2006/relationships/table" Target="../tables/table4.xml"/><Relationship Id="rId51" Type="http://schemas.openxmlformats.org/officeDocument/2006/relationships/table" Target="../tables/table47.xml"/><Relationship Id="rId3" Type="http://schemas.openxmlformats.org/officeDocument/2006/relationships/vmlDrawing" Target="../drawings/vmlDrawing2.vml"/><Relationship Id="rId12" Type="http://schemas.openxmlformats.org/officeDocument/2006/relationships/table" Target="../tables/table8.xml"/><Relationship Id="rId17" Type="http://schemas.openxmlformats.org/officeDocument/2006/relationships/table" Target="../tables/table13.xml"/><Relationship Id="rId25" Type="http://schemas.openxmlformats.org/officeDocument/2006/relationships/table" Target="../tables/table21.xml"/><Relationship Id="rId33" Type="http://schemas.openxmlformats.org/officeDocument/2006/relationships/table" Target="../tables/table29.xml"/><Relationship Id="rId38" Type="http://schemas.openxmlformats.org/officeDocument/2006/relationships/table" Target="../tables/table34.xml"/><Relationship Id="rId46" Type="http://schemas.openxmlformats.org/officeDocument/2006/relationships/table" Target="../tables/table42.xml"/><Relationship Id="rId59" Type="http://schemas.openxmlformats.org/officeDocument/2006/relationships/table" Target="../tables/table55.xml"/><Relationship Id="rId20" Type="http://schemas.openxmlformats.org/officeDocument/2006/relationships/table" Target="../tables/table16.xml"/><Relationship Id="rId41" Type="http://schemas.openxmlformats.org/officeDocument/2006/relationships/table" Target="../tables/table37.xml"/><Relationship Id="rId54" Type="http://schemas.openxmlformats.org/officeDocument/2006/relationships/table" Target="../tables/table50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15" Type="http://schemas.openxmlformats.org/officeDocument/2006/relationships/table" Target="../tables/table11.xml"/><Relationship Id="rId23" Type="http://schemas.openxmlformats.org/officeDocument/2006/relationships/table" Target="../tables/table19.xml"/><Relationship Id="rId28" Type="http://schemas.openxmlformats.org/officeDocument/2006/relationships/table" Target="../tables/table24.xml"/><Relationship Id="rId36" Type="http://schemas.openxmlformats.org/officeDocument/2006/relationships/table" Target="../tables/table32.xml"/><Relationship Id="rId49" Type="http://schemas.openxmlformats.org/officeDocument/2006/relationships/table" Target="../tables/table45.xml"/><Relationship Id="rId57" Type="http://schemas.openxmlformats.org/officeDocument/2006/relationships/table" Target="../tables/table53.xml"/><Relationship Id="rId10" Type="http://schemas.openxmlformats.org/officeDocument/2006/relationships/table" Target="../tables/table6.xml"/><Relationship Id="rId31" Type="http://schemas.openxmlformats.org/officeDocument/2006/relationships/table" Target="../tables/table27.xml"/><Relationship Id="rId44" Type="http://schemas.openxmlformats.org/officeDocument/2006/relationships/table" Target="../tables/table40.xml"/><Relationship Id="rId52" Type="http://schemas.openxmlformats.org/officeDocument/2006/relationships/table" Target="../tables/table48.xml"/><Relationship Id="rId60" Type="http://schemas.openxmlformats.org/officeDocument/2006/relationships/table" Target="../tables/table5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26" Type="http://schemas.openxmlformats.org/officeDocument/2006/relationships/ctrlProp" Target="../ctrlProps/ctrlProp32.xml"/><Relationship Id="rId39" Type="http://schemas.openxmlformats.org/officeDocument/2006/relationships/ctrlProp" Target="../ctrlProps/ctrlProp45.xml"/><Relationship Id="rId21" Type="http://schemas.openxmlformats.org/officeDocument/2006/relationships/ctrlProp" Target="../ctrlProps/ctrlProp27.xml"/><Relationship Id="rId34" Type="http://schemas.openxmlformats.org/officeDocument/2006/relationships/ctrlProp" Target="../ctrlProps/ctrlProp40.xml"/><Relationship Id="rId42" Type="http://schemas.openxmlformats.org/officeDocument/2006/relationships/ctrlProp" Target="../ctrlProps/ctrlProp48.xml"/><Relationship Id="rId47" Type="http://schemas.openxmlformats.org/officeDocument/2006/relationships/ctrlProp" Target="../ctrlProps/ctrlProp53.xml"/><Relationship Id="rId50" Type="http://schemas.openxmlformats.org/officeDocument/2006/relationships/ctrlProp" Target="../ctrlProps/ctrlProp56.xml"/><Relationship Id="rId55" Type="http://schemas.openxmlformats.org/officeDocument/2006/relationships/table" Target="../tables/table58.x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2.xml"/><Relationship Id="rId29" Type="http://schemas.openxmlformats.org/officeDocument/2006/relationships/ctrlProp" Target="../ctrlProps/ctrlProp35.xml"/><Relationship Id="rId11" Type="http://schemas.openxmlformats.org/officeDocument/2006/relationships/ctrlProp" Target="../ctrlProps/ctrlProp17.xml"/><Relationship Id="rId24" Type="http://schemas.openxmlformats.org/officeDocument/2006/relationships/ctrlProp" Target="../ctrlProps/ctrlProp30.xml"/><Relationship Id="rId32" Type="http://schemas.openxmlformats.org/officeDocument/2006/relationships/ctrlProp" Target="../ctrlProps/ctrlProp38.xml"/><Relationship Id="rId37" Type="http://schemas.openxmlformats.org/officeDocument/2006/relationships/ctrlProp" Target="../ctrlProps/ctrlProp43.xml"/><Relationship Id="rId40" Type="http://schemas.openxmlformats.org/officeDocument/2006/relationships/ctrlProp" Target="../ctrlProps/ctrlProp46.xml"/><Relationship Id="rId45" Type="http://schemas.openxmlformats.org/officeDocument/2006/relationships/ctrlProp" Target="../ctrlProps/ctrlProp51.xml"/><Relationship Id="rId53" Type="http://schemas.openxmlformats.org/officeDocument/2006/relationships/ctrlProp" Target="../ctrlProps/ctrlProp59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31" Type="http://schemas.openxmlformats.org/officeDocument/2006/relationships/ctrlProp" Target="../ctrlProps/ctrlProp37.xml"/><Relationship Id="rId44" Type="http://schemas.openxmlformats.org/officeDocument/2006/relationships/ctrlProp" Target="../ctrlProps/ctrlProp50.xml"/><Relationship Id="rId52" Type="http://schemas.openxmlformats.org/officeDocument/2006/relationships/ctrlProp" Target="../ctrlProps/ctrlProp58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Relationship Id="rId22" Type="http://schemas.openxmlformats.org/officeDocument/2006/relationships/ctrlProp" Target="../ctrlProps/ctrlProp28.xml"/><Relationship Id="rId27" Type="http://schemas.openxmlformats.org/officeDocument/2006/relationships/ctrlProp" Target="../ctrlProps/ctrlProp33.xml"/><Relationship Id="rId30" Type="http://schemas.openxmlformats.org/officeDocument/2006/relationships/ctrlProp" Target="../ctrlProps/ctrlProp36.xml"/><Relationship Id="rId35" Type="http://schemas.openxmlformats.org/officeDocument/2006/relationships/ctrlProp" Target="../ctrlProps/ctrlProp41.xml"/><Relationship Id="rId43" Type="http://schemas.openxmlformats.org/officeDocument/2006/relationships/ctrlProp" Target="../ctrlProps/ctrlProp49.xml"/><Relationship Id="rId48" Type="http://schemas.openxmlformats.org/officeDocument/2006/relationships/ctrlProp" Target="../ctrlProps/ctrlProp54.xml"/><Relationship Id="rId56" Type="http://schemas.openxmlformats.org/officeDocument/2006/relationships/table" Target="../tables/table59.xml"/><Relationship Id="rId8" Type="http://schemas.openxmlformats.org/officeDocument/2006/relationships/ctrlProp" Target="../ctrlProps/ctrlProp14.xml"/><Relationship Id="rId51" Type="http://schemas.openxmlformats.org/officeDocument/2006/relationships/ctrlProp" Target="../ctrlProps/ctrlProp57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5" Type="http://schemas.openxmlformats.org/officeDocument/2006/relationships/ctrlProp" Target="../ctrlProps/ctrlProp31.xml"/><Relationship Id="rId33" Type="http://schemas.openxmlformats.org/officeDocument/2006/relationships/ctrlProp" Target="../ctrlProps/ctrlProp39.xml"/><Relationship Id="rId38" Type="http://schemas.openxmlformats.org/officeDocument/2006/relationships/ctrlProp" Target="../ctrlProps/ctrlProp44.xml"/><Relationship Id="rId46" Type="http://schemas.openxmlformats.org/officeDocument/2006/relationships/ctrlProp" Target="../ctrlProps/ctrlProp52.xml"/><Relationship Id="rId20" Type="http://schemas.openxmlformats.org/officeDocument/2006/relationships/ctrlProp" Target="../ctrlProps/ctrlProp26.xml"/><Relationship Id="rId41" Type="http://schemas.openxmlformats.org/officeDocument/2006/relationships/ctrlProp" Target="../ctrlProps/ctrlProp47.xml"/><Relationship Id="rId54" Type="http://schemas.openxmlformats.org/officeDocument/2006/relationships/table" Target="../tables/table5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5" Type="http://schemas.openxmlformats.org/officeDocument/2006/relationships/ctrlProp" Target="../ctrlProps/ctrlProp21.xml"/><Relationship Id="rId23" Type="http://schemas.openxmlformats.org/officeDocument/2006/relationships/ctrlProp" Target="../ctrlProps/ctrlProp29.xml"/><Relationship Id="rId28" Type="http://schemas.openxmlformats.org/officeDocument/2006/relationships/ctrlProp" Target="../ctrlProps/ctrlProp34.xml"/><Relationship Id="rId36" Type="http://schemas.openxmlformats.org/officeDocument/2006/relationships/ctrlProp" Target="../ctrlProps/ctrlProp42.xml"/><Relationship Id="rId49" Type="http://schemas.openxmlformats.org/officeDocument/2006/relationships/ctrlProp" Target="../ctrlProps/ctrlProp5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13" Type="http://schemas.openxmlformats.org/officeDocument/2006/relationships/ctrlProp" Target="../ctrlProps/ctrlProp70.xml"/><Relationship Id="rId3" Type="http://schemas.openxmlformats.org/officeDocument/2006/relationships/ctrlProp" Target="../ctrlProps/ctrlProp60.xml"/><Relationship Id="rId7" Type="http://schemas.openxmlformats.org/officeDocument/2006/relationships/ctrlProp" Target="../ctrlProps/ctrlProp64.xml"/><Relationship Id="rId12" Type="http://schemas.openxmlformats.org/officeDocument/2006/relationships/ctrlProp" Target="../ctrlProps/ctrlProp69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3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63.xml"/><Relationship Id="rId11" Type="http://schemas.openxmlformats.org/officeDocument/2006/relationships/ctrlProp" Target="../ctrlProps/ctrlProp68.xml"/><Relationship Id="rId5" Type="http://schemas.openxmlformats.org/officeDocument/2006/relationships/ctrlProp" Target="../ctrlProps/ctrlProp62.xml"/><Relationship Id="rId15" Type="http://schemas.openxmlformats.org/officeDocument/2006/relationships/ctrlProp" Target="../ctrlProps/ctrlProp72.xml"/><Relationship Id="rId10" Type="http://schemas.openxmlformats.org/officeDocument/2006/relationships/ctrlProp" Target="../ctrlProps/ctrlProp67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Relationship Id="rId1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7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9.xml"/><Relationship Id="rId3" Type="http://schemas.openxmlformats.org/officeDocument/2006/relationships/control" Target="../activeX/activeX3.xml"/><Relationship Id="rId7" Type="http://schemas.openxmlformats.org/officeDocument/2006/relationships/ctrlProp" Target="../ctrlProps/ctrlProp7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10" Type="http://schemas.openxmlformats.org/officeDocument/2006/relationships/ctrlProp" Target="../ctrlProps/ctrlProp81.xml"/><Relationship Id="rId4" Type="http://schemas.openxmlformats.org/officeDocument/2006/relationships/image" Target="../media/image13.emf"/><Relationship Id="rId9" Type="http://schemas.openxmlformats.org/officeDocument/2006/relationships/ctrlProp" Target="../ctrlProps/ctrlProp8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8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7.xml"/><Relationship Id="rId18" Type="http://schemas.openxmlformats.org/officeDocument/2006/relationships/ctrlProp" Target="../ctrlProps/ctrlProp102.xml"/><Relationship Id="rId26" Type="http://schemas.openxmlformats.org/officeDocument/2006/relationships/ctrlProp" Target="../ctrlProps/ctrlProp110.xml"/><Relationship Id="rId39" Type="http://schemas.openxmlformats.org/officeDocument/2006/relationships/ctrlProp" Target="../ctrlProps/ctrlProp123.xml"/><Relationship Id="rId21" Type="http://schemas.openxmlformats.org/officeDocument/2006/relationships/ctrlProp" Target="../ctrlProps/ctrlProp105.xml"/><Relationship Id="rId34" Type="http://schemas.openxmlformats.org/officeDocument/2006/relationships/ctrlProp" Target="../ctrlProps/ctrlProp118.xml"/><Relationship Id="rId42" Type="http://schemas.openxmlformats.org/officeDocument/2006/relationships/ctrlProp" Target="../ctrlProps/ctrlProp126.xml"/><Relationship Id="rId47" Type="http://schemas.openxmlformats.org/officeDocument/2006/relationships/ctrlProp" Target="../ctrlProps/ctrlProp131.xml"/><Relationship Id="rId50" Type="http://schemas.openxmlformats.org/officeDocument/2006/relationships/ctrlProp" Target="../ctrlProps/ctrlProp134.xml"/><Relationship Id="rId55" Type="http://schemas.openxmlformats.org/officeDocument/2006/relationships/ctrlProp" Target="../ctrlProps/ctrlProp139.xml"/><Relationship Id="rId7" Type="http://schemas.openxmlformats.org/officeDocument/2006/relationships/ctrlProp" Target="../ctrlProps/ctrlProp91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100.xml"/><Relationship Id="rId29" Type="http://schemas.openxmlformats.org/officeDocument/2006/relationships/ctrlProp" Target="../ctrlProps/ctrlProp113.xml"/><Relationship Id="rId11" Type="http://schemas.openxmlformats.org/officeDocument/2006/relationships/ctrlProp" Target="../ctrlProps/ctrlProp95.xml"/><Relationship Id="rId24" Type="http://schemas.openxmlformats.org/officeDocument/2006/relationships/ctrlProp" Target="../ctrlProps/ctrlProp108.xml"/><Relationship Id="rId32" Type="http://schemas.openxmlformats.org/officeDocument/2006/relationships/ctrlProp" Target="../ctrlProps/ctrlProp116.xml"/><Relationship Id="rId37" Type="http://schemas.openxmlformats.org/officeDocument/2006/relationships/ctrlProp" Target="../ctrlProps/ctrlProp121.xml"/><Relationship Id="rId40" Type="http://schemas.openxmlformats.org/officeDocument/2006/relationships/ctrlProp" Target="../ctrlProps/ctrlProp124.xml"/><Relationship Id="rId45" Type="http://schemas.openxmlformats.org/officeDocument/2006/relationships/ctrlProp" Target="../ctrlProps/ctrlProp129.xml"/><Relationship Id="rId53" Type="http://schemas.openxmlformats.org/officeDocument/2006/relationships/ctrlProp" Target="../ctrlProps/ctrlProp137.xml"/><Relationship Id="rId58" Type="http://schemas.openxmlformats.org/officeDocument/2006/relationships/ctrlProp" Target="../ctrlProps/ctrlProp142.xml"/><Relationship Id="rId5" Type="http://schemas.openxmlformats.org/officeDocument/2006/relationships/ctrlProp" Target="../ctrlProps/ctrlProp89.xml"/><Relationship Id="rId19" Type="http://schemas.openxmlformats.org/officeDocument/2006/relationships/ctrlProp" Target="../ctrlProps/ctrlProp103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Relationship Id="rId22" Type="http://schemas.openxmlformats.org/officeDocument/2006/relationships/ctrlProp" Target="../ctrlProps/ctrlProp106.xml"/><Relationship Id="rId27" Type="http://schemas.openxmlformats.org/officeDocument/2006/relationships/ctrlProp" Target="../ctrlProps/ctrlProp111.xml"/><Relationship Id="rId30" Type="http://schemas.openxmlformats.org/officeDocument/2006/relationships/ctrlProp" Target="../ctrlProps/ctrlProp114.xml"/><Relationship Id="rId35" Type="http://schemas.openxmlformats.org/officeDocument/2006/relationships/ctrlProp" Target="../ctrlProps/ctrlProp119.xml"/><Relationship Id="rId43" Type="http://schemas.openxmlformats.org/officeDocument/2006/relationships/ctrlProp" Target="../ctrlProps/ctrlProp127.xml"/><Relationship Id="rId48" Type="http://schemas.openxmlformats.org/officeDocument/2006/relationships/ctrlProp" Target="../ctrlProps/ctrlProp132.xml"/><Relationship Id="rId56" Type="http://schemas.openxmlformats.org/officeDocument/2006/relationships/ctrlProp" Target="../ctrlProps/ctrlProp140.xml"/><Relationship Id="rId8" Type="http://schemas.openxmlformats.org/officeDocument/2006/relationships/ctrlProp" Target="../ctrlProps/ctrlProp92.xml"/><Relationship Id="rId51" Type="http://schemas.openxmlformats.org/officeDocument/2006/relationships/ctrlProp" Target="../ctrlProps/ctrlProp135.xml"/><Relationship Id="rId3" Type="http://schemas.openxmlformats.org/officeDocument/2006/relationships/ctrlProp" Target="../ctrlProps/ctrlProp87.xml"/><Relationship Id="rId12" Type="http://schemas.openxmlformats.org/officeDocument/2006/relationships/ctrlProp" Target="../ctrlProps/ctrlProp96.xml"/><Relationship Id="rId17" Type="http://schemas.openxmlformats.org/officeDocument/2006/relationships/ctrlProp" Target="../ctrlProps/ctrlProp101.xml"/><Relationship Id="rId25" Type="http://schemas.openxmlformats.org/officeDocument/2006/relationships/ctrlProp" Target="../ctrlProps/ctrlProp109.xml"/><Relationship Id="rId33" Type="http://schemas.openxmlformats.org/officeDocument/2006/relationships/ctrlProp" Target="../ctrlProps/ctrlProp117.xml"/><Relationship Id="rId38" Type="http://schemas.openxmlformats.org/officeDocument/2006/relationships/ctrlProp" Target="../ctrlProps/ctrlProp122.xml"/><Relationship Id="rId46" Type="http://schemas.openxmlformats.org/officeDocument/2006/relationships/ctrlProp" Target="../ctrlProps/ctrlProp130.xml"/><Relationship Id="rId20" Type="http://schemas.openxmlformats.org/officeDocument/2006/relationships/ctrlProp" Target="../ctrlProps/ctrlProp104.xml"/><Relationship Id="rId41" Type="http://schemas.openxmlformats.org/officeDocument/2006/relationships/ctrlProp" Target="../ctrlProps/ctrlProp125.xml"/><Relationship Id="rId54" Type="http://schemas.openxmlformats.org/officeDocument/2006/relationships/ctrlProp" Target="../ctrlProps/ctrlProp13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90.xml"/><Relationship Id="rId15" Type="http://schemas.openxmlformats.org/officeDocument/2006/relationships/ctrlProp" Target="../ctrlProps/ctrlProp99.xml"/><Relationship Id="rId23" Type="http://schemas.openxmlformats.org/officeDocument/2006/relationships/ctrlProp" Target="../ctrlProps/ctrlProp107.xml"/><Relationship Id="rId28" Type="http://schemas.openxmlformats.org/officeDocument/2006/relationships/ctrlProp" Target="../ctrlProps/ctrlProp112.xml"/><Relationship Id="rId36" Type="http://schemas.openxmlformats.org/officeDocument/2006/relationships/ctrlProp" Target="../ctrlProps/ctrlProp120.xml"/><Relationship Id="rId49" Type="http://schemas.openxmlformats.org/officeDocument/2006/relationships/ctrlProp" Target="../ctrlProps/ctrlProp133.xml"/><Relationship Id="rId57" Type="http://schemas.openxmlformats.org/officeDocument/2006/relationships/ctrlProp" Target="../ctrlProps/ctrlProp141.xml"/><Relationship Id="rId10" Type="http://schemas.openxmlformats.org/officeDocument/2006/relationships/ctrlProp" Target="../ctrlProps/ctrlProp94.xml"/><Relationship Id="rId31" Type="http://schemas.openxmlformats.org/officeDocument/2006/relationships/ctrlProp" Target="../ctrlProps/ctrlProp115.xml"/><Relationship Id="rId44" Type="http://schemas.openxmlformats.org/officeDocument/2006/relationships/ctrlProp" Target="../ctrlProps/ctrlProp128.xml"/><Relationship Id="rId52" Type="http://schemas.openxmlformats.org/officeDocument/2006/relationships/ctrlProp" Target="../ctrlProps/ctrlProp13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8.xml"/><Relationship Id="rId13" Type="http://schemas.openxmlformats.org/officeDocument/2006/relationships/ctrlProp" Target="../ctrlProps/ctrlProp153.xml"/><Relationship Id="rId18" Type="http://schemas.openxmlformats.org/officeDocument/2006/relationships/ctrlProp" Target="../ctrlProps/ctrlProp158.xml"/><Relationship Id="rId26" Type="http://schemas.openxmlformats.org/officeDocument/2006/relationships/ctrlProp" Target="../ctrlProps/ctrlProp166.xml"/><Relationship Id="rId3" Type="http://schemas.openxmlformats.org/officeDocument/2006/relationships/ctrlProp" Target="../ctrlProps/ctrlProp143.xml"/><Relationship Id="rId21" Type="http://schemas.openxmlformats.org/officeDocument/2006/relationships/ctrlProp" Target="../ctrlProps/ctrlProp161.xml"/><Relationship Id="rId7" Type="http://schemas.openxmlformats.org/officeDocument/2006/relationships/ctrlProp" Target="../ctrlProps/ctrlProp147.xml"/><Relationship Id="rId12" Type="http://schemas.openxmlformats.org/officeDocument/2006/relationships/ctrlProp" Target="../ctrlProps/ctrlProp152.xml"/><Relationship Id="rId17" Type="http://schemas.openxmlformats.org/officeDocument/2006/relationships/ctrlProp" Target="../ctrlProps/ctrlProp157.xml"/><Relationship Id="rId25" Type="http://schemas.openxmlformats.org/officeDocument/2006/relationships/ctrlProp" Target="../ctrlProps/ctrlProp165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156.xml"/><Relationship Id="rId20" Type="http://schemas.openxmlformats.org/officeDocument/2006/relationships/ctrlProp" Target="../ctrlProps/ctrlProp160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146.xml"/><Relationship Id="rId11" Type="http://schemas.openxmlformats.org/officeDocument/2006/relationships/ctrlProp" Target="../ctrlProps/ctrlProp151.xml"/><Relationship Id="rId24" Type="http://schemas.openxmlformats.org/officeDocument/2006/relationships/ctrlProp" Target="../ctrlProps/ctrlProp164.xml"/><Relationship Id="rId5" Type="http://schemas.openxmlformats.org/officeDocument/2006/relationships/ctrlProp" Target="../ctrlProps/ctrlProp145.xml"/><Relationship Id="rId15" Type="http://schemas.openxmlformats.org/officeDocument/2006/relationships/ctrlProp" Target="../ctrlProps/ctrlProp155.xml"/><Relationship Id="rId23" Type="http://schemas.openxmlformats.org/officeDocument/2006/relationships/ctrlProp" Target="../ctrlProps/ctrlProp163.xml"/><Relationship Id="rId10" Type="http://schemas.openxmlformats.org/officeDocument/2006/relationships/ctrlProp" Target="../ctrlProps/ctrlProp150.xml"/><Relationship Id="rId19" Type="http://schemas.openxmlformats.org/officeDocument/2006/relationships/ctrlProp" Target="../ctrlProps/ctrlProp159.xml"/><Relationship Id="rId4" Type="http://schemas.openxmlformats.org/officeDocument/2006/relationships/ctrlProp" Target="../ctrlProps/ctrlProp144.xml"/><Relationship Id="rId9" Type="http://schemas.openxmlformats.org/officeDocument/2006/relationships/ctrlProp" Target="../ctrlProps/ctrlProp149.xml"/><Relationship Id="rId14" Type="http://schemas.openxmlformats.org/officeDocument/2006/relationships/ctrlProp" Target="../ctrlProps/ctrlProp154.xml"/><Relationship Id="rId22" Type="http://schemas.openxmlformats.org/officeDocument/2006/relationships/ctrlProp" Target="../ctrlProps/ctrlProp16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2.xml"/><Relationship Id="rId13" Type="http://schemas.openxmlformats.org/officeDocument/2006/relationships/ctrlProp" Target="../ctrlProps/ctrlProp177.xml"/><Relationship Id="rId18" Type="http://schemas.openxmlformats.org/officeDocument/2006/relationships/ctrlProp" Target="../ctrlProps/ctrlProp182.xml"/><Relationship Id="rId26" Type="http://schemas.openxmlformats.org/officeDocument/2006/relationships/ctrlProp" Target="../ctrlProps/ctrlProp190.xml"/><Relationship Id="rId3" Type="http://schemas.openxmlformats.org/officeDocument/2006/relationships/ctrlProp" Target="../ctrlProps/ctrlProp167.xml"/><Relationship Id="rId21" Type="http://schemas.openxmlformats.org/officeDocument/2006/relationships/ctrlProp" Target="../ctrlProps/ctrlProp185.xml"/><Relationship Id="rId7" Type="http://schemas.openxmlformats.org/officeDocument/2006/relationships/ctrlProp" Target="../ctrlProps/ctrlProp171.xml"/><Relationship Id="rId12" Type="http://schemas.openxmlformats.org/officeDocument/2006/relationships/ctrlProp" Target="../ctrlProps/ctrlProp176.xml"/><Relationship Id="rId17" Type="http://schemas.openxmlformats.org/officeDocument/2006/relationships/ctrlProp" Target="../ctrlProps/ctrlProp181.xml"/><Relationship Id="rId25" Type="http://schemas.openxmlformats.org/officeDocument/2006/relationships/ctrlProp" Target="../ctrlProps/ctrlProp189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180.xml"/><Relationship Id="rId20" Type="http://schemas.openxmlformats.org/officeDocument/2006/relationships/ctrlProp" Target="../ctrlProps/ctrlProp184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70.xml"/><Relationship Id="rId11" Type="http://schemas.openxmlformats.org/officeDocument/2006/relationships/ctrlProp" Target="../ctrlProps/ctrlProp175.xml"/><Relationship Id="rId24" Type="http://schemas.openxmlformats.org/officeDocument/2006/relationships/ctrlProp" Target="../ctrlProps/ctrlProp188.xml"/><Relationship Id="rId5" Type="http://schemas.openxmlformats.org/officeDocument/2006/relationships/ctrlProp" Target="../ctrlProps/ctrlProp169.xml"/><Relationship Id="rId15" Type="http://schemas.openxmlformats.org/officeDocument/2006/relationships/ctrlProp" Target="../ctrlProps/ctrlProp179.xml"/><Relationship Id="rId23" Type="http://schemas.openxmlformats.org/officeDocument/2006/relationships/ctrlProp" Target="../ctrlProps/ctrlProp187.xml"/><Relationship Id="rId28" Type="http://schemas.openxmlformats.org/officeDocument/2006/relationships/ctrlProp" Target="../ctrlProps/ctrlProp192.xml"/><Relationship Id="rId10" Type="http://schemas.openxmlformats.org/officeDocument/2006/relationships/ctrlProp" Target="../ctrlProps/ctrlProp174.xml"/><Relationship Id="rId19" Type="http://schemas.openxmlformats.org/officeDocument/2006/relationships/ctrlProp" Target="../ctrlProps/ctrlProp183.xml"/><Relationship Id="rId4" Type="http://schemas.openxmlformats.org/officeDocument/2006/relationships/ctrlProp" Target="../ctrlProps/ctrlProp168.xml"/><Relationship Id="rId9" Type="http://schemas.openxmlformats.org/officeDocument/2006/relationships/ctrlProp" Target="../ctrlProps/ctrlProp173.xml"/><Relationship Id="rId14" Type="http://schemas.openxmlformats.org/officeDocument/2006/relationships/ctrlProp" Target="../ctrlProps/ctrlProp178.xml"/><Relationship Id="rId22" Type="http://schemas.openxmlformats.org/officeDocument/2006/relationships/ctrlProp" Target="../ctrlProps/ctrlProp186.xml"/><Relationship Id="rId27" Type="http://schemas.openxmlformats.org/officeDocument/2006/relationships/ctrlProp" Target="../ctrlProps/ctrlProp191.x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3.xml"/><Relationship Id="rId18" Type="http://schemas.openxmlformats.org/officeDocument/2006/relationships/ctrlProp" Target="../ctrlProps/ctrlProp208.xml"/><Relationship Id="rId26" Type="http://schemas.openxmlformats.org/officeDocument/2006/relationships/ctrlProp" Target="../ctrlProps/ctrlProp216.xml"/><Relationship Id="rId39" Type="http://schemas.openxmlformats.org/officeDocument/2006/relationships/ctrlProp" Target="../ctrlProps/ctrlProp229.xml"/><Relationship Id="rId21" Type="http://schemas.openxmlformats.org/officeDocument/2006/relationships/ctrlProp" Target="../ctrlProps/ctrlProp211.xml"/><Relationship Id="rId34" Type="http://schemas.openxmlformats.org/officeDocument/2006/relationships/ctrlProp" Target="../ctrlProps/ctrlProp224.xml"/><Relationship Id="rId42" Type="http://schemas.openxmlformats.org/officeDocument/2006/relationships/ctrlProp" Target="../ctrlProps/ctrlProp232.xml"/><Relationship Id="rId47" Type="http://schemas.openxmlformats.org/officeDocument/2006/relationships/ctrlProp" Target="../ctrlProps/ctrlProp237.xml"/><Relationship Id="rId50" Type="http://schemas.openxmlformats.org/officeDocument/2006/relationships/ctrlProp" Target="../ctrlProps/ctrlProp240.xml"/><Relationship Id="rId7" Type="http://schemas.openxmlformats.org/officeDocument/2006/relationships/ctrlProp" Target="../ctrlProps/ctrlProp197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206.xml"/><Relationship Id="rId29" Type="http://schemas.openxmlformats.org/officeDocument/2006/relationships/ctrlProp" Target="../ctrlProps/ctrlProp219.xml"/><Relationship Id="rId11" Type="http://schemas.openxmlformats.org/officeDocument/2006/relationships/ctrlProp" Target="../ctrlProps/ctrlProp201.xml"/><Relationship Id="rId24" Type="http://schemas.openxmlformats.org/officeDocument/2006/relationships/ctrlProp" Target="../ctrlProps/ctrlProp214.xml"/><Relationship Id="rId32" Type="http://schemas.openxmlformats.org/officeDocument/2006/relationships/ctrlProp" Target="../ctrlProps/ctrlProp222.xml"/><Relationship Id="rId37" Type="http://schemas.openxmlformats.org/officeDocument/2006/relationships/ctrlProp" Target="../ctrlProps/ctrlProp227.xml"/><Relationship Id="rId40" Type="http://schemas.openxmlformats.org/officeDocument/2006/relationships/ctrlProp" Target="../ctrlProps/ctrlProp230.xml"/><Relationship Id="rId45" Type="http://schemas.openxmlformats.org/officeDocument/2006/relationships/ctrlProp" Target="../ctrlProps/ctrlProp235.xml"/><Relationship Id="rId53" Type="http://schemas.openxmlformats.org/officeDocument/2006/relationships/ctrlProp" Target="../ctrlProps/ctrlProp243.xml"/><Relationship Id="rId5" Type="http://schemas.openxmlformats.org/officeDocument/2006/relationships/ctrlProp" Target="../ctrlProps/ctrlProp195.xml"/><Relationship Id="rId10" Type="http://schemas.openxmlformats.org/officeDocument/2006/relationships/ctrlProp" Target="../ctrlProps/ctrlProp200.xml"/><Relationship Id="rId19" Type="http://schemas.openxmlformats.org/officeDocument/2006/relationships/ctrlProp" Target="../ctrlProps/ctrlProp209.xml"/><Relationship Id="rId31" Type="http://schemas.openxmlformats.org/officeDocument/2006/relationships/ctrlProp" Target="../ctrlProps/ctrlProp221.xml"/><Relationship Id="rId44" Type="http://schemas.openxmlformats.org/officeDocument/2006/relationships/ctrlProp" Target="../ctrlProps/ctrlProp234.xml"/><Relationship Id="rId52" Type="http://schemas.openxmlformats.org/officeDocument/2006/relationships/ctrlProp" Target="../ctrlProps/ctrlProp242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Relationship Id="rId14" Type="http://schemas.openxmlformats.org/officeDocument/2006/relationships/ctrlProp" Target="../ctrlProps/ctrlProp204.xml"/><Relationship Id="rId22" Type="http://schemas.openxmlformats.org/officeDocument/2006/relationships/ctrlProp" Target="../ctrlProps/ctrlProp212.xml"/><Relationship Id="rId27" Type="http://schemas.openxmlformats.org/officeDocument/2006/relationships/ctrlProp" Target="../ctrlProps/ctrlProp217.xml"/><Relationship Id="rId30" Type="http://schemas.openxmlformats.org/officeDocument/2006/relationships/ctrlProp" Target="../ctrlProps/ctrlProp220.xml"/><Relationship Id="rId35" Type="http://schemas.openxmlformats.org/officeDocument/2006/relationships/ctrlProp" Target="../ctrlProps/ctrlProp225.xml"/><Relationship Id="rId43" Type="http://schemas.openxmlformats.org/officeDocument/2006/relationships/ctrlProp" Target="../ctrlProps/ctrlProp233.xml"/><Relationship Id="rId48" Type="http://schemas.openxmlformats.org/officeDocument/2006/relationships/ctrlProp" Target="../ctrlProps/ctrlProp238.xml"/><Relationship Id="rId8" Type="http://schemas.openxmlformats.org/officeDocument/2006/relationships/ctrlProp" Target="../ctrlProps/ctrlProp198.xml"/><Relationship Id="rId51" Type="http://schemas.openxmlformats.org/officeDocument/2006/relationships/ctrlProp" Target="../ctrlProps/ctrlProp241.xml"/><Relationship Id="rId3" Type="http://schemas.openxmlformats.org/officeDocument/2006/relationships/ctrlProp" Target="../ctrlProps/ctrlProp193.xml"/><Relationship Id="rId12" Type="http://schemas.openxmlformats.org/officeDocument/2006/relationships/ctrlProp" Target="../ctrlProps/ctrlProp202.xml"/><Relationship Id="rId17" Type="http://schemas.openxmlformats.org/officeDocument/2006/relationships/ctrlProp" Target="../ctrlProps/ctrlProp207.xml"/><Relationship Id="rId25" Type="http://schemas.openxmlformats.org/officeDocument/2006/relationships/ctrlProp" Target="../ctrlProps/ctrlProp215.xml"/><Relationship Id="rId33" Type="http://schemas.openxmlformats.org/officeDocument/2006/relationships/ctrlProp" Target="../ctrlProps/ctrlProp223.xml"/><Relationship Id="rId38" Type="http://schemas.openxmlformats.org/officeDocument/2006/relationships/ctrlProp" Target="../ctrlProps/ctrlProp228.xml"/><Relationship Id="rId46" Type="http://schemas.openxmlformats.org/officeDocument/2006/relationships/ctrlProp" Target="../ctrlProps/ctrlProp236.xml"/><Relationship Id="rId20" Type="http://schemas.openxmlformats.org/officeDocument/2006/relationships/ctrlProp" Target="../ctrlProps/ctrlProp210.xml"/><Relationship Id="rId41" Type="http://schemas.openxmlformats.org/officeDocument/2006/relationships/ctrlProp" Target="../ctrlProps/ctrlProp231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196.xml"/><Relationship Id="rId15" Type="http://schemas.openxmlformats.org/officeDocument/2006/relationships/ctrlProp" Target="../ctrlProps/ctrlProp205.xml"/><Relationship Id="rId23" Type="http://schemas.openxmlformats.org/officeDocument/2006/relationships/ctrlProp" Target="../ctrlProps/ctrlProp213.xml"/><Relationship Id="rId28" Type="http://schemas.openxmlformats.org/officeDocument/2006/relationships/ctrlProp" Target="../ctrlProps/ctrlProp218.xml"/><Relationship Id="rId36" Type="http://schemas.openxmlformats.org/officeDocument/2006/relationships/ctrlProp" Target="../ctrlProps/ctrlProp226.xml"/><Relationship Id="rId49" Type="http://schemas.openxmlformats.org/officeDocument/2006/relationships/ctrlProp" Target="../ctrlProps/ctrlProp23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9.xml"/><Relationship Id="rId13" Type="http://schemas.openxmlformats.org/officeDocument/2006/relationships/ctrlProp" Target="../ctrlProps/ctrlProp254.xml"/><Relationship Id="rId18" Type="http://schemas.openxmlformats.org/officeDocument/2006/relationships/ctrlProp" Target="../ctrlProps/ctrlProp259.xml"/><Relationship Id="rId26" Type="http://schemas.openxmlformats.org/officeDocument/2006/relationships/ctrlProp" Target="../ctrlProps/ctrlProp267.xml"/><Relationship Id="rId3" Type="http://schemas.openxmlformats.org/officeDocument/2006/relationships/ctrlProp" Target="../ctrlProps/ctrlProp244.xml"/><Relationship Id="rId21" Type="http://schemas.openxmlformats.org/officeDocument/2006/relationships/ctrlProp" Target="../ctrlProps/ctrlProp262.xml"/><Relationship Id="rId7" Type="http://schemas.openxmlformats.org/officeDocument/2006/relationships/ctrlProp" Target="../ctrlProps/ctrlProp248.xml"/><Relationship Id="rId12" Type="http://schemas.openxmlformats.org/officeDocument/2006/relationships/ctrlProp" Target="../ctrlProps/ctrlProp253.xml"/><Relationship Id="rId17" Type="http://schemas.openxmlformats.org/officeDocument/2006/relationships/ctrlProp" Target="../ctrlProps/ctrlProp258.xml"/><Relationship Id="rId25" Type="http://schemas.openxmlformats.org/officeDocument/2006/relationships/ctrlProp" Target="../ctrlProps/ctrlProp266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257.xml"/><Relationship Id="rId20" Type="http://schemas.openxmlformats.org/officeDocument/2006/relationships/ctrlProp" Target="../ctrlProps/ctrlProp261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247.xml"/><Relationship Id="rId11" Type="http://schemas.openxmlformats.org/officeDocument/2006/relationships/ctrlProp" Target="../ctrlProps/ctrlProp252.xml"/><Relationship Id="rId24" Type="http://schemas.openxmlformats.org/officeDocument/2006/relationships/ctrlProp" Target="../ctrlProps/ctrlProp265.xml"/><Relationship Id="rId5" Type="http://schemas.openxmlformats.org/officeDocument/2006/relationships/ctrlProp" Target="../ctrlProps/ctrlProp246.xml"/><Relationship Id="rId15" Type="http://schemas.openxmlformats.org/officeDocument/2006/relationships/ctrlProp" Target="../ctrlProps/ctrlProp256.xml"/><Relationship Id="rId23" Type="http://schemas.openxmlformats.org/officeDocument/2006/relationships/ctrlProp" Target="../ctrlProps/ctrlProp264.xml"/><Relationship Id="rId10" Type="http://schemas.openxmlformats.org/officeDocument/2006/relationships/ctrlProp" Target="../ctrlProps/ctrlProp251.xml"/><Relationship Id="rId19" Type="http://schemas.openxmlformats.org/officeDocument/2006/relationships/ctrlProp" Target="../ctrlProps/ctrlProp260.xml"/><Relationship Id="rId4" Type="http://schemas.openxmlformats.org/officeDocument/2006/relationships/ctrlProp" Target="../ctrlProps/ctrlProp245.xml"/><Relationship Id="rId9" Type="http://schemas.openxmlformats.org/officeDocument/2006/relationships/ctrlProp" Target="../ctrlProps/ctrlProp250.xml"/><Relationship Id="rId14" Type="http://schemas.openxmlformats.org/officeDocument/2006/relationships/ctrlProp" Target="../ctrlProps/ctrlProp255.xml"/><Relationship Id="rId22" Type="http://schemas.openxmlformats.org/officeDocument/2006/relationships/ctrlProp" Target="../ctrlProps/ctrlProp263.xml"/><Relationship Id="rId27" Type="http://schemas.openxmlformats.org/officeDocument/2006/relationships/ctrlProp" Target="../ctrlProps/ctrlProp26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4.xml"/><Relationship Id="rId13" Type="http://schemas.openxmlformats.org/officeDocument/2006/relationships/ctrlProp" Target="../ctrlProps/ctrlProp279.xml"/><Relationship Id="rId18" Type="http://schemas.openxmlformats.org/officeDocument/2006/relationships/ctrlProp" Target="../ctrlProps/ctrlProp284.xml"/><Relationship Id="rId3" Type="http://schemas.openxmlformats.org/officeDocument/2006/relationships/ctrlProp" Target="../ctrlProps/ctrlProp269.xml"/><Relationship Id="rId21" Type="http://schemas.openxmlformats.org/officeDocument/2006/relationships/ctrlProp" Target="../ctrlProps/ctrlProp287.xml"/><Relationship Id="rId7" Type="http://schemas.openxmlformats.org/officeDocument/2006/relationships/ctrlProp" Target="../ctrlProps/ctrlProp273.xml"/><Relationship Id="rId12" Type="http://schemas.openxmlformats.org/officeDocument/2006/relationships/ctrlProp" Target="../ctrlProps/ctrlProp278.xml"/><Relationship Id="rId17" Type="http://schemas.openxmlformats.org/officeDocument/2006/relationships/ctrlProp" Target="../ctrlProps/ctrlProp283.xml"/><Relationship Id="rId2" Type="http://schemas.openxmlformats.org/officeDocument/2006/relationships/vmlDrawing" Target="../drawings/vmlDrawing14.vml"/><Relationship Id="rId16" Type="http://schemas.openxmlformats.org/officeDocument/2006/relationships/ctrlProp" Target="../ctrlProps/ctrlProp282.xml"/><Relationship Id="rId20" Type="http://schemas.openxmlformats.org/officeDocument/2006/relationships/ctrlProp" Target="../ctrlProps/ctrlProp286.x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272.xml"/><Relationship Id="rId11" Type="http://schemas.openxmlformats.org/officeDocument/2006/relationships/ctrlProp" Target="../ctrlProps/ctrlProp277.xml"/><Relationship Id="rId5" Type="http://schemas.openxmlformats.org/officeDocument/2006/relationships/ctrlProp" Target="../ctrlProps/ctrlProp271.xml"/><Relationship Id="rId15" Type="http://schemas.openxmlformats.org/officeDocument/2006/relationships/ctrlProp" Target="../ctrlProps/ctrlProp281.xml"/><Relationship Id="rId10" Type="http://schemas.openxmlformats.org/officeDocument/2006/relationships/ctrlProp" Target="../ctrlProps/ctrlProp276.xml"/><Relationship Id="rId19" Type="http://schemas.openxmlformats.org/officeDocument/2006/relationships/ctrlProp" Target="../ctrlProps/ctrlProp285.xml"/><Relationship Id="rId4" Type="http://schemas.openxmlformats.org/officeDocument/2006/relationships/ctrlProp" Target="../ctrlProps/ctrlProp270.xml"/><Relationship Id="rId9" Type="http://schemas.openxmlformats.org/officeDocument/2006/relationships/ctrlProp" Target="../ctrlProps/ctrlProp275.xml"/><Relationship Id="rId14" Type="http://schemas.openxmlformats.org/officeDocument/2006/relationships/ctrlProp" Target="../ctrlProps/ctrlProp280.xml"/><Relationship Id="rId22" Type="http://schemas.openxmlformats.org/officeDocument/2006/relationships/ctrlProp" Target="../ctrlProps/ctrlProp28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9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5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29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E3:AX46"/>
  <sheetViews>
    <sheetView showGridLines="0" topLeftCell="A2" zoomScale="80" zoomScaleNormal="80" zoomScalePageLayoutView="80" workbookViewId="0">
      <selection activeCell="E6" sqref="E6"/>
    </sheetView>
  </sheetViews>
  <sheetFormatPr defaultColWidth="8.83203125" defaultRowHeight="15.5" outlineLevelCol="1"/>
  <cols>
    <col min="1" max="3" width="2.08203125" customWidth="1"/>
    <col min="4" max="4" width="19.5" customWidth="1"/>
    <col min="5" max="5" width="3" style="17" customWidth="1"/>
    <col min="7" max="7" width="3.83203125" bestFit="1" customWidth="1"/>
    <col min="8" max="8" width="1.58203125" hidden="1" customWidth="1" outlineLevel="1"/>
    <col min="9" max="9" width="1.83203125" hidden="1" customWidth="1" outlineLevel="1"/>
    <col min="10" max="10" width="18.33203125" bestFit="1" customWidth="1" collapsed="1"/>
    <col min="13" max="13" width="4" hidden="1" customWidth="1" outlineLevel="1"/>
    <col min="14" max="14" width="8.58203125" hidden="1" customWidth="1" outlineLevel="1"/>
    <col min="15" max="17" width="2" hidden="1" customWidth="1" outlineLevel="1"/>
    <col min="18" max="23" width="1.83203125" hidden="1" customWidth="1" outlineLevel="1"/>
    <col min="24" max="26" width="2.83203125" hidden="1" customWidth="1" outlineLevel="1"/>
    <col min="27" max="27" width="3.08203125" hidden="1" customWidth="1" outlineLevel="1"/>
    <col min="28" max="30" width="2" hidden="1" customWidth="1" outlineLevel="1"/>
    <col min="31" max="36" width="1.83203125" hidden="1" customWidth="1" outlineLevel="1"/>
    <col min="37" max="39" width="2.83203125" hidden="1" customWidth="1" outlineLevel="1"/>
    <col min="40" max="40" width="3.08203125" hidden="1" customWidth="1" outlineLevel="1"/>
    <col min="41" max="43" width="8.58203125" hidden="1" customWidth="1" outlineLevel="1"/>
    <col min="44" max="44" width="3.08203125" hidden="1" customWidth="1" outlineLevel="1"/>
    <col min="45" max="49" width="8.58203125" hidden="1" customWidth="1" outlineLevel="1"/>
    <col min="50" max="50" width="8.83203125" collapsed="1"/>
  </cols>
  <sheetData>
    <row r="3" spans="5:49">
      <c r="AO3" t="s">
        <v>6</v>
      </c>
    </row>
    <row r="4" spans="5:49">
      <c r="E4" s="17" t="s">
        <v>10</v>
      </c>
      <c r="O4" t="s">
        <v>9</v>
      </c>
      <c r="AB4" t="s">
        <v>5</v>
      </c>
      <c r="AO4" t="s">
        <v>7</v>
      </c>
      <c r="AS4" t="s">
        <v>8</v>
      </c>
    </row>
    <row r="5" spans="5:49" ht="16" thickBot="1">
      <c r="E5" s="17" t="s">
        <v>3</v>
      </c>
      <c r="F5" t="s">
        <v>4</v>
      </c>
      <c r="O5" s="12">
        <v>1</v>
      </c>
      <c r="P5" s="13">
        <v>2</v>
      </c>
      <c r="Q5" s="13">
        <v>3</v>
      </c>
      <c r="R5" s="13">
        <v>4</v>
      </c>
      <c r="S5" s="13">
        <v>5</v>
      </c>
      <c r="T5" s="13">
        <v>6</v>
      </c>
      <c r="U5" s="13">
        <v>7</v>
      </c>
      <c r="V5" s="13">
        <v>8</v>
      </c>
      <c r="W5" s="13">
        <v>9</v>
      </c>
      <c r="X5" s="13">
        <v>10</v>
      </c>
      <c r="Y5" s="13">
        <v>11</v>
      </c>
      <c r="Z5" s="14">
        <v>12</v>
      </c>
      <c r="AB5" s="12">
        <v>1</v>
      </c>
      <c r="AC5" s="13">
        <v>2</v>
      </c>
      <c r="AD5" s="13">
        <v>3</v>
      </c>
      <c r="AE5" s="13">
        <v>4</v>
      </c>
      <c r="AF5" s="13">
        <v>5</v>
      </c>
      <c r="AG5" s="13">
        <v>6</v>
      </c>
      <c r="AH5" s="13">
        <v>7</v>
      </c>
      <c r="AI5" s="13">
        <v>8</v>
      </c>
      <c r="AJ5" s="13">
        <v>9</v>
      </c>
      <c r="AK5" s="13">
        <v>10</v>
      </c>
      <c r="AL5" s="13">
        <v>11</v>
      </c>
      <c r="AM5" s="14">
        <v>12</v>
      </c>
      <c r="AO5" s="12">
        <v>1</v>
      </c>
      <c r="AP5" s="13">
        <v>2</v>
      </c>
      <c r="AQ5" s="14">
        <v>3</v>
      </c>
      <c r="AS5" s="12">
        <v>1</v>
      </c>
      <c r="AT5" s="13">
        <v>2</v>
      </c>
      <c r="AU5" s="14">
        <v>3</v>
      </c>
      <c r="AW5" s="2"/>
    </row>
    <row r="6" spans="5:49" ht="16" thickBot="1">
      <c r="E6" s="17" t="s">
        <v>114</v>
      </c>
      <c r="F6" s="1">
        <v>5</v>
      </c>
      <c r="H6">
        <f>IF($I6="","",IF(COUNTA($E$6:$E$8)=SUM(COUNTIF($E$6:$E$8,"Biceps"),COUNTIF($E$6:$E$8,"Triceps")),COUNTIF(IF(COUNTA($E$6:$E$8)=1,$AO$34:$AO34,IF(COUNTA($E$6:$E$8)=2,$AP$34:$AP34,$AQ$34:$AQ34)),INDEX($AO$34:$AQ34,$N6,MATCH(COUNTA($E$6:$E$8),$AO$5:$AQ$5,FALSE))),IF(AND(COUNTIF($E$6:$E$8,"Biceps")=0,COUNTIF($E$6:$E$8,"Triceps")=0),COUNTIF(IF(COUNTA($E$6:$E$8)=1,$AO$20:$AO20,IF(COUNTA($E$6:$E$8)=2,$AP$20:$AP20,$AQ$20:$AQ20)),INDEX($AO$20:$AQ20,$N6,MATCH(COUNTA($E$6:$E$8),$AO$5:$AQ$5,FALSE))),COUNTIF(IF(COUNTA($E$6:$E$8)=1,$AS$20:$AS20,IF(COUNTA($E$6:$E$8)=2,$AT$20:$AT20,$AU$20:$AU20)),INDEX($AS$20:$AU20,$N6,MATCH(COUNTA($E$6:$E$8),$AS$5:$AU$5,FALSE))))))</f>
        <v>1</v>
      </c>
      <c r="I6" t="str">
        <f>IF(F$6="","",IF(COUNTA($E$6:$E$8)=SUM(COUNTIF($E$6:$E$8,"Biceps"),COUNTIF($E$6:$E$8,"Triceps")),IF(COUNTA($E$6:$E$8)=1,INDEX($AB$21:$AM$33,$N21,MATCH($F$6,$AB$20:$AM$20,FALSE)),INDEX($AB$6:$AM$18,$N6,MATCH($F$6,$AB$5:$AM$5,FALSE))),IF(COUNTA($E$6:$E$8)=1,INDEX($O$21:$Z$33,$N21,MATCH($F$6,$O$20:$Z$20,FALSE)),INDEX($O$6:$Z$18,$N6,MATCH($F$6,$O$5:$Z$5,FALSE)))))</f>
        <v>A</v>
      </c>
      <c r="J6" t="str">
        <f t="array" ref="J6">IFERROR(IF(I6="","",IF(AW6="Abs",VLOOKUP(LARGE(IF(('Workout list'!$E:$E=I6),'Workout list'!#REF!),H6),'Workout list'!$E:$F,3,FALSE),IF(AW6="Back",VLOOKUP(LARGE(IF(('Workout list'!$U:$U=I6),'Workout list'!$T:$T),H6),'Workout list'!$T:$V,3,FALSE),IF(AW6="Biceps",VLOOKUP(LARGE(IF(('Workout list'!$AK:$AK=I6),'Workout list'!$AJ:$AJ),H6),'Workout list'!$AJ:$AL,3,FALSE),IF(AW6="Chest",VLOOKUP(LARGE(IF(('Workout list'!$BA:$BA=I6),'Workout list'!$AZ:$AZ),H6),'Workout list'!$AZ:$BB,3,FALSE),IF(AW6="Legs",VLOOKUP(LARGE(IF(('Workout list'!$BK:$BK=I6),'Workout list'!$BJ:$BJ),H6),'Workout list'!$BJ:$BL,3,FALSE),IF(AW6="Shoulders",VLOOKUP(LARGE(IF(('Workout list'!$CA:$CA=I6),'Workout list'!$BZ:$BZ),H6),'Workout list'!$BZ:$CB,3,FALSE),IF(AW6="Triceps",VLOOKUP(LARGE(IF(('Workout list'!$CQ:$CQ=I6),'Workout list'!$CP:$CP),H6),'Workout list'!$CP:$CR,3,FALSE),IF(AW6="Full Body",VLOOKUP(LARGE(IF(('Workout list'!$DG:$DG=I6),'Workout list'!$DF:$DF),H6),'Workout list'!$DF:$DH,3,FALSE),""))))))))),"")</f>
        <v/>
      </c>
      <c r="K6" t="str">
        <f>IF(J6="","",IF(AW6="Abs",VLOOKUP($J6,'Workout list'!$F:$R,MATCH($M6,'Workout list'!$F$3:$R$3,FALSE),FALSE),IF(AW6="Back",VLOOKUP($J6,'Workout list'!$V:$AH,MATCH($M6,'Workout list'!$V$3:$AH$3,FALSE),FALSE),IF(AW6="Biceps",VLOOKUP($J6,'Workout list'!$AL:$AX,MATCH($M6,'Workout list'!$AL$3:$AX$3,FALSE),FALSE),IF(AW6="Chest",VLOOKUP($J6,'Workout list'!BB:$BH,MATCH($M6,'Workout list'!$BB$3:$BH$3,FALSE),FALSE),IF(AW6="Legs",VLOOKUP($J6,'Workout list'!$BL:$BX,MATCH($M6,'Workout list'!$BL$3:$BX$3,FALSE),FALSE),IF(AW6="Shoulders",VLOOKUP($J6,'Workout list'!$CB:$CN,MATCH($M6,'Workout list'!$CB$3:$CN$3,FALSE),FALSE),IF(AW6="Triceps",VLOOKUP($J6,'Workout list'!$CR:$DD,MATCH($M6,'Workout list'!$CR$3:$DD$3,FALSE),FALSE),IF(AW6="Full Body",VLOOKUP($J6,'Workout list'!$DH:$DT,MATCH($M6,'Workout list'!$DH$3:$DT$3,FALSE),FALSE),"")))))))))</f>
        <v/>
      </c>
      <c r="L6" t="str">
        <f>IF(J6="","",IF($AW6="Abs",VLOOKUP($J6,'Workout list'!$F:$R,MATCH($M6,'Workout list'!$F$2:$R$2,FALSE),FALSE),IF($AW6="Back",VLOOKUP($J6,'Workout list'!$V:$AH,MATCH($M6,'Workout list'!$V$2:$AH$2,FALSE),FALSE),IF($AW6="Biceps",VLOOKUP($J6,'Workout list'!$AL:$AX,MATCH($M6,'Workout list'!$AL$2:$AX$2,FALSE),FALSE),IF($AW6="Chest",VLOOKUP($J6,'Workout list'!BB:$BH,MATCH($M6,'Workout list'!$BB$2:$BH$2,FALSE),FALSE),IF($AW6="Legs",VLOOKUP($J6,'Workout list'!$BL:$BX,MATCH($M6,'Workout list'!$BL$2:$BX$2,FALSE),FALSE),IF($AW6="Shoulders",VLOOKUP($J6,'Workout list'!$CB:$CN,MATCH($M6,'Workout list'!$CB$2:$CN$2,FALSE),FALSE),IF($AW6="Triceps",VLOOKUP($J6,'Workout list'!$CR:$DD,MATCH($M6,'Workout list'!$CR$2:$DD$2,FALSE),FALSE),IF($AW6="Full Body",VLOOKUP($J6,'Workout list'!$DH:$DT,MATCH($M6,'Workout list'!$DH$2:$DT$2,FALSE),FALSE),"")))))))))</f>
        <v/>
      </c>
      <c r="M6">
        <f ca="1">RANDBETWEEN(1,6)</f>
        <v>4</v>
      </c>
      <c r="N6">
        <v>1</v>
      </c>
      <c r="O6" s="6" t="s">
        <v>0</v>
      </c>
      <c r="P6" s="7" t="s">
        <v>0</v>
      </c>
      <c r="Q6" s="7" t="s">
        <v>0</v>
      </c>
      <c r="R6" s="7" t="s">
        <v>0</v>
      </c>
      <c r="S6" s="7" t="s">
        <v>0</v>
      </c>
      <c r="T6" s="7" t="s">
        <v>0</v>
      </c>
      <c r="U6" s="7" t="s">
        <v>0</v>
      </c>
      <c r="V6" s="7" t="s">
        <v>0</v>
      </c>
      <c r="W6" s="7" t="s">
        <v>0</v>
      </c>
      <c r="X6" s="7" t="s">
        <v>0</v>
      </c>
      <c r="Y6" s="7" t="s">
        <v>0</v>
      </c>
      <c r="Z6" s="8" t="s">
        <v>0</v>
      </c>
      <c r="AB6" s="6" t="s">
        <v>1</v>
      </c>
      <c r="AC6" s="7" t="s">
        <v>1</v>
      </c>
      <c r="AD6" s="7" t="s">
        <v>1</v>
      </c>
      <c r="AE6" s="7" t="s">
        <v>1</v>
      </c>
      <c r="AF6" s="7" t="s">
        <v>1</v>
      </c>
      <c r="AG6" s="7" t="s">
        <v>1</v>
      </c>
      <c r="AH6" s="7" t="s">
        <v>1</v>
      </c>
      <c r="AI6" s="7" t="s">
        <v>1</v>
      </c>
      <c r="AJ6" s="7" t="s">
        <v>1</v>
      </c>
      <c r="AK6" s="7" t="s">
        <v>1</v>
      </c>
      <c r="AL6" s="7" t="s">
        <v>1</v>
      </c>
      <c r="AM6" s="8" t="s">
        <v>1</v>
      </c>
      <c r="AO6" s="6" t="str">
        <f>IF(ISBLANK($E$6),IF(ISBLANK($E$7),$E$8,$E$7),$E$6)</f>
        <v>Abs</v>
      </c>
      <c r="AP6" s="7" t="str">
        <f>IF(ISBLANK($E$6),$E$7,IF(ISBLANK($E$7),$E$6,$E$6))</f>
        <v>Abs</v>
      </c>
      <c r="AQ6" s="8" t="str">
        <f>$E$6</f>
        <v>Abs</v>
      </c>
      <c r="AS6" s="6"/>
      <c r="AT6" s="7" t="str">
        <f>IF(INDEX($O$6:$Z$18,N6,MATCH($F$6,$O$5:$Z$5,FALSE))="B",IF(ISBLANK($E$6),IF(OR($E$7="Biceps",$E$7="Triceps"),$E$7,$E$8),IF(ISBLANK($E$7),IF(OR($E$8="Biceps",$E$8="Triceps"),$E$8,$E$6),IF(OR($E$6="Biceps",$E$6="Triceps"),$E$6,$E$7))),IF(ISBLANK($E$6),IF(OR($E$7="Biceps",$E$7="Triceps"),$E$8,$E$7),IF(ISBLANK($E$7),IF(OR($E$6="Biceps",$E$6="Triceps"),$E$8,$E$6),IF(OR($E$6="Biceps",$E$6="Triceps"),$E$7,$E$6))))</f>
        <v>Abs</v>
      </c>
      <c r="AU6" s="8" t="str">
        <f>IF(SUM(COUNTIF($E$6:$E$8,"Biceps"),COUNTIF($E$6:$E$8,"Triceps"))=1,IF(INDEX($O$6:$Z$18,N6,MATCH($F$6,$O$5:$Z$5,FALSE))="B",IF(OR($E$6="Biceps",$E$6="Triceps"),$E$6,IF(OR($E$7="Biceps",$E$7="Triceps"),$E$7,$E$8)),IF(OR($E$6="Biceps",$E$6="Triceps"),$E$7,IF(OR($E$7="Biceps",$E$7="Triceps"),$E$6,$E$6))),IF(INDEX($O$6:$Z$18,N6,MATCH($F$6,$O$5:$Z$5,FALSE))="B",IF(AND($E$6&lt;&gt;"Biceps",$E$6&lt;&gt;"Triceps"),$E$7,IF(AND($E$7&lt;&gt;"Biceps",$E$7&lt;&gt;"Triceps"),$E$6,$E$6)),IF(AND($E$6&lt;&gt;"Biceps",$E$6&lt;&gt;"Triceps"),$E$6,IF(AND($E$7&lt;&gt;"Biceps",$E$7&lt;&gt;"Triceps"),$E$7,$E$8))))</f>
        <v>Abs</v>
      </c>
      <c r="AW6" s="15" t="str">
        <f>IF(OR(SUM(COUNTIF($E$6:$E$8,"Biceps"),COUNTIF($E$6:$E$8,"Triceps"))=0,SUM(COUNTIF($E$6:$E$8,"Biceps"),COUNTIF($E$6:$E$8,"Triceps"))=COUNTA($E$6:$E$8)),INDEX($AO$6:$AQ$18,N6,COUNTA($E$6:$E$8)),INDEX($AS$6:$AU$18,N6,COUNTA($E$6:$E$8)))</f>
        <v>Abs</v>
      </c>
    </row>
    <row r="7" spans="5:49">
      <c r="H7">
        <f>IF($I7="","",IF(COUNTA($E$6:$E$8)=SUM(COUNTIF($E$6:$E$8,"Biceps"),COUNTIF($E$6:$E$8,"Triceps")),COUNTIF(IF(COUNTA($E$6:$E$8)=1,$AO$34:$AO35,IF(COUNTA($E$6:$E$8)=2,$AP$34:$AP35,$AQ$34:$AQ35)),INDEX($AO$34:$AQ35,$N7,MATCH(COUNTA($E$6:$E$8),$AO$5:$AQ$5,FALSE))),IF(AND(COUNTIF($E$6:$E$8,"Biceps")=0,COUNTIF($E$6:$E$8,"Triceps")=0),COUNTIF(IF(COUNTA($E$6:$E$8)=1,$AO$20:$AO21,IF(COUNTA($E$6:$E$8)=2,$AP$20:$AP21,$AQ$20:$AQ21)),INDEX($AO$20:$AQ21,$N7,MATCH(COUNTA($E$6:$E$8),$AO$5:$AQ$5,FALSE))),COUNTIF(IF(COUNTA($E$6:$E$8)=1,$AS$20:$AS21,IF(COUNTA($E$6:$E$8)=2,$AT$20:$AT21,$AU$20:$AU21)),INDEX($AS$20:$AU21,$N7,MATCH(COUNTA($E$6:$E$8),$AS$5:$AU$5,FALSE))))))</f>
        <v>2</v>
      </c>
      <c r="I7" t="str">
        <f t="shared" ref="I7:I18" si="0">IF(F$6="","",IF(COUNTA($E$6:$E$8)=SUM(COUNTIF($E$6:$E$8,"Biceps"),COUNTIF($E$6:$E$8,"Triceps")),IF(COUNTA($E$6:$E$8)=1,INDEX($AB$21:$AM$33,$N22,MATCH($F$6,$AB$20:$AM$20,FALSE)),INDEX($AB$6:$AM$18,$N7,MATCH($F$6,$AB$5:$AM$5,FALSE))),IF(COUNTA($E$6:$E$8)=1,INDEX($O$21:$Z$33,$N22,MATCH($F$6,$O$20:$Z$20,FALSE)),INDEX($O$6:$Z$18,$N7,MATCH($F$6,$O$5:$Z$5,FALSE)))))</f>
        <v>A</v>
      </c>
      <c r="J7" t="str">
        <f t="array" ref="J7">IFERROR(IF(I7="","",IF(AW7="Abs",VLOOKUP(LARGE(IF(('Workout list'!$E:$E=I7),'Workout list'!#REF!),H7),'Workout list'!$E:$F,3,FALSE),IF(AW7="Back",VLOOKUP(LARGE(IF(('Workout list'!$U:$U=I7),'Workout list'!$T:$T),H7),'Workout list'!$T:$V,3,FALSE),IF(AW7="Biceps",VLOOKUP(LARGE(IF(('Workout list'!$AK:$AK=I7),'Workout list'!$AJ:$AJ),H7),'Workout list'!$AJ:$AL,3,FALSE),IF(AW7="Chest",VLOOKUP(LARGE(IF(('Workout list'!$BA:$BA=I7),'Workout list'!$AZ:$AZ),H7),'Workout list'!$AZ:$BB,3,FALSE),IF(AW7="Legs",VLOOKUP(LARGE(IF(('Workout list'!$BK:$BK=I7),'Workout list'!$BJ:$BJ),H7),'Workout list'!$BJ:$BL,3,FALSE),IF(AW7="Shoulders",VLOOKUP(LARGE(IF(('Workout list'!$CA:$CA=I7),'Workout list'!$BZ:$BZ),H7),'Workout list'!$BZ:$CB,3,FALSE),IF(AW7="Triceps",VLOOKUP(LARGE(IF(('Workout list'!$CQ:$CQ=I7),'Workout list'!$CP:$CP),H7),'Workout list'!$CP:$CR,3,FALSE),IF(AW7="Full Body",VLOOKUP(LARGE(IF(('Workout list'!$DG:$DG=I7),'Workout list'!$DF:$DF),H7),'Workout list'!$DF:$DH,3,FALSE),""))))))))),"")</f>
        <v/>
      </c>
      <c r="K7" t="str">
        <f>IF(J7="","",IF(AW7="Abs",VLOOKUP($J7,'Workout list'!$F:$R,MATCH($M7,'Workout list'!$F$3:$R$3,FALSE),FALSE),IF(AW7="Back",VLOOKUP($J7,'Workout list'!$V:$AH,MATCH($M7,'Workout list'!$V$3:$AH$3,FALSE),FALSE),IF(AW7="Biceps",VLOOKUP($J7,'Workout list'!$AL:$AX,MATCH($M7,'Workout list'!$AL$3:$AX$3,FALSE),FALSE),IF(AW7="Chest",VLOOKUP($J7,'Workout list'!BB:$BH,MATCH($M7,'Workout list'!$BB$3:$BH$3,FALSE),FALSE),IF(AW7="Legs",VLOOKUP($J7,'Workout list'!$BL:$BX,MATCH($M7,'Workout list'!$BL$3:$BX$3,FALSE),FALSE),IF(AW7="Shoulders",VLOOKUP($J7,'Workout list'!$CB:$CN,MATCH($M7,'Workout list'!$CB$3:$CN$3,FALSE),FALSE),IF(AW7="Triceps",VLOOKUP($J7,'Workout list'!$CR:$DD,MATCH($M7,'Workout list'!$CR$3:$DD$3,FALSE),FALSE),IF(AW7="Full Body",VLOOKUP($J7,'Workout list'!$DH:$DT,MATCH($M7,'Workout list'!$DH$3:$DT$3,FALSE),FALSE),"")))))))))</f>
        <v/>
      </c>
      <c r="L7" t="str">
        <f>IF(J7="","",IF($AW7="Abs",VLOOKUP($J7,'Workout list'!$F:$R,MATCH($M7,'Workout list'!$F$2:$R$2,FALSE),FALSE),IF($AW7="Back",VLOOKUP($J7,'Workout list'!$V:$AH,MATCH($M7,'Workout list'!$V$2:$AH$2,FALSE),FALSE),IF($AW7="Biceps",VLOOKUP($J7,'Workout list'!$AL:$AX,MATCH($M7,'Workout list'!$AL$2:$AX$2,FALSE),FALSE),IF($AW7="Chest",VLOOKUP($J7,'Workout list'!BB:$BH,MATCH($M7,'Workout list'!$BB$2:$BH$2,FALSE),FALSE),IF($AW7="Legs",VLOOKUP($J7,'Workout list'!$BL:$BX,MATCH($M7,'Workout list'!$BL$2:$BX$2,FALSE),FALSE),IF($AW7="Shoulders",VLOOKUP($J7,'Workout list'!$CB:$CN,MATCH($M7,'Workout list'!$CB$2:$CN$2,FALSE),FALSE),IF($AW7="Triceps",VLOOKUP($J7,'Workout list'!$CR:$DD,MATCH($M7,'Workout list'!$CR$2:$DD$2,FALSE),FALSE),IF($AW7="Full Body",VLOOKUP($J7,'Workout list'!$DH:$DT,MATCH($M7,'Workout list'!$DH$2:$DT$2,FALSE),FALSE),"")))))))))</f>
        <v/>
      </c>
      <c r="M7">
        <f t="shared" ref="M7:M18" ca="1" si="1">RANDBETWEEN(1,6)</f>
        <v>6</v>
      </c>
      <c r="N7">
        <v>2</v>
      </c>
      <c r="O7" s="6" t="s">
        <v>1</v>
      </c>
      <c r="P7" s="7" t="s">
        <v>0</v>
      </c>
      <c r="Q7" s="7" t="s">
        <v>0</v>
      </c>
      <c r="R7" s="7" t="s">
        <v>0</v>
      </c>
      <c r="S7" s="7" t="s">
        <v>0</v>
      </c>
      <c r="T7" s="7" t="s">
        <v>0</v>
      </c>
      <c r="U7" s="7" t="s">
        <v>0</v>
      </c>
      <c r="V7" s="7" t="s">
        <v>0</v>
      </c>
      <c r="W7" s="7" t="s">
        <v>0</v>
      </c>
      <c r="X7" s="7" t="s">
        <v>0</v>
      </c>
      <c r="Y7" s="7" t="s">
        <v>0</v>
      </c>
      <c r="Z7" s="8" t="s">
        <v>0</v>
      </c>
      <c r="AB7" s="6" t="s">
        <v>1</v>
      </c>
      <c r="AC7" s="7" t="s">
        <v>1</v>
      </c>
      <c r="AD7" s="7" t="s">
        <v>1</v>
      </c>
      <c r="AE7" s="7" t="s">
        <v>1</v>
      </c>
      <c r="AF7" s="7" t="s">
        <v>1</v>
      </c>
      <c r="AG7" s="7" t="s">
        <v>1</v>
      </c>
      <c r="AH7" s="7" t="s">
        <v>1</v>
      </c>
      <c r="AI7" s="7" t="s">
        <v>1</v>
      </c>
      <c r="AJ7" s="7" t="s">
        <v>1</v>
      </c>
      <c r="AK7" s="7" t="s">
        <v>1</v>
      </c>
      <c r="AL7" s="7" t="s">
        <v>1</v>
      </c>
      <c r="AM7" s="8" t="s">
        <v>1</v>
      </c>
      <c r="AO7" s="6" t="str">
        <f t="shared" ref="AO7:AO18" si="2">IF(ISBLANK($E$6),IF(ISBLANK($E$7),$E$8,$E$7),$E$6)</f>
        <v>Abs</v>
      </c>
      <c r="AP7" s="7">
        <f>IF(ISBLANK($E$6),$E$8,IF(ISBLANK($E$7),$E$8,$E$7))</f>
        <v>0</v>
      </c>
      <c r="AQ7" s="8">
        <f>$E$7</f>
        <v>0</v>
      </c>
      <c r="AS7" s="6"/>
      <c r="AT7" s="7" t="str">
        <f t="shared" ref="AT7:AT18" si="3">IF(INDEX($O$6:$Z$18,N7,MATCH($F$6,$O$5:$Z$5,FALSE))="B",IF(ISBLANK($E$6),IF(OR($E$7="Biceps",$E$7="Triceps"),$E$7,$E$8),IF(ISBLANK($E$7),IF(OR($E$8="Biceps",$E$8="Triceps"),$E$8,$E$6),IF(OR($E$6="Biceps",$E$6="Triceps"),$E$6,$E$7))),IF(ISBLANK($E$6),IF(OR($E$7="Biceps",$E$7="Triceps"),$E$8,$E$7),IF(ISBLANK($E$7),IF(OR($E$6="Biceps",$E$6="Triceps"),$E$8,$E$6),IF(OR($E$6="Biceps",$E$6="Triceps"),$E$7,$E$6))))</f>
        <v>Abs</v>
      </c>
      <c r="AU7" s="8" t="str">
        <f>IF(SUM(COUNTIF($E$6:$E$8,"Biceps"),COUNTIF($E$6:$E$8,"Triceps"))=1,IF(INDEX($O$6:$Z$18,N7,MATCH($F$6,$O$5:$Z$5,FALSE))="B",IF(OR($E$6="Biceps",$E$6="Triceps"),$E$6,IF(OR($E$7="Biceps",$E$7="Triceps"),$E$7,$E$8)),IF(OR($E$6="Biceps",$E$6="Triceps"),$E$8,IF(OR($E$7="Biceps",$E$7="Triceps"),$E$8,$E$7))),IF(INDEX($O$6:$Z$18,N7,MATCH($F$6,$O$5:$Z$5,FALSE))="B",IF(AND($E$6&lt;&gt;"Biceps",$E$6&lt;&gt;"Triceps"),$E$8,IF(AND($E$7&lt;&gt;"Biceps",$E$7&lt;&gt;"Triceps"),$E$8,$E$7)),IF(AND($E$6&lt;&gt;"Biceps",$E$6&lt;&gt;"Triceps"),$E$6,IF(AND($E$7&lt;&gt;"Biceps",$E$7&lt;&gt;"Triceps"),$E$7,$E$8))))</f>
        <v>Abs</v>
      </c>
      <c r="AW7" s="15" t="str">
        <f t="shared" ref="AW7:AW18" si="4">IF(OR(SUM(COUNTIF($E$6:$E$8,"Biceps"),COUNTIF($E$6:$E$8,"Triceps"))=0,SUM(COUNTIF($E$6:$E$8,"Biceps"),COUNTIF($E$6:$E$8,"Triceps"))=COUNTA($E$6:$E$8)),INDEX($AO$6:$AQ$18,N7,COUNTA($E$6:$E$8)),INDEX($AS$6:$AU$18,N7,COUNTA($E$6:$E$8)))</f>
        <v>Abs</v>
      </c>
    </row>
    <row r="8" spans="5:49">
      <c r="H8">
        <f>IF($I8="","",IF(COUNTA($E$6:$E$8)=SUM(COUNTIF($E$6:$E$8,"Biceps"),COUNTIF($E$6:$E$8,"Triceps")),COUNTIF(IF(COUNTA($E$6:$E$8)=1,$AO$34:$AO36,IF(COUNTA($E$6:$E$8)=2,$AP$34:$AP36,$AQ$34:$AQ36)),INDEX($AO$34:$AQ36,$N8,MATCH(COUNTA($E$6:$E$8),$AO$5:$AQ$5,FALSE))),IF(AND(COUNTIF($E$6:$E$8,"Biceps")=0,COUNTIF($E$6:$E$8,"Triceps")=0),COUNTIF(IF(COUNTA($E$6:$E$8)=1,$AO$20:$AO22,IF(COUNTA($E$6:$E$8)=2,$AP$20:$AP22,$AQ$20:$AQ22)),INDEX($AO$20:$AQ22,$N8,MATCH(COUNTA($E$6:$E$8),$AO$5:$AQ$5,FALSE))),COUNTIF(IF(COUNTA($E$6:$E$8)=1,$AS$20:$AS22,IF(COUNTA($E$6:$E$8)=2,$AT$20:$AT22,$AU$20:$AU22)),INDEX($AS$20:$AU22,$N8,MATCH(COUNTA($E$6:$E$8),$AS$5:$AU$5,FALSE))))))</f>
        <v>1</v>
      </c>
      <c r="I8" t="str">
        <f t="shared" si="0"/>
        <v>B</v>
      </c>
      <c r="J8" t="str">
        <f t="array" ref="J8">IFERROR(IF(I8="","",IF(AW8="Abs",VLOOKUP(LARGE(IF(('Workout list'!$E:$E=I8),'Workout list'!#REF!),H8),'Workout list'!$E:$F,3,FALSE),IF(AW8="Back",VLOOKUP(LARGE(IF(('Workout list'!$U:$U=I8),'Workout list'!$T:$T),H8),'Workout list'!$T:$V,3,FALSE),IF(AW8="Biceps",VLOOKUP(LARGE(IF(('Workout list'!$AK:$AK=I8),'Workout list'!$AJ:$AJ),H8),'Workout list'!$AJ:$AL,3,FALSE),IF(AW8="Chest",VLOOKUP(LARGE(IF(('Workout list'!$BA:$BA=I8),'Workout list'!$AZ:$AZ),H8),'Workout list'!$AZ:$BB,3,FALSE),IF(AW8="Legs",VLOOKUP(LARGE(IF(('Workout list'!$BK:$BK=I8),'Workout list'!$BJ:$BJ),H8),'Workout list'!$BJ:$BL,3,FALSE),IF(AW8="Shoulders",VLOOKUP(LARGE(IF(('Workout list'!$CA:$CA=I8),'Workout list'!$BZ:$BZ),H8),'Workout list'!$BZ:$CB,3,FALSE),IF(AW8="Triceps",VLOOKUP(LARGE(IF(('Workout list'!$CQ:$CQ=I8),'Workout list'!$CP:$CP),H8),'Workout list'!$CP:$CR,3,FALSE),IF(AW8="Full Body",VLOOKUP(LARGE(IF(('Workout list'!$DG:$DG=I8),'Workout list'!$DF:$DF),H8),'Workout list'!$DF:$DH,3,FALSE),""))))))))),"")</f>
        <v/>
      </c>
      <c r="K8" t="str">
        <f>IF(J8="","",IF(AW8="Abs",VLOOKUP($J8,'Workout list'!$F:$R,MATCH($M8,'Workout list'!$F$3:$R$3,FALSE),FALSE),IF(AW8="Back",VLOOKUP($J8,'Workout list'!$V:$AH,MATCH($M8,'Workout list'!$V$3:$AH$3,FALSE),FALSE),IF(AW8="Biceps",VLOOKUP($J8,'Workout list'!$AL:$AX,MATCH($M8,'Workout list'!$AL$3:$AX$3,FALSE),FALSE),IF(AW8="Chest",VLOOKUP($J8,'Workout list'!BB:$BH,MATCH($M8,'Workout list'!$BB$3:$BH$3,FALSE),FALSE),IF(AW8="Legs",VLOOKUP($J8,'Workout list'!$BL:$BX,MATCH($M8,'Workout list'!$BL$3:$BX$3,FALSE),FALSE),IF(AW8="Shoulders",VLOOKUP($J8,'Workout list'!$CB:$CN,MATCH($M8,'Workout list'!$CB$3:$CN$3,FALSE),FALSE),IF(AW8="Triceps",VLOOKUP($J8,'Workout list'!$CR:$DD,MATCH($M8,'Workout list'!$CR$3:$DD$3,FALSE),FALSE),IF(AW8="Full Body",VLOOKUP($J8,'Workout list'!$DH:$DT,MATCH($M8,'Workout list'!$DH$3:$DT$3,FALSE),FALSE),"")))))))))</f>
        <v/>
      </c>
      <c r="L8" t="str">
        <f>IF(J8="","",IF($AW8="Abs",VLOOKUP($J8,'Workout list'!$F:$R,MATCH($M8,'Workout list'!$F$2:$R$2,FALSE),FALSE),IF($AW8="Back",VLOOKUP($J8,'Workout list'!$V:$AH,MATCH($M8,'Workout list'!$V$2:$AH$2,FALSE),FALSE),IF($AW8="Biceps",VLOOKUP($J8,'Workout list'!$AL:$AX,MATCH($M8,'Workout list'!$AL$2:$AX$2,FALSE),FALSE),IF($AW8="Chest",VLOOKUP($J8,'Workout list'!BB:$BH,MATCH($M8,'Workout list'!$BB$2:$BH$2,FALSE),FALSE),IF($AW8="Legs",VLOOKUP($J8,'Workout list'!$BL:$BX,MATCH($M8,'Workout list'!$BL$2:$BX$2,FALSE),FALSE),IF($AW8="Shoulders",VLOOKUP($J8,'Workout list'!$CB:$CN,MATCH($M8,'Workout list'!$CB$2:$CN$2,FALSE),FALSE),IF($AW8="Triceps",VLOOKUP($J8,'Workout list'!$CR:$DD,MATCH($M8,'Workout list'!$CR$2:$DD$2,FALSE),FALSE),IF($AW8="Full Body",VLOOKUP($J8,'Workout list'!$DH:$DT,MATCH($M8,'Workout list'!$DH$2:$DT$2,FALSE),FALSE),"")))))))))</f>
        <v/>
      </c>
      <c r="M8">
        <f t="shared" ca="1" si="1"/>
        <v>1</v>
      </c>
      <c r="N8">
        <v>3</v>
      </c>
      <c r="O8" s="6" t="str">
        <f>""</f>
        <v/>
      </c>
      <c r="P8" s="7" t="s">
        <v>1</v>
      </c>
      <c r="Q8" s="7" t="s">
        <v>1</v>
      </c>
      <c r="R8" s="7" t="s">
        <v>1</v>
      </c>
      <c r="S8" s="7" t="s">
        <v>1</v>
      </c>
      <c r="T8" s="7" t="s">
        <v>1</v>
      </c>
      <c r="U8" s="7" t="s">
        <v>0</v>
      </c>
      <c r="V8" s="7" t="s">
        <v>0</v>
      </c>
      <c r="W8" s="7" t="s">
        <v>0</v>
      </c>
      <c r="X8" s="7" t="s">
        <v>0</v>
      </c>
      <c r="Y8" s="7" t="s">
        <v>0</v>
      </c>
      <c r="Z8" s="8" t="s">
        <v>0</v>
      </c>
      <c r="AB8" s="6" t="str">
        <f>""</f>
        <v/>
      </c>
      <c r="AC8" s="7" t="s">
        <v>1</v>
      </c>
      <c r="AD8" s="7" t="s">
        <v>1</v>
      </c>
      <c r="AE8" s="7" t="s">
        <v>1</v>
      </c>
      <c r="AF8" s="7" t="s">
        <v>1</v>
      </c>
      <c r="AG8" s="7" t="s">
        <v>1</v>
      </c>
      <c r="AH8" s="7" t="s">
        <v>1</v>
      </c>
      <c r="AI8" s="7" t="s">
        <v>1</v>
      </c>
      <c r="AJ8" s="7" t="s">
        <v>1</v>
      </c>
      <c r="AK8" s="7" t="s">
        <v>1</v>
      </c>
      <c r="AL8" s="7" t="s">
        <v>1</v>
      </c>
      <c r="AM8" s="8" t="s">
        <v>1</v>
      </c>
      <c r="AO8" s="6" t="str">
        <f t="shared" si="2"/>
        <v>Abs</v>
      </c>
      <c r="AP8" s="7" t="str">
        <f>IF(ISBLANK($E$6),$E$7,IF(ISBLANK($E$7),$E$6,$E$6))</f>
        <v>Abs</v>
      </c>
      <c r="AQ8" s="8">
        <f>$E$8</f>
        <v>0</v>
      </c>
      <c r="AS8" s="6"/>
      <c r="AT8" s="7" t="str">
        <f t="shared" si="3"/>
        <v>Abs</v>
      </c>
      <c r="AU8" s="8">
        <f>IF(SUM(COUNTIF($E$6:$E$8,"Biceps"),COUNTIF($E$6:$E$8,"Triceps"))=1,IF(INDEX($O$6:$Z$18,N8,MATCH($F$6,$O$5:$Z$5,FALSE))="B",IF(OR($E$6="Biceps",$E$6="Triceps"),$E$6,IF(OR($E$7="Biceps",$E$7="Triceps"),$E$7,$E$8)),IF(OR($E$6="Biceps",$E$6="Triceps"),$E$7,IF(OR($E$7="Biceps",$E$7="Triceps"),$E$6,$E$6))),IF(INDEX($O$6:$Z$18,N8,MATCH($F$6,$O$5:$Z$5,FALSE))="B",IF(AND($E$6&lt;&gt;"Biceps",$E$6&lt;&gt;"Triceps"),$E$7,IF(AND($E$7&lt;&gt;"Biceps",$E$7&lt;&gt;"Triceps"),$E$6,$E$6)),IF(AND($E$6&lt;&gt;"Biceps",$E$6&lt;&gt;"Triceps"),$E$6,IF(AND($E$7&lt;&gt;"Biceps",$E$7&lt;&gt;"Triceps"),$E$7,$E$8))))</f>
        <v>0</v>
      </c>
      <c r="AW8" s="15" t="str">
        <f t="shared" si="4"/>
        <v>Abs</v>
      </c>
    </row>
    <row r="9" spans="5:49">
      <c r="H9">
        <f>IF($I9="","",IF(COUNTA($E$6:$E$8)=SUM(COUNTIF($E$6:$E$8,"Biceps"),COUNTIF($E$6:$E$8,"Triceps")),COUNTIF(IF(COUNTA($E$6:$E$8)=1,$AO$34:$AO37,IF(COUNTA($E$6:$E$8)=2,$AP$34:$AP37,$AQ$34:$AQ37)),INDEX($AO$34:$AQ37,$N9,MATCH(COUNTA($E$6:$E$8),$AO$5:$AQ$5,FALSE))),IF(AND(COUNTIF($E$6:$E$8,"Biceps")=0,COUNTIF($E$6:$E$8,"Triceps")=0),COUNTIF(IF(COUNTA($E$6:$E$8)=1,$AO$20:$AO23,IF(COUNTA($E$6:$E$8)=2,$AP$20:$AP23,$AQ$20:$AQ23)),INDEX($AO$20:$AQ23,$N9,MATCH(COUNTA($E$6:$E$8),$AO$5:$AQ$5,FALSE))),COUNTIF(IF(COUNTA($E$6:$E$8)=1,$AS$20:$AS23,IF(COUNTA($E$6:$E$8)=2,$AT$20:$AT23,$AU$20:$AU23)),INDEX($AS$20:$AU23,$N9,MATCH(COUNTA($E$6:$E$8),$AS$5:$AU$5,FALSE))))))</f>
        <v>2</v>
      </c>
      <c r="I9" t="str">
        <f t="shared" si="0"/>
        <v>B</v>
      </c>
      <c r="J9" t="str">
        <f t="array" ref="J9">IFERROR(IF(I9="","",IF(AW9="Abs",VLOOKUP(LARGE(IF(('Workout list'!$E:$E=I9),'Workout list'!#REF!),H9),'Workout list'!$E:$F,3,FALSE),IF(AW9="Back",VLOOKUP(LARGE(IF(('Workout list'!$U:$U=I9),'Workout list'!$T:$T),H9),'Workout list'!$T:$V,3,FALSE),IF(AW9="Biceps",VLOOKUP(LARGE(IF(('Workout list'!$AK:$AK=I9),'Workout list'!$AJ:$AJ),H9),'Workout list'!$AJ:$AL,3,FALSE),IF(AW9="Chest",VLOOKUP(LARGE(IF(('Workout list'!$BA:$BA=I9),'Workout list'!$AZ:$AZ),H9),'Workout list'!$AZ:$BB,3,FALSE),IF(AW9="Legs",VLOOKUP(LARGE(IF(('Workout list'!$BK:$BK=I9),'Workout list'!$BJ:$BJ),H9),'Workout list'!$BJ:$BL,3,FALSE),IF(AW9="Shoulders",VLOOKUP(LARGE(IF(('Workout list'!$CA:$CA=I9),'Workout list'!$BZ:$BZ),H9),'Workout list'!$BZ:$CB,3,FALSE),IF(AW9="Triceps",VLOOKUP(LARGE(IF(('Workout list'!$CQ:$CQ=I9),'Workout list'!$CP:$CP),H9),'Workout list'!$CP:$CR,3,FALSE),IF(AW9="Full Body",VLOOKUP(LARGE(IF(('Workout list'!$DG:$DG=I9),'Workout list'!$DF:$DF),H9),'Workout list'!$DF:$DH,3,FALSE),""))))))))),"")</f>
        <v/>
      </c>
      <c r="K9" t="str">
        <f>IF(J9="","",IF(AW9="Abs",VLOOKUP($J9,'Workout list'!$F:$R,MATCH($M9,'Workout list'!$F$3:$R$3,FALSE),FALSE),IF(AW9="Back",VLOOKUP($J9,'Workout list'!$V:$AH,MATCH($M9,'Workout list'!$V$3:$AH$3,FALSE),FALSE),IF(AW9="Biceps",VLOOKUP($J9,'Workout list'!$AL:$AX,MATCH($M9,'Workout list'!$AL$3:$AX$3,FALSE),FALSE),IF(AW9="Chest",VLOOKUP($J9,'Workout list'!BB:$BH,MATCH($M9,'Workout list'!$BB$3:$BH$3,FALSE),FALSE),IF(AW9="Legs",VLOOKUP($J9,'Workout list'!$BL:$BX,MATCH($M9,'Workout list'!$BL$3:$BX$3,FALSE),FALSE),IF(AW9="Shoulders",VLOOKUP($J9,'Workout list'!$CB:$CN,MATCH($M9,'Workout list'!$CB$3:$CN$3,FALSE),FALSE),IF(AW9="Triceps",VLOOKUP($J9,'Workout list'!$CR:$DD,MATCH($M9,'Workout list'!$CR$3:$DD$3,FALSE),FALSE),IF(AW9="Full Body",VLOOKUP($J9,'Workout list'!$DH:$DT,MATCH($M9,'Workout list'!$DH$3:$DT$3,FALSE),FALSE),"")))))))))</f>
        <v/>
      </c>
      <c r="L9" t="str">
        <f>IF(J9="","",IF($AW9="Abs",VLOOKUP($J9,'Workout list'!$F:$R,MATCH($M9,'Workout list'!$F$2:$R$2,FALSE),FALSE),IF($AW9="Back",VLOOKUP($J9,'Workout list'!$V:$AH,MATCH($M9,'Workout list'!$V$2:$AH$2,FALSE),FALSE),IF($AW9="Biceps",VLOOKUP($J9,'Workout list'!$AL:$AX,MATCH($M9,'Workout list'!$AL$2:$AX$2,FALSE),FALSE),IF($AW9="Chest",VLOOKUP($J9,'Workout list'!BB:$BH,MATCH($M9,'Workout list'!$BB$2:$BH$2,FALSE),FALSE),IF($AW9="Legs",VLOOKUP($J9,'Workout list'!$BL:$BX,MATCH($M9,'Workout list'!$BL$2:$BX$2,FALSE),FALSE),IF($AW9="Shoulders",VLOOKUP($J9,'Workout list'!$CB:$CN,MATCH($M9,'Workout list'!$CB$2:$CN$2,FALSE),FALSE),IF($AW9="Triceps",VLOOKUP($J9,'Workout list'!$CR:$DD,MATCH($M9,'Workout list'!$CR$2:$DD$2,FALSE),FALSE),IF($AW9="Full Body",VLOOKUP($J9,'Workout list'!$DH:$DT,MATCH($M9,'Workout list'!$DH$2:$DT$2,FALSE),FALSE),"")))))))))</f>
        <v/>
      </c>
      <c r="M9">
        <f t="shared" ca="1" si="1"/>
        <v>1</v>
      </c>
      <c r="N9">
        <v>4</v>
      </c>
      <c r="O9" s="6" t="str">
        <f>""</f>
        <v/>
      </c>
      <c r="P9" s="7" t="str">
        <f>""</f>
        <v/>
      </c>
      <c r="Q9" s="7" t="s">
        <v>1</v>
      </c>
      <c r="R9" s="7" t="s">
        <v>1</v>
      </c>
      <c r="S9" s="7" t="s">
        <v>1</v>
      </c>
      <c r="T9" s="7" t="s">
        <v>1</v>
      </c>
      <c r="U9" s="7" t="s">
        <v>1</v>
      </c>
      <c r="V9" s="7" t="s">
        <v>1</v>
      </c>
      <c r="W9" s="7" t="s">
        <v>1</v>
      </c>
      <c r="X9" s="7" t="s">
        <v>1</v>
      </c>
      <c r="Y9" s="7" t="s">
        <v>1</v>
      </c>
      <c r="Z9" s="8" t="s">
        <v>1</v>
      </c>
      <c r="AB9" s="6" t="str">
        <f>""</f>
        <v/>
      </c>
      <c r="AC9" s="7" t="str">
        <f>""</f>
        <v/>
      </c>
      <c r="AD9" s="7" t="s">
        <v>1</v>
      </c>
      <c r="AE9" s="7" t="s">
        <v>1</v>
      </c>
      <c r="AF9" s="7" t="s">
        <v>1</v>
      </c>
      <c r="AG9" s="7" t="s">
        <v>1</v>
      </c>
      <c r="AH9" s="7" t="s">
        <v>1</v>
      </c>
      <c r="AI9" s="7" t="s">
        <v>1</v>
      </c>
      <c r="AJ9" s="7" t="s">
        <v>1</v>
      </c>
      <c r="AK9" s="7" t="s">
        <v>1</v>
      </c>
      <c r="AL9" s="7" t="s">
        <v>1</v>
      </c>
      <c r="AM9" s="8" t="s">
        <v>1</v>
      </c>
      <c r="AO9" s="6" t="str">
        <f t="shared" si="2"/>
        <v>Abs</v>
      </c>
      <c r="AP9" s="7">
        <f>IF(ISBLANK($E$6),$E$8,IF(ISBLANK($E$7),$E$8,$E$7))</f>
        <v>0</v>
      </c>
      <c r="AQ9" s="8" t="str">
        <f>$E$6</f>
        <v>Abs</v>
      </c>
      <c r="AS9" s="6"/>
      <c r="AT9" s="7" t="str">
        <f t="shared" si="3"/>
        <v>Abs</v>
      </c>
      <c r="AU9" s="8">
        <f>IF(SUM(COUNTIF($E$6:$E$8,"Biceps"),COUNTIF($E$6:$E$8,"Triceps"))=1,IF(INDEX($O$6:$Z$18,N9,MATCH($F$6,$O$5:$Z$5,FALSE))="B",IF(OR($E$6="Biceps",$E$6="Triceps"),$E$6,IF(OR($E$7="Biceps",$E$7="Triceps"),$E$7,$E$8)),IF(OR($E$6="Biceps",$E$6="Triceps"),$E$8,IF(OR($E$7="Biceps",$E$7="Triceps"),$E$8,$E$7))),IF(INDEX($O$6:$Z$18,N9,MATCH($F$6,$O$5:$Z$5,FALSE))="B",IF(AND($E$6&lt;&gt;"Biceps",$E$6&lt;&gt;"Triceps"),$E$8,IF(AND($E$7&lt;&gt;"Biceps",$E$7&lt;&gt;"Triceps"),$E$8,$E$7)),IF(AND($E$6&lt;&gt;"Biceps",$E$6&lt;&gt;"Triceps"),$E$6,IF(AND($E$7&lt;&gt;"Biceps",$E$7&lt;&gt;"Triceps"),$E$7,$E$8))))</f>
        <v>0</v>
      </c>
      <c r="AW9" s="15" t="str">
        <f t="shared" si="4"/>
        <v>Abs</v>
      </c>
    </row>
    <row r="10" spans="5:49">
      <c r="H10">
        <f>IF($I10="","",IF(COUNTA($E$6:$E$8)=SUM(COUNTIF($E$6:$E$8,"Biceps"),COUNTIF($E$6:$E$8,"Triceps")),COUNTIF(IF(COUNTA($E$6:$E$8)=1,$AO$34:$AO38,IF(COUNTA($E$6:$E$8)=2,$AP$34:$AP38,$AQ$34:$AQ38)),INDEX($AO$34:$AQ38,$N10,MATCH(COUNTA($E$6:$E$8),$AO$5:$AQ$5,FALSE))),IF(AND(COUNTIF($E$6:$E$8,"Biceps")=0,COUNTIF($E$6:$E$8,"Triceps")=0),COUNTIF(IF(COUNTA($E$6:$E$8)=1,$AO$20:$AO24,IF(COUNTA($E$6:$E$8)=2,$AP$20:$AP24,$AQ$20:$AQ24)),INDEX($AO$20:$AQ24,$N10,MATCH(COUNTA($E$6:$E$8),$AO$5:$AQ$5,FALSE))),COUNTIF(IF(COUNTA($E$6:$E$8)=1,$AS$20:$AS24,IF(COUNTA($E$6:$E$8)=2,$AT$20:$AT24,$AU$20:$AU24)),INDEX($AS$20:$AU24,$N10,MATCH(COUNTA($E$6:$E$8),$AS$5:$AU$5,FALSE))))))</f>
        <v>1</v>
      </c>
      <c r="I10" t="str">
        <f t="shared" si="0"/>
        <v>C</v>
      </c>
      <c r="J10" t="str">
        <f t="array" ref="J10">IFERROR(IF(I10="","",IF(AW10="Abs",VLOOKUP(LARGE(IF(('Workout list'!$E:$E=I10),'Workout list'!#REF!),H10),'Workout list'!$E:$F,3,FALSE),IF(AW10="Back",VLOOKUP(LARGE(IF(('Workout list'!$U:$U=I10),'Workout list'!$T:$T),H10),'Workout list'!$T:$V,3,FALSE),IF(AW10="Biceps",VLOOKUP(LARGE(IF(('Workout list'!$AK:$AK=I10),'Workout list'!$AJ:$AJ),H10),'Workout list'!$AJ:$AL,3,FALSE),IF(AW10="Chest",VLOOKUP(LARGE(IF(('Workout list'!$BA:$BA=I10),'Workout list'!$AZ:$AZ),H10),'Workout list'!$AZ:$BB,3,FALSE),IF(AW10="Legs",VLOOKUP(LARGE(IF(('Workout list'!$BK:$BK=I10),'Workout list'!$BJ:$BJ),H10),'Workout list'!$BJ:$BL,3,FALSE),IF(AW10="Shoulders",VLOOKUP(LARGE(IF(('Workout list'!$CA:$CA=I10),'Workout list'!$BZ:$BZ),H10),'Workout list'!$BZ:$CB,3,FALSE),IF(AW10="Triceps",VLOOKUP(LARGE(IF(('Workout list'!$CQ:$CQ=I10),'Workout list'!$CP:$CP),H10),'Workout list'!$CP:$CR,3,FALSE),IF(AW10="Full Body",VLOOKUP(LARGE(IF(('Workout list'!$DG:$DG=I10),'Workout list'!$DF:$DF),H10),'Workout list'!$DF:$DH,3,FALSE),""))))))))),"")</f>
        <v/>
      </c>
      <c r="K10" t="str">
        <f>IF(J10="","",IF(AW10="Abs",VLOOKUP($J10,'Workout list'!$F:$R,MATCH($M10,'Workout list'!$F$3:$R$3,FALSE),FALSE),IF(AW10="Back",VLOOKUP($J10,'Workout list'!$V:$AH,MATCH($M10,'Workout list'!$V$3:$AH$3,FALSE),FALSE),IF(AW10="Biceps",VLOOKUP($J10,'Workout list'!$AL:$AX,MATCH($M10,'Workout list'!$AL$3:$AX$3,FALSE),FALSE),IF(AW10="Chest",VLOOKUP($J10,'Workout list'!BB:$BH,MATCH($M10,'Workout list'!$BB$3:$BH$3,FALSE),FALSE),IF(AW10="Legs",VLOOKUP($J10,'Workout list'!$BL:$BX,MATCH($M10,'Workout list'!$BL$3:$BX$3,FALSE),FALSE),IF(AW10="Shoulders",VLOOKUP($J10,'Workout list'!$CB:$CN,MATCH($M10,'Workout list'!$CB$3:$CN$3,FALSE),FALSE),IF(AW10="Triceps",VLOOKUP($J10,'Workout list'!$CR:$DD,MATCH($M10,'Workout list'!$CR$3:$DD$3,FALSE),FALSE),IF(AW10="Full Body",VLOOKUP($J10,'Workout list'!$DH:$DT,MATCH($M10,'Workout list'!$DH$3:$DT$3,FALSE),FALSE),"")))))))))</f>
        <v/>
      </c>
      <c r="L10" t="str">
        <f>IF(J10="","",IF($AW10="Abs",VLOOKUP($J10,'Workout list'!$F:$R,MATCH($M10,'Workout list'!$F$2:$R$2,FALSE),FALSE),IF($AW10="Back",VLOOKUP($J10,'Workout list'!$V:$AH,MATCH($M10,'Workout list'!$V$2:$AH$2,FALSE),FALSE),IF($AW10="Biceps",VLOOKUP($J10,'Workout list'!$AL:$AX,MATCH($M10,'Workout list'!$AL$2:$AX$2,FALSE),FALSE),IF($AW10="Chest",VLOOKUP($J10,'Workout list'!BB:$BH,MATCH($M10,'Workout list'!$BB$2:$BH$2,FALSE),FALSE),IF($AW10="Legs",VLOOKUP($J10,'Workout list'!$BL:$BX,MATCH($M10,'Workout list'!$BL$2:$BX$2,FALSE),FALSE),IF($AW10="Shoulders",VLOOKUP($J10,'Workout list'!$CB:$CN,MATCH($M10,'Workout list'!$CB$2:$CN$2,FALSE),FALSE),IF($AW10="Triceps",VLOOKUP($J10,'Workout list'!$CR:$DD,MATCH($M10,'Workout list'!$CR$2:$DD$2,FALSE),FALSE),IF($AW10="Full Body",VLOOKUP($J10,'Workout list'!$DH:$DT,MATCH($M10,'Workout list'!$DH$2:$DT$2,FALSE),FALSE),"")))))))))</f>
        <v/>
      </c>
      <c r="M10">
        <f t="shared" ca="1" si="1"/>
        <v>1</v>
      </c>
      <c r="N10">
        <v>5</v>
      </c>
      <c r="O10" s="6" t="str">
        <f>""</f>
        <v/>
      </c>
      <c r="P10" s="7" t="str">
        <f>""</f>
        <v/>
      </c>
      <c r="Q10" s="7" t="str">
        <f>""</f>
        <v/>
      </c>
      <c r="R10" s="7" t="s">
        <v>1</v>
      </c>
      <c r="S10" s="7" t="s">
        <v>2</v>
      </c>
      <c r="T10" s="7" t="s">
        <v>1</v>
      </c>
      <c r="U10" s="7" t="s">
        <v>1</v>
      </c>
      <c r="V10" s="7" t="s">
        <v>1</v>
      </c>
      <c r="W10" s="7" t="s">
        <v>1</v>
      </c>
      <c r="X10" s="7" t="s">
        <v>1</v>
      </c>
      <c r="Y10" s="7" t="s">
        <v>1</v>
      </c>
      <c r="Z10" s="8" t="s">
        <v>1</v>
      </c>
      <c r="AB10" s="6" t="str">
        <f>""</f>
        <v/>
      </c>
      <c r="AC10" s="7" t="str">
        <f>""</f>
        <v/>
      </c>
      <c r="AD10" s="7" t="str">
        <f>""</f>
        <v/>
      </c>
      <c r="AE10" s="7" t="s">
        <v>1</v>
      </c>
      <c r="AF10" s="7" t="s">
        <v>2</v>
      </c>
      <c r="AG10" s="7" t="s">
        <v>1</v>
      </c>
      <c r="AH10" s="7" t="s">
        <v>1</v>
      </c>
      <c r="AI10" s="7" t="s">
        <v>1</v>
      </c>
      <c r="AJ10" s="7" t="s">
        <v>1</v>
      </c>
      <c r="AK10" s="7" t="s">
        <v>1</v>
      </c>
      <c r="AL10" s="7" t="s">
        <v>1</v>
      </c>
      <c r="AM10" s="8" t="s">
        <v>1</v>
      </c>
      <c r="AO10" s="6" t="str">
        <f t="shared" si="2"/>
        <v>Abs</v>
      </c>
      <c r="AP10" s="7" t="str">
        <f>IF(ISBLANK($E$6),$E$7,IF(ISBLANK($E$7),$E$6,$E$6))</f>
        <v>Abs</v>
      </c>
      <c r="AQ10" s="8">
        <f>$E$7</f>
        <v>0</v>
      </c>
      <c r="AS10" s="6"/>
      <c r="AT10" s="7" t="str">
        <f t="shared" si="3"/>
        <v>Abs</v>
      </c>
      <c r="AU10" s="8" t="str">
        <f>IF(SUM(COUNTIF($E$6:$E$8,"Biceps"),COUNTIF($E$6:$E$8,"Triceps"))=1,IF(INDEX($O$6:$Z$18,N10,MATCH($F$6,$O$5:$Z$5,FALSE))="B",IF(OR($E$6="Biceps",$E$6="Triceps"),$E$6,IF(OR($E$7="Biceps",$E$7="Triceps"),$E$7,$E$8)),IF(OR($E$6="Biceps",$E$6="Triceps"),$E$7,IF(OR($E$7="Biceps",$E$7="Triceps"),$E$6,$E$6))),IF(INDEX($O$6:$Z$18,N10,MATCH($F$6,$O$5:$Z$5,FALSE))="B",IF(AND($E$6&lt;&gt;"Biceps",$E$6&lt;&gt;"Triceps"),$E$7,IF(AND($E$7&lt;&gt;"Biceps",$E$7&lt;&gt;"Triceps"),$E$6,$E$6)),IF(AND($E$6&lt;&gt;"Biceps",$E$6&lt;&gt;"Triceps"),$E$6,IF(AND($E$7&lt;&gt;"Biceps",$E$7&lt;&gt;"Triceps"),$E$7,$E$8))))</f>
        <v>Abs</v>
      </c>
      <c r="AW10" s="15" t="str">
        <f t="shared" si="4"/>
        <v>Abs</v>
      </c>
    </row>
    <row r="11" spans="5:49">
      <c r="H11">
        <f>IF($I11="","",IF(COUNTA($E$6:$E$8)=SUM(COUNTIF($E$6:$E$8,"Biceps"),COUNTIF($E$6:$E$8,"Triceps")),COUNTIF(IF(COUNTA($E$6:$E$8)=1,$AO$34:$AO39,IF(COUNTA($E$6:$E$8)=2,$AP$34:$AP39,$AQ$34:$AQ39)),INDEX($AO$34:$AQ39,$N11,MATCH(COUNTA($E$6:$E$8),$AO$5:$AQ$5,FALSE))),IF(AND(COUNTIF($E$6:$E$8,"Biceps")=0,COUNTIF($E$6:$E$8,"Triceps")=0),COUNTIF(IF(COUNTA($E$6:$E$8)=1,$AO$20:$AO25,IF(COUNTA($E$6:$E$8)=2,$AP$20:$AP25,$AQ$20:$AQ25)),INDEX($AO$20:$AQ25,$N11,MATCH(COUNTA($E$6:$E$8),$AO$5:$AQ$5,FALSE))),COUNTIF(IF(COUNTA($E$6:$E$8)=1,$AS$20:$AS25,IF(COUNTA($E$6:$E$8)=2,$AT$20:$AT25,$AU$20:$AU25)),INDEX($AS$20:$AU25,$N11,MATCH(COUNTA($E$6:$E$8),$AS$5:$AU$5,FALSE))))))</f>
        <v>3</v>
      </c>
      <c r="I11" t="str">
        <f t="shared" si="0"/>
        <v>B</v>
      </c>
      <c r="J11" t="str">
        <f t="array" ref="J11">IFERROR(IF(I11="","",IF(AW11="Abs",VLOOKUP(LARGE(IF(('Workout list'!$E:$E=I11),'Workout list'!#REF!),H11),'Workout list'!$E:$F,3,FALSE),IF(AW11="Back",VLOOKUP(LARGE(IF(('Workout list'!$U:$U=I11),'Workout list'!$T:$T),H11),'Workout list'!$T:$V,3,FALSE),IF(AW11="Biceps",VLOOKUP(LARGE(IF(('Workout list'!$AK:$AK=I11),'Workout list'!$AJ:$AJ),H11),'Workout list'!$AJ:$AL,3,FALSE),IF(AW11="Chest",VLOOKUP(LARGE(IF(('Workout list'!$BA:$BA=I11),'Workout list'!$AZ:$AZ),H11),'Workout list'!$AZ:$BB,3,FALSE),IF(AW11="Legs",VLOOKUP(LARGE(IF(('Workout list'!$BK:$BK=I11),'Workout list'!$BJ:$BJ),H11),'Workout list'!$BJ:$BL,3,FALSE),IF(AW11="Shoulders",VLOOKUP(LARGE(IF(('Workout list'!$CA:$CA=I11),'Workout list'!$BZ:$BZ),H11),'Workout list'!$BZ:$CB,3,FALSE),IF(AW11="Triceps",VLOOKUP(LARGE(IF(('Workout list'!$CQ:$CQ=I11),'Workout list'!$CP:$CP),H11),'Workout list'!$CP:$CR,3,FALSE),IF(AW11="Full Body",VLOOKUP(LARGE(IF(('Workout list'!$DG:$DG=I11),'Workout list'!$DF:$DF),H11),'Workout list'!$DF:$DH,3,FALSE),""))))))))),"")</f>
        <v/>
      </c>
      <c r="K11" t="str">
        <f>IF(J11="","",IF(AW11="Abs",VLOOKUP($J11,'Workout list'!$F:$R,MATCH($M11,'Workout list'!$F$3:$R$3,FALSE),FALSE),IF(AW11="Back",VLOOKUP($J11,'Workout list'!$V:$AH,MATCH($M11,'Workout list'!$V$3:$AH$3,FALSE),FALSE),IF(AW11="Biceps",VLOOKUP($J11,'Workout list'!$AL:$AX,MATCH($M11,'Workout list'!$AL$3:$AX$3,FALSE),FALSE),IF(AW11="Chest",VLOOKUP($J11,'Workout list'!BB:$BH,MATCH($M11,'Workout list'!$BB$3:$BH$3,FALSE),FALSE),IF(AW11="Legs",VLOOKUP($J11,'Workout list'!$BL:$BX,MATCH($M11,'Workout list'!$BL$3:$BX$3,FALSE),FALSE),IF(AW11="Shoulders",VLOOKUP($J11,'Workout list'!$CB:$CN,MATCH($M11,'Workout list'!$CB$3:$CN$3,FALSE),FALSE),IF(AW11="Triceps",VLOOKUP($J11,'Workout list'!$CR:$DD,MATCH($M11,'Workout list'!$CR$3:$DD$3,FALSE),FALSE),IF(AW11="Full Body",VLOOKUP($J11,'Workout list'!$DH:$DT,MATCH($M11,'Workout list'!$DH$3:$DT$3,FALSE),FALSE),"")))))))))</f>
        <v/>
      </c>
      <c r="L11" t="str">
        <f>IF(J11="","",IF($AW11="Abs",VLOOKUP($J11,'Workout list'!$F:$R,MATCH($M11,'Workout list'!$F$2:$R$2,FALSE),FALSE),IF($AW11="Back",VLOOKUP($J11,'Workout list'!$V:$AH,MATCH($M11,'Workout list'!$V$2:$AH$2,FALSE),FALSE),IF($AW11="Biceps",VLOOKUP($J11,'Workout list'!$AL:$AX,MATCH($M11,'Workout list'!$AL$2:$AX$2,FALSE),FALSE),IF($AW11="Chest",VLOOKUP($J11,'Workout list'!BB:$BH,MATCH($M11,'Workout list'!$BB$2:$BH$2,FALSE),FALSE),IF($AW11="Legs",VLOOKUP($J11,'Workout list'!$BL:$BX,MATCH($M11,'Workout list'!$BL$2:$BX$2,FALSE),FALSE),IF($AW11="Shoulders",VLOOKUP($J11,'Workout list'!$CB:$CN,MATCH($M11,'Workout list'!$CB$2:$CN$2,FALSE),FALSE),IF($AW11="Triceps",VLOOKUP($J11,'Workout list'!$CR:$DD,MATCH($M11,'Workout list'!$CR$2:$DD$2,FALSE),FALSE),IF($AW11="Full Body",VLOOKUP($J11,'Workout list'!$DH:$DT,MATCH($M11,'Workout list'!$DH$2:$DT$2,FALSE),FALSE),"")))))))))</f>
        <v/>
      </c>
      <c r="M11">
        <f t="shared" ca="1" si="1"/>
        <v>6</v>
      </c>
      <c r="N11">
        <v>6</v>
      </c>
      <c r="O11" s="6" t="str">
        <f>""</f>
        <v/>
      </c>
      <c r="P11" s="7" t="str">
        <f>""</f>
        <v/>
      </c>
      <c r="Q11" s="7" t="str">
        <f>""</f>
        <v/>
      </c>
      <c r="R11" s="7" t="str">
        <f>""</f>
        <v/>
      </c>
      <c r="S11" s="7" t="s">
        <v>1</v>
      </c>
      <c r="T11" s="7" t="s">
        <v>2</v>
      </c>
      <c r="U11" s="7" t="s">
        <v>1</v>
      </c>
      <c r="V11" s="7" t="s">
        <v>1</v>
      </c>
      <c r="W11" s="7" t="s">
        <v>1</v>
      </c>
      <c r="X11" s="7" t="s">
        <v>1</v>
      </c>
      <c r="Y11" s="7" t="s">
        <v>1</v>
      </c>
      <c r="Z11" s="8" t="s">
        <v>1</v>
      </c>
      <c r="AB11" s="6" t="str">
        <f>""</f>
        <v/>
      </c>
      <c r="AC11" s="7" t="str">
        <f>""</f>
        <v/>
      </c>
      <c r="AD11" s="7" t="str">
        <f>""</f>
        <v/>
      </c>
      <c r="AE11" s="7" t="str">
        <f>""</f>
        <v/>
      </c>
      <c r="AF11" s="7" t="s">
        <v>1</v>
      </c>
      <c r="AG11" s="7" t="s">
        <v>2</v>
      </c>
      <c r="AH11" s="7" t="s">
        <v>1</v>
      </c>
      <c r="AI11" s="7" t="s">
        <v>1</v>
      </c>
      <c r="AJ11" s="7" t="s">
        <v>1</v>
      </c>
      <c r="AK11" s="7" t="s">
        <v>1</v>
      </c>
      <c r="AL11" s="7" t="s">
        <v>1</v>
      </c>
      <c r="AM11" s="8" t="s">
        <v>1</v>
      </c>
      <c r="AO11" s="6" t="str">
        <f t="shared" si="2"/>
        <v>Abs</v>
      </c>
      <c r="AP11" s="7">
        <f>IF(ISBLANK($E$6),$E$8,IF(ISBLANK($E$7),$E$8,$E$7))</f>
        <v>0</v>
      </c>
      <c r="AQ11" s="8">
        <f>$E$8</f>
        <v>0</v>
      </c>
      <c r="AS11" s="6"/>
      <c r="AT11" s="7" t="str">
        <f t="shared" si="3"/>
        <v>Abs</v>
      </c>
      <c r="AU11" s="8">
        <f>IF(SUM(COUNTIF($E$6:$E$8,"Biceps"),COUNTIF($E$6:$E$8,"Triceps"))=1,IF(INDEX($O$6:$Z$18,N11,MATCH($F$6,$O$5:$Z$5,FALSE))="B",IF(OR($E$6="Biceps",$E$6="Triceps"),$E$6,IF(OR($E$7="Biceps",$E$7="Triceps"),$E$7,$E$8)),IF(OR($E$6="Biceps",$E$6="Triceps"),$E$8,IF(OR($E$7="Biceps",$E$7="Triceps"),$E$8,$E$7))),IF(INDEX($O$6:$Z$18,N11,MATCH($F$6,$O$5:$Z$5,FALSE))="B",IF(AND($E$6&lt;&gt;"Biceps",$E$6&lt;&gt;"Triceps"),$E$8,IF(AND($E$7&lt;&gt;"Biceps",$E$7&lt;&gt;"Triceps"),$E$8,$E$7)),IF(AND($E$6&lt;&gt;"Biceps",$E$6&lt;&gt;"Triceps"),$E$6,IF(AND($E$7&lt;&gt;"Biceps",$E$7&lt;&gt;"Triceps"),$E$7,$E$8))))</f>
        <v>0</v>
      </c>
      <c r="AW11" s="15" t="str">
        <f t="shared" si="4"/>
        <v>Abs</v>
      </c>
    </row>
    <row r="12" spans="5:49">
      <c r="H12" t="str">
        <f>IF($I12="","",IF(COUNTA($E$6:$E$8)=SUM(COUNTIF($E$6:$E$8,"Biceps"),COUNTIF($E$6:$E$8,"Triceps")),COUNTIF(IF(COUNTA($E$6:$E$8)=1,$AO$34:$AO40,IF(COUNTA($E$6:$E$8)=2,$AP$34:$AP40,$AQ$34:$AQ40)),INDEX($AO$34:$AQ40,$N12,MATCH(COUNTA($E$6:$E$8),$AO$5:$AQ$5,FALSE))),IF(AND(COUNTIF($E$6:$E$8,"Biceps")=0,COUNTIF($E$6:$E$8,"Triceps")=0),COUNTIF(IF(COUNTA($E$6:$E$8)=1,$AO$20:$AO26,IF(COUNTA($E$6:$E$8)=2,$AP$20:$AP26,$AQ$20:$AQ26)),INDEX($AO$20:$AQ26,$N12,MATCH(COUNTA($E$6:$E$8),$AO$5:$AQ$5,FALSE))),COUNTIF(IF(COUNTA($E$6:$E$8)=1,$AS$20:$AS26,IF(COUNTA($E$6:$E$8)=2,$AT$20:$AT26,$AU$20:$AU26)),INDEX($AS$20:$AU26,$N12,MATCH(COUNTA($E$6:$E$8),$AS$5:$AU$5,FALSE))))))</f>
        <v/>
      </c>
      <c r="I12" t="str">
        <f t="shared" si="0"/>
        <v/>
      </c>
      <c r="J12" t="str">
        <f t="array" ref="J12">IFERROR(IF(I12="","",IF(AW12="Abs",VLOOKUP(LARGE(IF(('Workout list'!$E:$E=I12),'Workout list'!#REF!),H12),'Workout list'!$E:$F,3,FALSE),IF(AW12="Back",VLOOKUP(LARGE(IF(('Workout list'!$U:$U=I12),'Workout list'!$T:$T),H12),'Workout list'!$T:$V,3,FALSE),IF(AW12="Biceps",VLOOKUP(LARGE(IF(('Workout list'!$AK:$AK=I12),'Workout list'!$AJ:$AJ),H12),'Workout list'!$AJ:$AL,3,FALSE),IF(AW12="Chest",VLOOKUP(LARGE(IF(('Workout list'!$BA:$BA=I12),'Workout list'!$AZ:$AZ),H12),'Workout list'!$AZ:$BB,3,FALSE),IF(AW12="Legs",VLOOKUP(LARGE(IF(('Workout list'!$BK:$BK=I12),'Workout list'!$BJ:$BJ),H12),'Workout list'!$BJ:$BL,3,FALSE),IF(AW12="Shoulders",VLOOKUP(LARGE(IF(('Workout list'!$CA:$CA=I12),'Workout list'!$BZ:$BZ),H12),'Workout list'!$BZ:$CB,3,FALSE),IF(AW12="Triceps",VLOOKUP(LARGE(IF(('Workout list'!$CQ:$CQ=I12),'Workout list'!$CP:$CP),H12),'Workout list'!$CP:$CR,3,FALSE),IF(AW12="Full Body",VLOOKUP(LARGE(IF(('Workout list'!$DG:$DG=I12),'Workout list'!$DF:$DF),H12),'Workout list'!$DF:$DH,3,FALSE),""))))))))),"")</f>
        <v/>
      </c>
      <c r="K12" t="str">
        <f>IF(J12="","",IF(AW12="Abs",VLOOKUP($J12,'Workout list'!$F:$R,MATCH($M12,'Workout list'!$F$3:$R$3,FALSE),FALSE),IF(AW12="Back",VLOOKUP($J12,'Workout list'!$V:$AH,MATCH($M12,'Workout list'!$V$3:$AH$3,FALSE),FALSE),IF(AW12="Biceps",VLOOKUP($J12,'Workout list'!$AL:$AX,MATCH($M12,'Workout list'!$AL$3:$AX$3,FALSE),FALSE),IF(AW12="Chest",VLOOKUP($J12,'Workout list'!BB:$BH,MATCH($M12,'Workout list'!$BB$3:$BH$3,FALSE),FALSE),IF(AW12="Legs",VLOOKUP($J12,'Workout list'!$BL:$BX,MATCH($M12,'Workout list'!$BL$3:$BX$3,FALSE),FALSE),IF(AW12="Shoulders",VLOOKUP($J12,'Workout list'!$CB:$CN,MATCH($M12,'Workout list'!$CB$3:$CN$3,FALSE),FALSE),IF(AW12="Triceps",VLOOKUP($J12,'Workout list'!$CR:$DD,MATCH($M12,'Workout list'!$CR$3:$DD$3,FALSE),FALSE),IF(AW12="Full Body",VLOOKUP($J12,'Workout list'!$DH:$DT,MATCH($M12,'Workout list'!$DH$3:$DT$3,FALSE),FALSE),"")))))))))</f>
        <v/>
      </c>
      <c r="L12" t="str">
        <f>IF(J12="","",IF($AW12="Abs",VLOOKUP($J12,'Workout list'!$F:$R,MATCH($M12,'Workout list'!$F$2:$R$2,FALSE),FALSE),IF($AW12="Back",VLOOKUP($J12,'Workout list'!$V:$AH,MATCH($M12,'Workout list'!$V$2:$AH$2,FALSE),FALSE),IF($AW12="Biceps",VLOOKUP($J12,'Workout list'!$AL:$AX,MATCH($M12,'Workout list'!$AL$2:$AX$2,FALSE),FALSE),IF($AW12="Chest",VLOOKUP($J12,'Workout list'!BB:$BH,MATCH($M12,'Workout list'!$BB$2:$BH$2,FALSE),FALSE),IF($AW12="Legs",VLOOKUP($J12,'Workout list'!$BL:$BX,MATCH($M12,'Workout list'!$BL$2:$BX$2,FALSE),FALSE),IF($AW12="Shoulders",VLOOKUP($J12,'Workout list'!$CB:$CN,MATCH($M12,'Workout list'!$CB$2:$CN$2,FALSE),FALSE),IF($AW12="Triceps",VLOOKUP($J12,'Workout list'!$CR:$DD,MATCH($M12,'Workout list'!$CR$2:$DD$2,FALSE),FALSE),IF($AW12="Full Body",VLOOKUP($J12,'Workout list'!$DH:$DT,MATCH($M12,'Workout list'!$DH$2:$DT$2,FALSE),FALSE),"")))))))))</f>
        <v/>
      </c>
      <c r="M12">
        <f t="shared" ca="1" si="1"/>
        <v>1</v>
      </c>
      <c r="N12">
        <v>7</v>
      </c>
      <c r="O12" s="6" t="str">
        <f>""</f>
        <v/>
      </c>
      <c r="P12" s="7" t="str">
        <f>""</f>
        <v/>
      </c>
      <c r="Q12" s="7" t="str">
        <f>""</f>
        <v/>
      </c>
      <c r="R12" s="7" t="str">
        <f>""</f>
        <v/>
      </c>
      <c r="S12" s="7" t="str">
        <f>""</f>
        <v/>
      </c>
      <c r="T12" s="7" t="s">
        <v>1</v>
      </c>
      <c r="U12" s="7" t="s">
        <v>2</v>
      </c>
      <c r="V12" s="7" t="s">
        <v>2</v>
      </c>
      <c r="W12" s="7" t="s">
        <v>1</v>
      </c>
      <c r="X12" s="7" t="s">
        <v>1</v>
      </c>
      <c r="Y12" s="7" t="s">
        <v>1</v>
      </c>
      <c r="Z12" s="8" t="s">
        <v>1</v>
      </c>
      <c r="AB12" s="6" t="str">
        <f>""</f>
        <v/>
      </c>
      <c r="AC12" s="7" t="str">
        <f>""</f>
        <v/>
      </c>
      <c r="AD12" s="7" t="str">
        <f>""</f>
        <v/>
      </c>
      <c r="AE12" s="7" t="str">
        <f>""</f>
        <v/>
      </c>
      <c r="AF12" s="7" t="str">
        <f>""</f>
        <v/>
      </c>
      <c r="AG12" s="7" t="s">
        <v>1</v>
      </c>
      <c r="AH12" s="7" t="s">
        <v>2</v>
      </c>
      <c r="AI12" s="7" t="s">
        <v>2</v>
      </c>
      <c r="AJ12" s="7" t="s">
        <v>1</v>
      </c>
      <c r="AK12" s="7" t="s">
        <v>1</v>
      </c>
      <c r="AL12" s="7" t="s">
        <v>1</v>
      </c>
      <c r="AM12" s="8" t="s">
        <v>1</v>
      </c>
      <c r="AO12" s="6" t="str">
        <f t="shared" si="2"/>
        <v>Abs</v>
      </c>
      <c r="AP12" s="7" t="str">
        <f>IF(ISBLANK($E$6),$E$7,IF(ISBLANK($E$7),$E$6,$E$6))</f>
        <v>Abs</v>
      </c>
      <c r="AQ12" s="8" t="str">
        <f>$E$6</f>
        <v>Abs</v>
      </c>
      <c r="AS12" s="6"/>
      <c r="AT12" s="7" t="str">
        <f t="shared" si="3"/>
        <v>Abs</v>
      </c>
      <c r="AU12" s="8" t="str">
        <f>IF(SUM(COUNTIF($E$6:$E$8,"Biceps"),COUNTIF($E$6:$E$8,"Triceps"))=1,IF(INDEX($O$6:$Z$18,N12,MATCH($F$6,$O$5:$Z$5,FALSE))="B",IF(OR($E$6="Biceps",$E$6="Triceps"),$E$6,IF(OR($E$7="Biceps",$E$7="Triceps"),$E$7,$E$8)),IF(OR($E$6="Biceps",$E$6="Triceps"),$E$7,IF(OR($E$7="Biceps",$E$7="Triceps"),$E$6,$E$6))),IF(INDEX($O$6:$Z$18,N12,MATCH($F$6,$O$5:$Z$5,FALSE))="B",IF(AND($E$6&lt;&gt;"Biceps",$E$6&lt;&gt;"Triceps"),$E$7,IF(AND($E$7&lt;&gt;"Biceps",$E$7&lt;&gt;"Triceps"),$E$6,$E$6)),IF(AND($E$6&lt;&gt;"Biceps",$E$6&lt;&gt;"Triceps"),$E$6,IF(AND($E$7&lt;&gt;"Biceps",$E$7&lt;&gt;"Triceps"),$E$7,$E$8))))</f>
        <v>Abs</v>
      </c>
      <c r="AW12" s="15" t="str">
        <f t="shared" si="4"/>
        <v>Abs</v>
      </c>
    </row>
    <row r="13" spans="5:49">
      <c r="H13" t="str">
        <f>IF($I13="","",IF(COUNTA($E$6:$E$8)=SUM(COUNTIF($E$6:$E$8,"Biceps"),COUNTIF($E$6:$E$8,"Triceps")),COUNTIF(IF(COUNTA($E$6:$E$8)=1,$AO$34:$AO41,IF(COUNTA($E$6:$E$8)=2,$AP$34:$AP41,$AQ$34:$AQ41)),INDEX($AO$34:$AQ41,$N13,MATCH(COUNTA($E$6:$E$8),$AO$5:$AQ$5,FALSE))),IF(AND(COUNTIF($E$6:$E$8,"Biceps")=0,COUNTIF($E$6:$E$8,"Triceps")=0),COUNTIF(IF(COUNTA($E$6:$E$8)=1,$AO$20:$AO27,IF(COUNTA($E$6:$E$8)=2,$AP$20:$AP27,$AQ$20:$AQ27)),INDEX($AO$20:$AQ27,$N13,MATCH(COUNTA($E$6:$E$8),$AO$5:$AQ$5,FALSE))),COUNTIF(IF(COUNTA($E$6:$E$8)=1,$AS$20:$AS27,IF(COUNTA($E$6:$E$8)=2,$AT$20:$AT27,$AU$20:$AU27)),INDEX($AS$20:$AU27,$N13,MATCH(COUNTA($E$6:$E$8),$AS$5:$AU$5,FALSE))))))</f>
        <v/>
      </c>
      <c r="I13" t="str">
        <f t="shared" si="0"/>
        <v/>
      </c>
      <c r="J13" t="str">
        <f t="array" ref="J13">IFERROR(IF(I13="","",IF(AW13="Abs",VLOOKUP(LARGE(IF(('Workout list'!$E:$E=I13),'Workout list'!#REF!),H13),'Workout list'!$E:$F,3,FALSE),IF(AW13="Back",VLOOKUP(LARGE(IF(('Workout list'!$U:$U=I13),'Workout list'!$T:$T),H13),'Workout list'!$T:$V,3,FALSE),IF(AW13="Biceps",VLOOKUP(LARGE(IF(('Workout list'!$AK:$AK=I13),'Workout list'!$AJ:$AJ),H13),'Workout list'!$AJ:$AL,3,FALSE),IF(AW13="Chest",VLOOKUP(LARGE(IF(('Workout list'!$BA:$BA=I13),'Workout list'!$AZ:$AZ),H13),'Workout list'!$AZ:$BB,3,FALSE),IF(AW13="Legs",VLOOKUP(LARGE(IF(('Workout list'!$BK:$BK=I13),'Workout list'!$BJ:$BJ),H13),'Workout list'!$BJ:$BL,3,FALSE),IF(AW13="Shoulders",VLOOKUP(LARGE(IF(('Workout list'!$CA:$CA=I13),'Workout list'!$BZ:$BZ),H13),'Workout list'!$BZ:$CB,3,FALSE),IF(AW13="Triceps",VLOOKUP(LARGE(IF(('Workout list'!$CQ:$CQ=I13),'Workout list'!$CP:$CP),H13),'Workout list'!$CP:$CR,3,FALSE),IF(AW13="Full Body",VLOOKUP(LARGE(IF(('Workout list'!$DG:$DG=I13),'Workout list'!$DF:$DF),H13),'Workout list'!$DF:$DH,3,FALSE),""))))))))),"")</f>
        <v/>
      </c>
      <c r="K13" t="str">
        <f>IF(J13="","",IF(AW13="Abs",VLOOKUP($J13,'Workout list'!$F:$R,MATCH($M13,'Workout list'!$F$3:$R$3,FALSE),FALSE),IF(AW13="Back",VLOOKUP($J13,'Workout list'!$V:$AH,MATCH($M13,'Workout list'!$V$3:$AH$3,FALSE),FALSE),IF(AW13="Biceps",VLOOKUP($J13,'Workout list'!$AL:$AX,MATCH($M13,'Workout list'!$AL$3:$AX$3,FALSE),FALSE),IF(AW13="Chest",VLOOKUP($J13,'Workout list'!BB:$BH,MATCH($M13,'Workout list'!$BB$3:$BH$3,FALSE),FALSE),IF(AW13="Legs",VLOOKUP($J13,'Workout list'!$BL:$BX,MATCH($M13,'Workout list'!$BL$3:$BX$3,FALSE),FALSE),IF(AW13="Shoulders",VLOOKUP($J13,'Workout list'!$CB:$CN,MATCH($M13,'Workout list'!$CB$3:$CN$3,FALSE),FALSE),IF(AW13="Triceps",VLOOKUP($J13,'Workout list'!$CR:$DD,MATCH($M13,'Workout list'!$CR$3:$DD$3,FALSE),FALSE),IF(AW13="Full Body",VLOOKUP($J13,'Workout list'!$DH:$DT,MATCH($M13,'Workout list'!$DH$3:$DT$3,FALSE),FALSE),"")))))))))</f>
        <v/>
      </c>
      <c r="L13" t="str">
        <f>IF(J13="","",IF($AW13="Abs",VLOOKUP($J13,'Workout list'!$F:$R,MATCH($M13,'Workout list'!$F$2:$R$2,FALSE),FALSE),IF($AW13="Back",VLOOKUP($J13,'Workout list'!$V:$AH,MATCH($M13,'Workout list'!$V$2:$AH$2,FALSE),FALSE),IF($AW13="Biceps",VLOOKUP($J13,'Workout list'!$AL:$AX,MATCH($M13,'Workout list'!$AL$2:$AX$2,FALSE),FALSE),IF($AW13="Chest",VLOOKUP($J13,'Workout list'!BB:$BH,MATCH($M13,'Workout list'!$BB$2:$BH$2,FALSE),FALSE),IF($AW13="Legs",VLOOKUP($J13,'Workout list'!$BL:$BX,MATCH($M13,'Workout list'!$BL$2:$BX$2,FALSE),FALSE),IF($AW13="Shoulders",VLOOKUP($J13,'Workout list'!$CB:$CN,MATCH($M13,'Workout list'!$CB$2:$CN$2,FALSE),FALSE),IF($AW13="Triceps",VLOOKUP($J13,'Workout list'!$CR:$DD,MATCH($M13,'Workout list'!$CR$2:$DD$2,FALSE),FALSE),IF($AW13="Full Body",VLOOKUP($J13,'Workout list'!$DH:$DT,MATCH($M13,'Workout list'!$DH$2:$DT$2,FALSE),FALSE),"")))))))))</f>
        <v/>
      </c>
      <c r="M13">
        <f t="shared" ca="1" si="1"/>
        <v>5</v>
      </c>
      <c r="N13">
        <v>8</v>
      </c>
      <c r="O13" s="6" t="str">
        <f>""</f>
        <v/>
      </c>
      <c r="P13" s="7" t="str">
        <f>""</f>
        <v/>
      </c>
      <c r="Q13" s="7" t="str">
        <f>""</f>
        <v/>
      </c>
      <c r="R13" s="7" t="str">
        <f>""</f>
        <v/>
      </c>
      <c r="S13" s="7" t="str">
        <f>""</f>
        <v/>
      </c>
      <c r="T13" s="7" t="str">
        <f>""</f>
        <v/>
      </c>
      <c r="U13" s="7" t="s">
        <v>1</v>
      </c>
      <c r="V13" s="7" t="s">
        <v>2</v>
      </c>
      <c r="W13" s="7" t="s">
        <v>2</v>
      </c>
      <c r="X13" s="7" t="s">
        <v>1</v>
      </c>
      <c r="Y13" s="7" t="s">
        <v>1</v>
      </c>
      <c r="Z13" s="8" t="s">
        <v>1</v>
      </c>
      <c r="AB13" s="6" t="str">
        <f>""</f>
        <v/>
      </c>
      <c r="AC13" s="7" t="str">
        <f>""</f>
        <v/>
      </c>
      <c r="AD13" s="7" t="str">
        <f>""</f>
        <v/>
      </c>
      <c r="AE13" s="7" t="str">
        <f>""</f>
        <v/>
      </c>
      <c r="AF13" s="7" t="str">
        <f>""</f>
        <v/>
      </c>
      <c r="AG13" s="7" t="str">
        <f>""</f>
        <v/>
      </c>
      <c r="AH13" s="7" t="s">
        <v>1</v>
      </c>
      <c r="AI13" s="7" t="s">
        <v>2</v>
      </c>
      <c r="AJ13" s="7" t="s">
        <v>2</v>
      </c>
      <c r="AK13" s="7" t="s">
        <v>1</v>
      </c>
      <c r="AL13" s="7" t="s">
        <v>1</v>
      </c>
      <c r="AM13" s="8" t="s">
        <v>1</v>
      </c>
      <c r="AO13" s="6" t="str">
        <f t="shared" si="2"/>
        <v>Abs</v>
      </c>
      <c r="AP13" s="7">
        <f>IF(ISBLANK($E$6),$E$8,IF(ISBLANK($E$7),$E$8,$E$7))</f>
        <v>0</v>
      </c>
      <c r="AQ13" s="8">
        <f>$E$7</f>
        <v>0</v>
      </c>
      <c r="AS13" s="6"/>
      <c r="AT13" s="7" t="str">
        <f t="shared" si="3"/>
        <v>Abs</v>
      </c>
      <c r="AU13" s="8" t="str">
        <f>IF(SUM(COUNTIF($E$6:$E$8,"Biceps"),COUNTIF($E$6:$E$8,"Triceps"))=1,IF(INDEX($O$6:$Z$18,N13,MATCH($F$6,$O$5:$Z$5,FALSE))="B",IF(OR($E$6="Biceps",$E$6="Triceps"),$E$6,IF(OR($E$7="Biceps",$E$7="Triceps"),$E$7,$E$8)),IF(OR($E$6="Biceps",$E$6="Triceps"),$E$8,IF(OR($E$7="Biceps",$E$7="Triceps"),$E$8,$E$7))),IF(INDEX($O$6:$Z$18,N13,MATCH($F$6,$O$5:$Z$5,FALSE))="B",IF(AND($E$6&lt;&gt;"Biceps",$E$6&lt;&gt;"Triceps"),$E$8,IF(AND($E$7&lt;&gt;"Biceps",$E$7&lt;&gt;"Triceps"),$E$8,$E$7)),IF(AND($E$6&lt;&gt;"Biceps",$E$6&lt;&gt;"Triceps"),$E$6,IF(AND($E$7&lt;&gt;"Biceps",$E$7&lt;&gt;"Triceps"),$E$7,$E$8))))</f>
        <v>Abs</v>
      </c>
      <c r="AW13" s="15" t="str">
        <f t="shared" si="4"/>
        <v>Abs</v>
      </c>
    </row>
    <row r="14" spans="5:49">
      <c r="H14" t="str">
        <f>IF($I14="","",IF(COUNTA($E$6:$E$8)=SUM(COUNTIF($E$6:$E$8,"Biceps"),COUNTIF($E$6:$E$8,"Triceps")),COUNTIF(IF(COUNTA($E$6:$E$8)=1,$AO$34:$AO42,IF(COUNTA($E$6:$E$8)=2,$AP$34:$AP42,$AQ$34:$AQ42)),INDEX($AO$34:$AQ42,$N14,MATCH(COUNTA($E$6:$E$8),$AO$5:$AQ$5,FALSE))),IF(AND(COUNTIF($E$6:$E$8,"Biceps")=0,COUNTIF($E$6:$E$8,"Triceps")=0),COUNTIF(IF(COUNTA($E$6:$E$8)=1,$AO$20:$AO28,IF(COUNTA($E$6:$E$8)=2,$AP$20:$AP28,$AQ$20:$AQ28)),INDEX($AO$20:$AQ28,$N14,MATCH(COUNTA($E$6:$E$8),$AO$5:$AQ$5,FALSE))),COUNTIF(IF(COUNTA($E$6:$E$8)=1,$AS$20:$AS28,IF(COUNTA($E$6:$E$8)=2,$AT$20:$AT28,$AU$20:$AU28)),INDEX($AS$20:$AU28,$N14,MATCH(COUNTA($E$6:$E$8),$AS$5:$AU$5,FALSE))))))</f>
        <v/>
      </c>
      <c r="I14" t="str">
        <f t="shared" si="0"/>
        <v/>
      </c>
      <c r="J14" t="str">
        <f t="array" ref="J14">IFERROR(IF(I14="","",IF(AW14="Abs",VLOOKUP(LARGE(IF(('Workout list'!$E:$E=I14),'Workout list'!#REF!),H14),'Workout list'!$E:$F,3,FALSE),IF(AW14="Back",VLOOKUP(LARGE(IF(('Workout list'!$U:$U=I14),'Workout list'!$T:$T),H14),'Workout list'!$T:$V,3,FALSE),IF(AW14="Biceps",VLOOKUP(LARGE(IF(('Workout list'!$AK:$AK=I14),'Workout list'!$AJ:$AJ),H14),'Workout list'!$AJ:$AL,3,FALSE),IF(AW14="Chest",VLOOKUP(LARGE(IF(('Workout list'!$BA:$BA=I14),'Workout list'!$AZ:$AZ),H14),'Workout list'!$AZ:$BB,3,FALSE),IF(AW14="Legs",VLOOKUP(LARGE(IF(('Workout list'!$BK:$BK=I14),'Workout list'!$BJ:$BJ),H14),'Workout list'!$BJ:$BL,3,FALSE),IF(AW14="Shoulders",VLOOKUP(LARGE(IF(('Workout list'!$CA:$CA=I14),'Workout list'!$BZ:$BZ),H14),'Workout list'!$BZ:$CB,3,FALSE),IF(AW14="Triceps",VLOOKUP(LARGE(IF(('Workout list'!$CQ:$CQ=I14),'Workout list'!$CP:$CP),H14),'Workout list'!$CP:$CR,3,FALSE),IF(AW14="Full Body",VLOOKUP(LARGE(IF(('Workout list'!$DG:$DG=I14),'Workout list'!$DF:$DF),H14),'Workout list'!$DF:$DH,3,FALSE),""))))))))),"")</f>
        <v/>
      </c>
      <c r="K14" t="str">
        <f>IF(J14="","",IF(AW14="Abs",VLOOKUP($J14,'Workout list'!$F:$R,MATCH($M14,'Workout list'!$F$3:$R$3,FALSE),FALSE),IF(AW14="Back",VLOOKUP($J14,'Workout list'!$V:$AH,MATCH($M14,'Workout list'!$V$3:$AH$3,FALSE),FALSE),IF(AW14="Biceps",VLOOKUP($J14,'Workout list'!$AL:$AX,MATCH($M14,'Workout list'!$AL$3:$AX$3,FALSE),FALSE),IF(AW14="Chest",VLOOKUP($J14,'Workout list'!BB:$BH,MATCH($M14,'Workout list'!$BB$3:$BH$3,FALSE),FALSE),IF(AW14="Legs",VLOOKUP($J14,'Workout list'!$BL:$BX,MATCH($M14,'Workout list'!$BL$3:$BX$3,FALSE),FALSE),IF(AW14="Shoulders",VLOOKUP($J14,'Workout list'!$CB:$CN,MATCH($M14,'Workout list'!$CB$3:$CN$3,FALSE),FALSE),IF(AW14="Triceps",VLOOKUP($J14,'Workout list'!$CR:$DD,MATCH($M14,'Workout list'!$CR$3:$DD$3,FALSE),FALSE),IF(AW14="Full Body",VLOOKUP($J14,'Workout list'!$DH:$DT,MATCH($M14,'Workout list'!$DH$3:$DT$3,FALSE),FALSE),"")))))))))</f>
        <v/>
      </c>
      <c r="L14" t="str">
        <f>IF(J14="","",IF($AW14="Abs",VLOOKUP($J14,'Workout list'!$F:$R,MATCH($M14,'Workout list'!$F$2:$R$2,FALSE),FALSE),IF($AW14="Back",VLOOKUP($J14,'Workout list'!$V:$AH,MATCH($M14,'Workout list'!$V$2:$AH$2,FALSE),FALSE),IF($AW14="Biceps",VLOOKUP($J14,'Workout list'!$AL:$AX,MATCH($M14,'Workout list'!$AL$2:$AX$2,FALSE),FALSE),IF($AW14="Chest",VLOOKUP($J14,'Workout list'!BB:$BH,MATCH($M14,'Workout list'!$BB$2:$BH$2,FALSE),FALSE),IF($AW14="Legs",VLOOKUP($J14,'Workout list'!$BL:$BX,MATCH($M14,'Workout list'!$BL$2:$BX$2,FALSE),FALSE),IF($AW14="Shoulders",VLOOKUP($J14,'Workout list'!$CB:$CN,MATCH($M14,'Workout list'!$CB$2:$CN$2,FALSE),FALSE),IF($AW14="Triceps",VLOOKUP($J14,'Workout list'!$CR:$DD,MATCH($M14,'Workout list'!$CR$2:$DD$2,FALSE),FALSE),IF($AW14="Full Body",VLOOKUP($J14,'Workout list'!$DH:$DT,MATCH($M14,'Workout list'!$DH$2:$DT$2,FALSE),FALSE),"")))))))))</f>
        <v/>
      </c>
      <c r="M14">
        <f t="shared" ca="1" si="1"/>
        <v>3</v>
      </c>
      <c r="N14">
        <v>9</v>
      </c>
      <c r="O14" s="6" t="str">
        <f>""</f>
        <v/>
      </c>
      <c r="P14" s="7" t="str">
        <f>""</f>
        <v/>
      </c>
      <c r="Q14" s="7" t="str">
        <f>""</f>
        <v/>
      </c>
      <c r="R14" s="7" t="str">
        <f>""</f>
        <v/>
      </c>
      <c r="S14" s="7" t="str">
        <f>""</f>
        <v/>
      </c>
      <c r="T14" s="7" t="str">
        <f>""</f>
        <v/>
      </c>
      <c r="U14" s="7" t="str">
        <f>""</f>
        <v/>
      </c>
      <c r="V14" s="7" t="s">
        <v>1</v>
      </c>
      <c r="W14" s="7" t="s">
        <v>2</v>
      </c>
      <c r="X14" s="7" t="s">
        <v>2</v>
      </c>
      <c r="Y14" s="7" t="s">
        <v>1</v>
      </c>
      <c r="Z14" s="8" t="s">
        <v>1</v>
      </c>
      <c r="AB14" s="6" t="str">
        <f>""</f>
        <v/>
      </c>
      <c r="AC14" s="7" t="str">
        <f>""</f>
        <v/>
      </c>
      <c r="AD14" s="7" t="str">
        <f>""</f>
        <v/>
      </c>
      <c r="AE14" s="7" t="str">
        <f>""</f>
        <v/>
      </c>
      <c r="AF14" s="7" t="str">
        <f>""</f>
        <v/>
      </c>
      <c r="AG14" s="7" t="str">
        <f>""</f>
        <v/>
      </c>
      <c r="AH14" s="7" t="str">
        <f>""</f>
        <v/>
      </c>
      <c r="AI14" s="7" t="s">
        <v>1</v>
      </c>
      <c r="AJ14" s="7" t="s">
        <v>2</v>
      </c>
      <c r="AK14" s="7" t="s">
        <v>2</v>
      </c>
      <c r="AL14" s="7" t="s">
        <v>1</v>
      </c>
      <c r="AM14" s="8" t="s">
        <v>1</v>
      </c>
      <c r="AO14" s="6" t="str">
        <f t="shared" si="2"/>
        <v>Abs</v>
      </c>
      <c r="AP14" s="7" t="str">
        <f>IF(ISBLANK($E$6),$E$7,IF(ISBLANK($E$7),$E$6,$E$6))</f>
        <v>Abs</v>
      </c>
      <c r="AQ14" s="8">
        <f>$E$8</f>
        <v>0</v>
      </c>
      <c r="AS14" s="6"/>
      <c r="AT14" s="7" t="str">
        <f t="shared" si="3"/>
        <v>Abs</v>
      </c>
      <c r="AU14" s="8" t="str">
        <f>IF(SUM(COUNTIF($E$6:$E$8,"Biceps"),COUNTIF($E$6:$E$8,"Triceps"))=1,IF(INDEX($O$6:$Z$18,N14,MATCH($F$6,$O$5:$Z$5,FALSE))="B",IF(OR($E$6="Biceps",$E$6="Triceps"),$E$6,IF(OR($E$7="Biceps",$E$7="Triceps"),$E$7,$E$8)),IF(OR($E$6="Biceps",$E$6="Triceps"),$E$7,IF(OR($E$7="Biceps",$E$7="Triceps"),$E$6,$E$6))),IF(INDEX($O$6:$Z$18,N14,MATCH($F$6,$O$5:$Z$5,FALSE))="B",IF(AND($E$6&lt;&gt;"Biceps",$E$6&lt;&gt;"Triceps"),$E$7,IF(AND($E$7&lt;&gt;"Biceps",$E$7&lt;&gt;"Triceps"),$E$6,$E$6)),IF(AND($E$6&lt;&gt;"Biceps",$E$6&lt;&gt;"Triceps"),$E$6,IF(AND($E$7&lt;&gt;"Biceps",$E$7&lt;&gt;"Triceps"),$E$7,$E$8))))</f>
        <v>Abs</v>
      </c>
      <c r="AW14" s="15" t="str">
        <f t="shared" si="4"/>
        <v>Abs</v>
      </c>
    </row>
    <row r="15" spans="5:49">
      <c r="H15" t="str">
        <f>IF($I15="","",IF(COUNTA($E$6:$E$8)=SUM(COUNTIF($E$6:$E$8,"Biceps"),COUNTIF($E$6:$E$8,"Triceps")),COUNTIF(IF(COUNTA($E$6:$E$8)=1,$AO$34:$AO43,IF(COUNTA($E$6:$E$8)=2,$AP$34:$AP43,$AQ$34:$AQ43)),INDEX($AO$34:$AQ43,$N15,MATCH(COUNTA($E$6:$E$8),$AO$5:$AQ$5,FALSE))),IF(AND(COUNTIF($E$6:$E$8,"Biceps")=0,COUNTIF($E$6:$E$8,"Triceps")=0),COUNTIF(IF(COUNTA($E$6:$E$8)=1,$AO$20:$AO29,IF(COUNTA($E$6:$E$8)=2,$AP$20:$AP29,$AQ$20:$AQ29)),INDEX($AO$20:$AQ29,$N15,MATCH(COUNTA($E$6:$E$8),$AO$5:$AQ$5,FALSE))),COUNTIF(IF(COUNTA($E$6:$E$8)=1,$AS$20:$AS29,IF(COUNTA($E$6:$E$8)=2,$AT$20:$AT29,$AU$20:$AU29)),INDEX($AS$20:$AU29,$N15,MATCH(COUNTA($E$6:$E$8),$AS$5:$AU$5,FALSE))))))</f>
        <v/>
      </c>
      <c r="I15" t="str">
        <f t="shared" si="0"/>
        <v/>
      </c>
      <c r="J15" t="str">
        <f t="array" ref="J15">IFERROR(IF(I15="","",IF(AW15="Abs",VLOOKUP(LARGE(IF(('Workout list'!$E:$E=I15),'Workout list'!#REF!),H15),'Workout list'!$E:$F,3,FALSE),IF(AW15="Back",VLOOKUP(LARGE(IF(('Workout list'!$U:$U=I15),'Workout list'!$T:$T),H15),'Workout list'!$T:$V,3,FALSE),IF(AW15="Biceps",VLOOKUP(LARGE(IF(('Workout list'!$AK:$AK=I15),'Workout list'!$AJ:$AJ),H15),'Workout list'!$AJ:$AL,3,FALSE),IF(AW15="Chest",VLOOKUP(LARGE(IF(('Workout list'!$BA:$BA=I15),'Workout list'!$AZ:$AZ),H15),'Workout list'!$AZ:$BB,3,FALSE),IF(AW15="Legs",VLOOKUP(LARGE(IF(('Workout list'!$BK:$BK=I15),'Workout list'!$BJ:$BJ),H15),'Workout list'!$BJ:$BL,3,FALSE),IF(AW15="Shoulders",VLOOKUP(LARGE(IF(('Workout list'!$CA:$CA=I15),'Workout list'!$BZ:$BZ),H15),'Workout list'!$BZ:$CB,3,FALSE),IF(AW15="Triceps",VLOOKUP(LARGE(IF(('Workout list'!$CQ:$CQ=I15),'Workout list'!$CP:$CP),H15),'Workout list'!$CP:$CR,3,FALSE),IF(AW15="Full Body",VLOOKUP(LARGE(IF(('Workout list'!$DG:$DG=I15),'Workout list'!$DF:$DF),H15),'Workout list'!$DF:$DH,3,FALSE),""))))))))),"")</f>
        <v/>
      </c>
      <c r="K15" t="str">
        <f>IF(J15="","",IF(AW15="Abs",VLOOKUP($J15,'Workout list'!$F:$R,MATCH($M15,'Workout list'!$F$3:$R$3,FALSE),FALSE),IF(AW15="Back",VLOOKUP($J15,'Workout list'!$V:$AH,MATCH($M15,'Workout list'!$V$3:$AH$3,FALSE),FALSE),IF(AW15="Biceps",VLOOKUP($J15,'Workout list'!$AL:$AX,MATCH($M15,'Workout list'!$AL$3:$AX$3,FALSE),FALSE),IF(AW15="Chest",VLOOKUP($J15,'Workout list'!BB:$BH,MATCH($M15,'Workout list'!$BB$3:$BH$3,FALSE),FALSE),IF(AW15="Legs",VLOOKUP($J15,'Workout list'!$BL:$BX,MATCH($M15,'Workout list'!$BL$3:$BX$3,FALSE),FALSE),IF(AW15="Shoulders",VLOOKUP($J15,'Workout list'!$CB:$CN,MATCH($M15,'Workout list'!$CB$3:$CN$3,FALSE),FALSE),IF(AW15="Triceps",VLOOKUP($J15,'Workout list'!$CR:$DD,MATCH($M15,'Workout list'!$CR$3:$DD$3,FALSE),FALSE),IF(AW15="Full Body",VLOOKUP($J15,'Workout list'!$DH:$DT,MATCH($M15,'Workout list'!$DH$3:$DT$3,FALSE),FALSE),"")))))))))</f>
        <v/>
      </c>
      <c r="L15" t="str">
        <f>IF(J15="","",IF($AW15="Abs",VLOOKUP($J15,'Workout list'!$F:$R,MATCH($M15,'Workout list'!$F$2:$R$2,FALSE),FALSE),IF($AW15="Back",VLOOKUP($J15,'Workout list'!$V:$AH,MATCH($M15,'Workout list'!$V$2:$AH$2,FALSE),FALSE),IF($AW15="Biceps",VLOOKUP($J15,'Workout list'!$AL:$AX,MATCH($M15,'Workout list'!$AL$2:$AX$2,FALSE),FALSE),IF($AW15="Chest",VLOOKUP($J15,'Workout list'!BB:$BH,MATCH($M15,'Workout list'!$BB$2:$BH$2,FALSE),FALSE),IF($AW15="Legs",VLOOKUP($J15,'Workout list'!$BL:$BX,MATCH($M15,'Workout list'!$BL$2:$BX$2,FALSE),FALSE),IF($AW15="Shoulders",VLOOKUP($J15,'Workout list'!$CB:$CN,MATCH($M15,'Workout list'!$CB$2:$CN$2,FALSE),FALSE),IF($AW15="Triceps",VLOOKUP($J15,'Workout list'!$CR:$DD,MATCH($M15,'Workout list'!$CR$2:$DD$2,FALSE),FALSE),IF($AW15="Full Body",VLOOKUP($J15,'Workout list'!$DH:$DT,MATCH($M15,'Workout list'!$DH$2:$DT$2,FALSE),FALSE),"")))))))))</f>
        <v/>
      </c>
      <c r="M15">
        <f t="shared" ca="1" si="1"/>
        <v>4</v>
      </c>
      <c r="N15">
        <v>10</v>
      </c>
      <c r="O15" s="6" t="str">
        <f>""</f>
        <v/>
      </c>
      <c r="P15" s="7" t="str">
        <f>""</f>
        <v/>
      </c>
      <c r="Q15" s="7" t="str">
        <f>""</f>
        <v/>
      </c>
      <c r="R15" s="7" t="str">
        <f>""</f>
        <v/>
      </c>
      <c r="S15" s="7" t="str">
        <f>""</f>
        <v/>
      </c>
      <c r="T15" s="7" t="str">
        <f>""</f>
        <v/>
      </c>
      <c r="U15" s="7" t="str">
        <f>""</f>
        <v/>
      </c>
      <c r="V15" s="7" t="str">
        <f>""</f>
        <v/>
      </c>
      <c r="W15" s="7" t="s">
        <v>1</v>
      </c>
      <c r="X15" s="7" t="s">
        <v>2</v>
      </c>
      <c r="Y15" s="7" t="s">
        <v>2</v>
      </c>
      <c r="Z15" s="8" t="s">
        <v>1</v>
      </c>
      <c r="AB15" s="6" t="str">
        <f>""</f>
        <v/>
      </c>
      <c r="AC15" s="7" t="str">
        <f>""</f>
        <v/>
      </c>
      <c r="AD15" s="7" t="str">
        <f>""</f>
        <v/>
      </c>
      <c r="AE15" s="7" t="str">
        <f>""</f>
        <v/>
      </c>
      <c r="AF15" s="7" t="str">
        <f>""</f>
        <v/>
      </c>
      <c r="AG15" s="7" t="str">
        <f>""</f>
        <v/>
      </c>
      <c r="AH15" s="7" t="str">
        <f>""</f>
        <v/>
      </c>
      <c r="AI15" s="7" t="str">
        <f>""</f>
        <v/>
      </c>
      <c r="AJ15" s="7" t="s">
        <v>1</v>
      </c>
      <c r="AK15" s="7" t="s">
        <v>2</v>
      </c>
      <c r="AL15" s="7" t="s">
        <v>2</v>
      </c>
      <c r="AM15" s="8" t="s">
        <v>1</v>
      </c>
      <c r="AO15" s="6" t="str">
        <f t="shared" si="2"/>
        <v>Abs</v>
      </c>
      <c r="AP15" s="7">
        <f>IF(ISBLANK($E$6),$E$8,IF(ISBLANK($E$7),$E$8,$E$7))</f>
        <v>0</v>
      </c>
      <c r="AQ15" s="8" t="str">
        <f>$E$6</f>
        <v>Abs</v>
      </c>
      <c r="AS15" s="6"/>
      <c r="AT15" s="7" t="str">
        <f t="shared" si="3"/>
        <v>Abs</v>
      </c>
      <c r="AU15" s="8" t="str">
        <f>IF(SUM(COUNTIF($E$6:$E$8,"Biceps"),COUNTIF($E$6:$E$8,"Triceps"))=1,IF(INDEX($O$6:$Z$18,N15,MATCH($F$6,$O$5:$Z$5,FALSE))="B",IF(OR($E$6="Biceps",$E$6="Triceps"),$E$6,IF(OR($E$7="Biceps",$E$7="Triceps"),$E$7,$E$8)),IF(OR($E$6="Biceps",$E$6="Triceps"),$E$8,IF(OR($E$7="Biceps",$E$7="Triceps"),$E$8,$E$7))),IF(INDEX($O$6:$Z$18,N15,MATCH($F$6,$O$5:$Z$5,FALSE))="B",IF(AND($E$6&lt;&gt;"Biceps",$E$6&lt;&gt;"Triceps"),$E$8,IF(AND($E$7&lt;&gt;"Biceps",$E$7&lt;&gt;"Triceps"),$E$8,$E$7)),IF(AND($E$6&lt;&gt;"Biceps",$E$6&lt;&gt;"Triceps"),$E$6,IF(AND($E$7&lt;&gt;"Biceps",$E$7&lt;&gt;"Triceps"),$E$7,$E$8))))</f>
        <v>Abs</v>
      </c>
      <c r="AW15" s="15" t="str">
        <f t="shared" si="4"/>
        <v>Abs</v>
      </c>
    </row>
    <row r="16" spans="5:49">
      <c r="H16" t="str">
        <f>IF($I16="","",IF(COUNTA($E$6:$E$8)=SUM(COUNTIF($E$6:$E$8,"Biceps"),COUNTIF($E$6:$E$8,"Triceps")),COUNTIF(IF(COUNTA($E$6:$E$8)=1,$AO$34:$AO44,IF(COUNTA($E$6:$E$8)=2,$AP$34:$AP44,$AQ$34:$AQ44)),INDEX($AO$34:$AQ44,$N16,MATCH(COUNTA($E$6:$E$8),$AO$5:$AQ$5,FALSE))),IF(AND(COUNTIF($E$6:$E$8,"Biceps")=0,COUNTIF($E$6:$E$8,"Triceps")=0),COUNTIF(IF(COUNTA($E$6:$E$8)=1,$AO$20:$AO30,IF(COUNTA($E$6:$E$8)=2,$AP$20:$AP30,$AQ$20:$AQ30)),INDEX($AO$20:$AQ30,$N16,MATCH(COUNTA($E$6:$E$8),$AO$5:$AQ$5,FALSE))),COUNTIF(IF(COUNTA($E$6:$E$8)=1,$AS$20:$AS30,IF(COUNTA($E$6:$E$8)=2,$AT$20:$AT30,$AU$20:$AU30)),INDEX($AS$20:$AU30,$N16,MATCH(COUNTA($E$6:$E$8),$AS$5:$AU$5,FALSE))))))</f>
        <v/>
      </c>
      <c r="I16" t="str">
        <f t="shared" si="0"/>
        <v/>
      </c>
      <c r="J16" t="str">
        <f t="array" ref="J16">IFERROR(IF(I16="","",IF(AW16="Abs",VLOOKUP(LARGE(IF(('Workout list'!$E:$E=I16),'Workout list'!#REF!),H16),'Workout list'!$E:$F,3,FALSE),IF(AW16="Back",VLOOKUP(LARGE(IF(('Workout list'!$U:$U=I16),'Workout list'!$T:$T),H16),'Workout list'!$T:$V,3,FALSE),IF(AW16="Biceps",VLOOKUP(LARGE(IF(('Workout list'!$AK:$AK=I16),'Workout list'!$AJ:$AJ),H16),'Workout list'!$AJ:$AL,3,FALSE),IF(AW16="Chest",VLOOKUP(LARGE(IF(('Workout list'!$BA:$BA=I16),'Workout list'!$AZ:$AZ),H16),'Workout list'!$AZ:$BB,3,FALSE),IF(AW16="Legs",VLOOKUP(LARGE(IF(('Workout list'!$BK:$BK=I16),'Workout list'!$BJ:$BJ),H16),'Workout list'!$BJ:$BL,3,FALSE),IF(AW16="Shoulders",VLOOKUP(LARGE(IF(('Workout list'!$CA:$CA=I16),'Workout list'!$BZ:$BZ),H16),'Workout list'!$BZ:$CB,3,FALSE),IF(AW16="Triceps",VLOOKUP(LARGE(IF(('Workout list'!$CQ:$CQ=I16),'Workout list'!$CP:$CP),H16),'Workout list'!$CP:$CR,3,FALSE),IF(AW16="Full Body",VLOOKUP(LARGE(IF(('Workout list'!$DG:$DG=I16),'Workout list'!$DF:$DF),H16),'Workout list'!$DF:$DH,3,FALSE),""))))))))),"")</f>
        <v/>
      </c>
      <c r="K16" t="str">
        <f>IF(J16="","",IF(AW16="Abs",VLOOKUP($J16,'Workout list'!$F:$R,MATCH($M16,'Workout list'!$F$3:$R$3,FALSE),FALSE),IF(AW16="Back",VLOOKUP($J16,'Workout list'!$V:$AH,MATCH($M16,'Workout list'!$V$3:$AH$3,FALSE),FALSE),IF(AW16="Biceps",VLOOKUP($J16,'Workout list'!$AL:$AX,MATCH($M16,'Workout list'!$AL$3:$AX$3,FALSE),FALSE),IF(AW16="Chest",VLOOKUP($J16,'Workout list'!BB:$BH,MATCH($M16,'Workout list'!$BB$3:$BH$3,FALSE),FALSE),IF(AW16="Legs",VLOOKUP($J16,'Workout list'!$BL:$BX,MATCH($M16,'Workout list'!$BL$3:$BX$3,FALSE),FALSE),IF(AW16="Shoulders",VLOOKUP($J16,'Workout list'!$CB:$CN,MATCH($M16,'Workout list'!$CB$3:$CN$3,FALSE),FALSE),IF(AW16="Triceps",VLOOKUP($J16,'Workout list'!$CR:$DD,MATCH($M16,'Workout list'!$CR$3:$DD$3,FALSE),FALSE),IF(AW16="Full Body",VLOOKUP($J16,'Workout list'!$DH:$DT,MATCH($M16,'Workout list'!$DH$3:$DT$3,FALSE),FALSE),"")))))))))</f>
        <v/>
      </c>
      <c r="L16" t="str">
        <f>IF(J16="","",IF($AW16="Abs",VLOOKUP($J16,'Workout list'!$F:$R,MATCH($M16,'Workout list'!$F$2:$R$2,FALSE),FALSE),IF($AW16="Back",VLOOKUP($J16,'Workout list'!$V:$AH,MATCH($M16,'Workout list'!$V$2:$AH$2,FALSE),FALSE),IF($AW16="Biceps",VLOOKUP($J16,'Workout list'!$AL:$AX,MATCH($M16,'Workout list'!$AL$2:$AX$2,FALSE),FALSE),IF($AW16="Chest",VLOOKUP($J16,'Workout list'!BB:$BH,MATCH($M16,'Workout list'!$BB$2:$BH$2,FALSE),FALSE),IF($AW16="Legs",VLOOKUP($J16,'Workout list'!$BL:$BX,MATCH($M16,'Workout list'!$BL$2:$BX$2,FALSE),FALSE),IF($AW16="Shoulders",VLOOKUP($J16,'Workout list'!$CB:$CN,MATCH($M16,'Workout list'!$CB$2:$CN$2,FALSE),FALSE),IF($AW16="Triceps",VLOOKUP($J16,'Workout list'!$CR:$DD,MATCH($M16,'Workout list'!$CR$2:$DD$2,FALSE),FALSE),IF($AW16="Full Body",VLOOKUP($J16,'Workout list'!$DH:$DT,MATCH($M16,'Workout list'!$DH$2:$DT$2,FALSE),FALSE),"")))))))))</f>
        <v/>
      </c>
      <c r="M16">
        <f t="shared" ca="1" si="1"/>
        <v>1</v>
      </c>
      <c r="N16">
        <v>11</v>
      </c>
      <c r="O16" s="6" t="str">
        <f>""</f>
        <v/>
      </c>
      <c r="P16" s="7" t="str">
        <f>""</f>
        <v/>
      </c>
      <c r="Q16" s="7" t="str">
        <f>""</f>
        <v/>
      </c>
      <c r="R16" s="7" t="str">
        <f>""</f>
        <v/>
      </c>
      <c r="S16" s="7" t="str">
        <f>""</f>
        <v/>
      </c>
      <c r="T16" s="7" t="str">
        <f>""</f>
        <v/>
      </c>
      <c r="U16" s="7" t="str">
        <f>""</f>
        <v/>
      </c>
      <c r="V16" s="7" t="str">
        <f>""</f>
        <v/>
      </c>
      <c r="W16" s="7" t="str">
        <f>""</f>
        <v/>
      </c>
      <c r="X16" s="7" t="s">
        <v>1</v>
      </c>
      <c r="Y16" s="7" t="s">
        <v>2</v>
      </c>
      <c r="Z16" s="8" t="s">
        <v>2</v>
      </c>
      <c r="AB16" s="6" t="str">
        <f>""</f>
        <v/>
      </c>
      <c r="AC16" s="7" t="str">
        <f>""</f>
        <v/>
      </c>
      <c r="AD16" s="7" t="str">
        <f>""</f>
        <v/>
      </c>
      <c r="AE16" s="7" t="str">
        <f>""</f>
        <v/>
      </c>
      <c r="AF16" s="7" t="str">
        <f>""</f>
        <v/>
      </c>
      <c r="AG16" s="7" t="str">
        <f>""</f>
        <v/>
      </c>
      <c r="AH16" s="7" t="str">
        <f>""</f>
        <v/>
      </c>
      <c r="AI16" s="7" t="str">
        <f>""</f>
        <v/>
      </c>
      <c r="AJ16" s="7" t="str">
        <f>""</f>
        <v/>
      </c>
      <c r="AK16" s="7" t="s">
        <v>1</v>
      </c>
      <c r="AL16" s="7" t="s">
        <v>2</v>
      </c>
      <c r="AM16" s="8" t="s">
        <v>2</v>
      </c>
      <c r="AO16" s="6" t="str">
        <f t="shared" si="2"/>
        <v>Abs</v>
      </c>
      <c r="AP16" s="7" t="str">
        <f>IF(ISBLANK($E$6),$E$7,IF(ISBLANK($E$7),$E$6,$E$6))</f>
        <v>Abs</v>
      </c>
      <c r="AQ16" s="8">
        <f>$E$7</f>
        <v>0</v>
      </c>
      <c r="AS16" s="6"/>
      <c r="AT16" s="7" t="str">
        <f t="shared" si="3"/>
        <v>Abs</v>
      </c>
      <c r="AU16" s="8" t="str">
        <f>IF(SUM(COUNTIF($E$6:$E$8,"Biceps"),COUNTIF($E$6:$E$8,"Triceps"))=1,IF(INDEX($O$6:$Z$18,N16,MATCH($F$6,$O$5:$Z$5,FALSE))="B",IF(OR($E$6="Biceps",$E$6="Triceps"),$E$6,IF(OR($E$7="Biceps",$E$7="Triceps"),$E$7,$E$8)),IF(OR($E$6="Biceps",$E$6="Triceps"),$E$7,IF(OR($E$7="Biceps",$E$7="Triceps"),$E$6,$E$6))),IF(INDEX($O$6:$Z$18,N16,MATCH($F$6,$O$5:$Z$5,FALSE))="B",IF(AND($E$6&lt;&gt;"Biceps",$E$6&lt;&gt;"Triceps"),$E$7,IF(AND($E$7&lt;&gt;"Biceps",$E$7&lt;&gt;"Triceps"),$E$6,$E$6)),IF(AND($E$6&lt;&gt;"Biceps",$E$6&lt;&gt;"Triceps"),$E$6,IF(AND($E$7&lt;&gt;"Biceps",$E$7&lt;&gt;"Triceps"),$E$7,$E$8))))</f>
        <v>Abs</v>
      </c>
      <c r="AW16" s="15" t="str">
        <f t="shared" si="4"/>
        <v>Abs</v>
      </c>
    </row>
    <row r="17" spans="8:49">
      <c r="H17" t="str">
        <f>IF($I17="","",IF(COUNTA($E$6:$E$8)=SUM(COUNTIF($E$6:$E$8,"Biceps"),COUNTIF($E$6:$E$8,"Triceps")),COUNTIF(IF(COUNTA($E$6:$E$8)=1,$AO$34:$AO45,IF(COUNTA($E$6:$E$8)=2,$AP$34:$AP45,$AQ$34:$AQ45)),INDEX($AO$34:$AQ45,$N17,MATCH(COUNTA($E$6:$E$8),$AO$5:$AQ$5,FALSE))),IF(AND(COUNTIF($E$6:$E$8,"Biceps")=0,COUNTIF($E$6:$E$8,"Triceps")=0),COUNTIF(IF(COUNTA($E$6:$E$8)=1,$AO$20:$AO31,IF(COUNTA($E$6:$E$8)=2,$AP$20:$AP31,$AQ$20:$AQ31)),INDEX($AO$20:$AQ31,$N17,MATCH(COUNTA($E$6:$E$8),$AO$5:$AQ$5,FALSE))),COUNTIF(IF(COUNTA($E$6:$E$8)=1,$AS$20:$AS31,IF(COUNTA($E$6:$E$8)=2,$AT$20:$AT31,$AU$20:$AU31)),INDEX($AS$20:$AU31,$N17,MATCH(COUNTA($E$6:$E$8),$AS$5:$AU$5,FALSE))))))</f>
        <v/>
      </c>
      <c r="I17" t="str">
        <f t="shared" si="0"/>
        <v/>
      </c>
      <c r="J17" t="str">
        <f t="array" ref="J17">IFERROR(IF(I17="","",IF(AW17="Abs",VLOOKUP(LARGE(IF(('Workout list'!$E:$E=I17),'Workout list'!#REF!),H17),'Workout list'!$E:$F,3,FALSE),IF(AW17="Back",VLOOKUP(LARGE(IF(('Workout list'!$U:$U=I17),'Workout list'!$T:$T),H17),'Workout list'!$T:$V,3,FALSE),IF(AW17="Biceps",VLOOKUP(LARGE(IF(('Workout list'!$AK:$AK=I17),'Workout list'!$AJ:$AJ),H17),'Workout list'!$AJ:$AL,3,FALSE),IF(AW17="Chest",VLOOKUP(LARGE(IF(('Workout list'!$BA:$BA=I17),'Workout list'!$AZ:$AZ),H17),'Workout list'!$AZ:$BB,3,FALSE),IF(AW17="Legs",VLOOKUP(LARGE(IF(('Workout list'!$BK:$BK=I17),'Workout list'!$BJ:$BJ),H17),'Workout list'!$BJ:$BL,3,FALSE),IF(AW17="Shoulders",VLOOKUP(LARGE(IF(('Workout list'!$CA:$CA=I17),'Workout list'!$BZ:$BZ),H17),'Workout list'!$BZ:$CB,3,FALSE),IF(AW17="Triceps",VLOOKUP(LARGE(IF(('Workout list'!$CQ:$CQ=I17),'Workout list'!$CP:$CP),H17),'Workout list'!$CP:$CR,3,FALSE),IF(AW17="Full Body",VLOOKUP(LARGE(IF(('Workout list'!$DG:$DG=I17),'Workout list'!$DF:$DF),H17),'Workout list'!$DF:$DH,3,FALSE),""))))))))),"")</f>
        <v/>
      </c>
      <c r="K17" t="str">
        <f>IF(J17="","",IF(AW17="Abs",VLOOKUP($J17,'Workout list'!$F:$R,MATCH($M17,'Workout list'!$F$3:$R$3,FALSE),FALSE),IF(AW17="Back",VLOOKUP($J17,'Workout list'!$V:$AH,MATCH($M17,'Workout list'!$V$3:$AH$3,FALSE),FALSE),IF(AW17="Biceps",VLOOKUP($J17,'Workout list'!$AL:$AX,MATCH($M17,'Workout list'!$AL$3:$AX$3,FALSE),FALSE),IF(AW17="Chest",VLOOKUP($J17,'Workout list'!BB:$BH,MATCH($M17,'Workout list'!$BB$3:$BH$3,FALSE),FALSE),IF(AW17="Legs",VLOOKUP($J17,'Workout list'!$BL:$BX,MATCH($M17,'Workout list'!$BL$3:$BX$3,FALSE),FALSE),IF(AW17="Shoulders",VLOOKUP($J17,'Workout list'!$CB:$CN,MATCH($M17,'Workout list'!$CB$3:$CN$3,FALSE),FALSE),IF(AW17="Triceps",VLOOKUP($J17,'Workout list'!$CR:$DD,MATCH($M17,'Workout list'!$CR$3:$DD$3,FALSE),FALSE),IF(AW17="Full Body",VLOOKUP($J17,'Workout list'!$DH:$DT,MATCH($M17,'Workout list'!$DH$3:$DT$3,FALSE),FALSE),"")))))))))</f>
        <v/>
      </c>
      <c r="L17" t="str">
        <f>IF(J17="","",IF($AW17="Abs",VLOOKUP($J17,'Workout list'!$F:$R,MATCH($M17,'Workout list'!$F$2:$R$2,FALSE),FALSE),IF($AW17="Back",VLOOKUP($J17,'Workout list'!$V:$AH,MATCH($M17,'Workout list'!$V$2:$AH$2,FALSE),FALSE),IF($AW17="Biceps",VLOOKUP($J17,'Workout list'!$AL:$AX,MATCH($M17,'Workout list'!$AL$2:$AX$2,FALSE),FALSE),IF($AW17="Chest",VLOOKUP($J17,'Workout list'!BB:$BH,MATCH($M17,'Workout list'!$BB$2:$BH$2,FALSE),FALSE),IF($AW17="Legs",VLOOKUP($J17,'Workout list'!$BL:$BX,MATCH($M17,'Workout list'!$BL$2:$BX$2,FALSE),FALSE),IF($AW17="Shoulders",VLOOKUP($J17,'Workout list'!$CB:$CN,MATCH($M17,'Workout list'!$CB$2:$CN$2,FALSE),FALSE),IF($AW17="Triceps",VLOOKUP($J17,'Workout list'!$CR:$DD,MATCH($M17,'Workout list'!$CR$2:$DD$2,FALSE),FALSE),IF($AW17="Full Body",VLOOKUP($J17,'Workout list'!$DH:$DT,MATCH($M17,'Workout list'!$DH$2:$DT$2,FALSE),FALSE),"")))))))))</f>
        <v/>
      </c>
      <c r="M17">
        <f t="shared" ca="1" si="1"/>
        <v>1</v>
      </c>
      <c r="N17">
        <v>12</v>
      </c>
      <c r="O17" s="6" t="str">
        <f>""</f>
        <v/>
      </c>
      <c r="P17" s="7" t="str">
        <f>""</f>
        <v/>
      </c>
      <c r="Q17" s="7" t="str">
        <f>""</f>
        <v/>
      </c>
      <c r="R17" s="7" t="str">
        <f>""</f>
        <v/>
      </c>
      <c r="S17" s="7" t="str">
        <f>""</f>
        <v/>
      </c>
      <c r="T17" s="7" t="str">
        <f>""</f>
        <v/>
      </c>
      <c r="U17" s="7" t="str">
        <f>""</f>
        <v/>
      </c>
      <c r="V17" s="7" t="str">
        <f>""</f>
        <v/>
      </c>
      <c r="W17" s="7" t="str">
        <f>""</f>
        <v/>
      </c>
      <c r="X17" s="7" t="str">
        <f>""</f>
        <v/>
      </c>
      <c r="Y17" s="7" t="s">
        <v>1</v>
      </c>
      <c r="Z17" s="8" t="s">
        <v>2</v>
      </c>
      <c r="AB17" s="6" t="str">
        <f>""</f>
        <v/>
      </c>
      <c r="AC17" s="7" t="str">
        <f>""</f>
        <v/>
      </c>
      <c r="AD17" s="7" t="str">
        <f>""</f>
        <v/>
      </c>
      <c r="AE17" s="7" t="str">
        <f>""</f>
        <v/>
      </c>
      <c r="AF17" s="7" t="str">
        <f>""</f>
        <v/>
      </c>
      <c r="AG17" s="7" t="str">
        <f>""</f>
        <v/>
      </c>
      <c r="AH17" s="7" t="str">
        <f>""</f>
        <v/>
      </c>
      <c r="AI17" s="7" t="str">
        <f>""</f>
        <v/>
      </c>
      <c r="AJ17" s="7" t="str">
        <f>""</f>
        <v/>
      </c>
      <c r="AK17" s="7" t="str">
        <f>""</f>
        <v/>
      </c>
      <c r="AL17" s="7" t="s">
        <v>1</v>
      </c>
      <c r="AM17" s="8" t="s">
        <v>2</v>
      </c>
      <c r="AO17" s="6" t="str">
        <f t="shared" si="2"/>
        <v>Abs</v>
      </c>
      <c r="AP17" s="7">
        <f>IF(ISBLANK($E$6),$E$8,IF(ISBLANK($E$7),$E$8,$E$7))</f>
        <v>0</v>
      </c>
      <c r="AQ17" s="8">
        <f>$E$8</f>
        <v>0</v>
      </c>
      <c r="AS17" s="6"/>
      <c r="AT17" s="7" t="str">
        <f t="shared" si="3"/>
        <v>Abs</v>
      </c>
      <c r="AU17" s="8" t="str">
        <f>IF(SUM(COUNTIF($E$6:$E$8,"Biceps"),COUNTIF($E$6:$E$8,"Triceps"))=1,IF(INDEX($O$6:$Z$18,N17,MATCH($F$6,$O$5:$Z$5,FALSE))="B",IF(OR($E$6="Biceps",$E$6="Triceps"),$E$6,IF(OR($E$7="Biceps",$E$7="Triceps"),$E$7,$E$8)),IF(OR($E$6="Biceps",$E$6="Triceps"),$E$8,IF(OR($E$7="Biceps",$E$7="Triceps"),$E$8,$E$7))),IF(INDEX($O$6:$Z$18,N17,MATCH($F$6,$O$5:$Z$5,FALSE))="B",IF(AND($E$6&lt;&gt;"Biceps",$E$6&lt;&gt;"Triceps"),$E$8,IF(AND($E$7&lt;&gt;"Biceps",$E$7&lt;&gt;"Triceps"),$E$8,$E$7)),IF(AND($E$6&lt;&gt;"Biceps",$E$6&lt;&gt;"Triceps"),$E$6,IF(AND($E$7&lt;&gt;"Biceps",$E$7&lt;&gt;"Triceps"),$E$7,$E$8))))</f>
        <v>Abs</v>
      </c>
      <c r="AW17" s="15" t="str">
        <f t="shared" si="4"/>
        <v>Abs</v>
      </c>
    </row>
    <row r="18" spans="8:49">
      <c r="H18" t="str">
        <f>IF($I18="","",IF(COUNTA($E$6:$E$8)=SUM(COUNTIF($E$6:$E$8,"Biceps"),COUNTIF($E$6:$E$8,"Triceps")),COUNTIF(IF(COUNTA($E$6:$E$8)=1,$AO$34:$AO46,IF(COUNTA($E$6:$E$8)=2,$AP$34:$AP46,$AQ$34:$AQ46)),INDEX($AO$34:$AQ46,$N18,MATCH(COUNTA($E$6:$E$8),$AO$5:$AQ$5,FALSE))),IF(AND(COUNTIF($E$6:$E$8,"Biceps")=0,COUNTIF($E$6:$E$8,"Triceps")=0),COUNTIF(IF(COUNTA($E$6:$E$8)=1,$AO$20:$AO32,IF(COUNTA($E$6:$E$8)=2,$AP$20:$AP32,$AQ$20:$AQ32)),INDEX($AO$20:$AQ32,$N18,MATCH(COUNTA($E$6:$E$8),$AO$5:$AQ$5,FALSE))),COUNTIF(IF(COUNTA($E$6:$E$8)=1,$AS$20:$AS32,IF(COUNTA($E$6:$E$8)=2,$AT$20:$AT32,$AU$20:$AU32)),INDEX($AS$20:$AU32,$N18,MATCH(COUNTA($E$6:$E$8),$AS$5:$AU$5,FALSE))))))</f>
        <v/>
      </c>
      <c r="I18" t="str">
        <f t="shared" si="0"/>
        <v/>
      </c>
      <c r="J18" t="str">
        <f t="array" ref="J18">IFERROR(IF(I18="","",IF(AW18="Abs",VLOOKUP(LARGE(IF(('Workout list'!$E:$E=I18),'Workout list'!#REF!),H18),'Workout list'!$E:$F,3,FALSE),IF(AW18="Back",VLOOKUP(LARGE(IF(('Workout list'!$U:$U=I18),'Workout list'!$T:$T),H18),'Workout list'!$T:$V,3,FALSE),IF(AW18="Biceps",VLOOKUP(LARGE(IF(('Workout list'!$AK:$AK=I18),'Workout list'!$AJ:$AJ),H18),'Workout list'!$AJ:$AL,3,FALSE),IF(AW18="Chest",VLOOKUP(LARGE(IF(('Workout list'!$BA:$BA=I18),'Workout list'!$AZ:$AZ),H18),'Workout list'!$AZ:$BB,3,FALSE),IF(AW18="Legs",VLOOKUP(LARGE(IF(('Workout list'!$BK:$BK=I18),'Workout list'!$BJ:$BJ),H18),'Workout list'!$BJ:$BL,3,FALSE),IF(AW18="Shoulders",VLOOKUP(LARGE(IF(('Workout list'!$CA:$CA=I18),'Workout list'!$BZ:$BZ),H18),'Workout list'!$BZ:$CB,3,FALSE),IF(AW18="Triceps",VLOOKUP(LARGE(IF(('Workout list'!$CQ:$CQ=I18),'Workout list'!$CP:$CP),H18),'Workout list'!$CP:$CR,3,FALSE),IF(AW18="Full Body",VLOOKUP(LARGE(IF(('Workout list'!$DG:$DG=I18),'Workout list'!$DF:$DF),H18),'Workout list'!$DF:$DH,3,FALSE),""))))))))),"")</f>
        <v/>
      </c>
      <c r="K18" t="str">
        <f>IF(J18="","",IF(AW18="Abs",VLOOKUP($J18,'Workout list'!$F:$R,MATCH($M18,'Workout list'!$F$3:$R$3,FALSE),FALSE),IF(AW18="Back",VLOOKUP($J18,'Workout list'!$V:$AH,MATCH($M18,'Workout list'!$V$3:$AH$3,FALSE),FALSE),IF(AW18="Biceps",VLOOKUP($J18,'Workout list'!$AL:$AX,MATCH($M18,'Workout list'!$AL$3:$AX$3,FALSE),FALSE),IF(AW18="Chest",VLOOKUP($J18,'Workout list'!BB:$BH,MATCH($M18,'Workout list'!$BB$3:$BH$3,FALSE),FALSE),IF(AW18="Legs",VLOOKUP($J18,'Workout list'!$BL:$BX,MATCH($M18,'Workout list'!$BL$3:$BX$3,FALSE),FALSE),IF(AW18="Shoulders",VLOOKUP($J18,'Workout list'!$CB:$CN,MATCH($M18,'Workout list'!$CB$3:$CN$3,FALSE),FALSE),IF(AW18="Triceps",VLOOKUP($J18,'Workout list'!$CR:$DD,MATCH($M18,'Workout list'!$CR$3:$DD$3,FALSE),FALSE),IF(AW18="Full Body",VLOOKUP($J18,'Workout list'!$DH:$DT,MATCH($M18,'Workout list'!$DH$3:$DT$3,FALSE),FALSE),"")))))))))</f>
        <v/>
      </c>
      <c r="L18" t="str">
        <f>IF(J18="","",IF($AW18="Abs",VLOOKUP($J18,'Workout list'!$F:$R,MATCH($M18,'Workout list'!$F$2:$R$2,FALSE),FALSE),IF($AW18="Back",VLOOKUP($J18,'Workout list'!$V:$AH,MATCH($M18,'Workout list'!$V$2:$AH$2,FALSE),FALSE),IF($AW18="Biceps",VLOOKUP($J18,'Workout list'!$AL:$AX,MATCH($M18,'Workout list'!$AL$2:$AX$2,FALSE),FALSE),IF($AW18="Chest",VLOOKUP($J18,'Workout list'!BB:$BH,MATCH($M18,'Workout list'!$BB$2:$BH$2,FALSE),FALSE),IF($AW18="Legs",VLOOKUP($J18,'Workout list'!$BL:$BX,MATCH($M18,'Workout list'!$BL$2:$BX$2,FALSE),FALSE),IF($AW18="Shoulders",VLOOKUP($J18,'Workout list'!$CB:$CN,MATCH($M18,'Workout list'!$CB$2:$CN$2,FALSE),FALSE),IF($AW18="Triceps",VLOOKUP($J18,'Workout list'!$CR:$DD,MATCH($M18,'Workout list'!$CR$2:$DD$2,FALSE),FALSE),IF($AW18="Full Body",VLOOKUP($J18,'Workout list'!$DH:$DT,MATCH($M18,'Workout list'!$DH$2:$DT$2,FALSE),FALSE),"")))))))))</f>
        <v/>
      </c>
      <c r="M18">
        <f t="shared" ca="1" si="1"/>
        <v>3</v>
      </c>
      <c r="N18">
        <v>13</v>
      </c>
      <c r="O18" s="9" t="str">
        <f>""</f>
        <v/>
      </c>
      <c r="P18" s="10" t="str">
        <f>""</f>
        <v/>
      </c>
      <c r="Q18" s="10" t="str">
        <f>""</f>
        <v/>
      </c>
      <c r="R18" s="10" t="str">
        <f>""</f>
        <v/>
      </c>
      <c r="S18" s="10" t="str">
        <f>""</f>
        <v/>
      </c>
      <c r="T18" s="10" t="str">
        <f>""</f>
        <v/>
      </c>
      <c r="U18" s="10" t="str">
        <f>""</f>
        <v/>
      </c>
      <c r="V18" s="10" t="str">
        <f>""</f>
        <v/>
      </c>
      <c r="W18" s="10" t="str">
        <f>""</f>
        <v/>
      </c>
      <c r="X18" s="10" t="str">
        <f>""</f>
        <v/>
      </c>
      <c r="Y18" s="10" t="str">
        <f>""</f>
        <v/>
      </c>
      <c r="Z18" s="11" t="s">
        <v>1</v>
      </c>
      <c r="AB18" s="9" t="str">
        <f>""</f>
        <v/>
      </c>
      <c r="AC18" s="10" t="str">
        <f>""</f>
        <v/>
      </c>
      <c r="AD18" s="10" t="str">
        <f>""</f>
        <v/>
      </c>
      <c r="AE18" s="10" t="str">
        <f>""</f>
        <v/>
      </c>
      <c r="AF18" s="10" t="str">
        <f>""</f>
        <v/>
      </c>
      <c r="AG18" s="10" t="str">
        <f>""</f>
        <v/>
      </c>
      <c r="AH18" s="10" t="str">
        <f>""</f>
        <v/>
      </c>
      <c r="AI18" s="10" t="str">
        <f>""</f>
        <v/>
      </c>
      <c r="AJ18" s="10" t="str">
        <f>""</f>
        <v/>
      </c>
      <c r="AK18" s="10" t="str">
        <f>""</f>
        <v/>
      </c>
      <c r="AL18" s="10" t="str">
        <f>""</f>
        <v/>
      </c>
      <c r="AM18" s="11" t="s">
        <v>1</v>
      </c>
      <c r="AO18" s="9" t="str">
        <f t="shared" si="2"/>
        <v>Abs</v>
      </c>
      <c r="AP18" s="10" t="str">
        <f>IF(ISBLANK($E$6),$E$7,IF(ISBLANK($E$7),$E$6,$E$6))</f>
        <v>Abs</v>
      </c>
      <c r="AQ18" s="11" t="str">
        <f>$E$6</f>
        <v>Abs</v>
      </c>
      <c r="AS18" s="9"/>
      <c r="AT18" s="10" t="str">
        <f t="shared" si="3"/>
        <v>Abs</v>
      </c>
      <c r="AU18" s="11" t="str">
        <f>IF(SUM(COUNTIF($E$6:$E$8,"Biceps"),COUNTIF($E$6:$E$8,"Triceps"))=1,IF(INDEX($O$6:$Z$18,N18,MATCH($F$6,$O$5:$Z$5,FALSE))="B",IF(OR($E$6="Biceps",$E$6="Triceps"),$E$6,IF(OR($E$7="Biceps",$E$7="Triceps"),$E$7,$E$8)),IF(OR($E$6="Biceps",$E$6="Triceps"),$E$7,IF(OR($E$7="Biceps",$E$7="Triceps"),$E$6,$E$6))),IF(INDEX($O$6:$Z$18,N18,MATCH($F$6,$O$5:$Z$5,FALSE))="B",IF(AND($E$6&lt;&gt;"Biceps",$E$6&lt;&gt;"Triceps"),$E$7,IF(AND($E$7&lt;&gt;"Biceps",$E$7&lt;&gt;"Triceps"),$E$6,$E$6)),IF(AND($E$6&lt;&gt;"Biceps",$E$6&lt;&gt;"Triceps"),$E$6,IF(AND($E$7&lt;&gt;"Biceps",$E$7&lt;&gt;"Triceps"),$E$7,$E$8))))</f>
        <v>Abs</v>
      </c>
      <c r="AW18" s="16" t="str">
        <f t="shared" si="4"/>
        <v>Abs</v>
      </c>
    </row>
    <row r="19" spans="8:49">
      <c r="O19" t="s">
        <v>13</v>
      </c>
      <c r="AB19" t="s">
        <v>13</v>
      </c>
      <c r="AO19" t="s">
        <v>11</v>
      </c>
    </row>
    <row r="20" spans="8:49">
      <c r="O20" s="12">
        <v>1</v>
      </c>
      <c r="P20" s="13">
        <v>2</v>
      </c>
      <c r="Q20" s="13">
        <v>3</v>
      </c>
      <c r="R20" s="13">
        <v>4</v>
      </c>
      <c r="S20" s="13">
        <v>5</v>
      </c>
      <c r="T20" s="13">
        <v>6</v>
      </c>
      <c r="U20" s="13">
        <v>7</v>
      </c>
      <c r="V20" s="13">
        <v>8</v>
      </c>
      <c r="W20" s="13">
        <v>9</v>
      </c>
      <c r="X20" s="13">
        <v>10</v>
      </c>
      <c r="Y20" s="13">
        <v>11</v>
      </c>
      <c r="Z20" s="14">
        <v>12</v>
      </c>
      <c r="AB20" s="12">
        <v>1</v>
      </c>
      <c r="AC20" s="13">
        <v>2</v>
      </c>
      <c r="AD20" s="13">
        <v>3</v>
      </c>
      <c r="AE20" s="13">
        <v>4</v>
      </c>
      <c r="AF20" s="13">
        <v>5</v>
      </c>
      <c r="AG20" s="13">
        <v>6</v>
      </c>
      <c r="AH20" s="13">
        <v>7</v>
      </c>
      <c r="AI20" s="13">
        <v>8</v>
      </c>
      <c r="AJ20" s="13">
        <v>9</v>
      </c>
      <c r="AK20" s="13">
        <v>10</v>
      </c>
      <c r="AL20" s="13">
        <v>11</v>
      </c>
      <c r="AM20" s="14">
        <v>12</v>
      </c>
      <c r="AO20" s="3" t="str">
        <f>AO6&amp;INDEX($O$21:$Z$33,$N21,MATCH($F$6,$O$20:$Z$20,FALSE))</f>
        <v>AbsA</v>
      </c>
      <c r="AP20" s="4" t="str">
        <f t="shared" ref="AP20:AQ32" si="5">AP6&amp;INDEX($O$6:$Z$18,$N6,MATCH($F$6,$O$5:$Z$5,FALSE))</f>
        <v>AbsA</v>
      </c>
      <c r="AQ20" s="5" t="str">
        <f t="shared" si="5"/>
        <v>AbsA</v>
      </c>
      <c r="AS20" s="3"/>
      <c r="AT20" s="4" t="str">
        <f t="shared" ref="AT20:AT32" si="6">AT6&amp;INDEX($O$6:$Z$18,$N6,MATCH($F$6,$O$5:$Z$5,FALSE))</f>
        <v>AbsA</v>
      </c>
      <c r="AU20" s="5" t="str">
        <f>IF(OR($E$6="Biceps",$E$6="Triceps"),IF(OR($E$7="Biceps",$E$7="Triceps"),$E$8,$E$7),$E$6)&amp;INDEX($O$6:$Z$18,$N6,MATCH($F$6,$O$5:$Z$5,FALSE))</f>
        <v>AbsA</v>
      </c>
    </row>
    <row r="21" spans="8:49">
      <c r="N21">
        <v>1</v>
      </c>
      <c r="O21" s="6" t="s">
        <v>0</v>
      </c>
      <c r="P21" s="7" t="s">
        <v>0</v>
      </c>
      <c r="Q21" s="7" t="s">
        <v>0</v>
      </c>
      <c r="R21" s="7" t="s">
        <v>0</v>
      </c>
      <c r="S21" s="7" t="s">
        <v>0</v>
      </c>
      <c r="T21" s="7" t="s">
        <v>0</v>
      </c>
      <c r="U21" s="7" t="s">
        <v>0</v>
      </c>
      <c r="V21" s="7" t="s">
        <v>0</v>
      </c>
      <c r="W21" s="7" t="s">
        <v>0</v>
      </c>
      <c r="X21" s="7" t="s">
        <v>0</v>
      </c>
      <c r="Y21" s="7" t="s">
        <v>0</v>
      </c>
      <c r="Z21" s="8" t="s">
        <v>0</v>
      </c>
      <c r="AB21" s="6" t="s">
        <v>1</v>
      </c>
      <c r="AC21" s="7" t="s">
        <v>1</v>
      </c>
      <c r="AD21" s="7" t="s">
        <v>1</v>
      </c>
      <c r="AE21" s="7" t="s">
        <v>1</v>
      </c>
      <c r="AF21" s="7" t="s">
        <v>1</v>
      </c>
      <c r="AG21" s="7" t="s">
        <v>1</v>
      </c>
      <c r="AH21" s="7" t="s">
        <v>1</v>
      </c>
      <c r="AI21" s="7" t="s">
        <v>1</v>
      </c>
      <c r="AJ21" s="7" t="s">
        <v>1</v>
      </c>
      <c r="AK21" s="7" t="s">
        <v>1</v>
      </c>
      <c r="AL21" s="7" t="s">
        <v>1</v>
      </c>
      <c r="AM21" s="8" t="s">
        <v>1</v>
      </c>
      <c r="AO21" s="6" t="str">
        <f t="shared" ref="AO21:AO32" si="7">AO7&amp;INDEX($O$21:$Z$33,$N22,MATCH($F$6,$O$20:$Z$20,FALSE))</f>
        <v>AbsA</v>
      </c>
      <c r="AP21" s="7" t="str">
        <f t="shared" si="5"/>
        <v>0A</v>
      </c>
      <c r="AQ21" s="8" t="str">
        <f t="shared" si="5"/>
        <v>0A</v>
      </c>
      <c r="AS21" s="6"/>
      <c r="AT21" s="7" t="str">
        <f t="shared" si="6"/>
        <v>AbsA</v>
      </c>
      <c r="AU21" s="8" t="str">
        <f t="shared" ref="AU21:AU32" si="8">AU7&amp;INDEX($O$6:$Z$18,$N7,MATCH($F$6,$O$5:$Z$5,FALSE))</f>
        <v>AbsA</v>
      </c>
    </row>
    <row r="22" spans="8:49">
      <c r="N22">
        <v>2</v>
      </c>
      <c r="O22" s="6" t="s">
        <v>1</v>
      </c>
      <c r="P22" s="7" t="s">
        <v>0</v>
      </c>
      <c r="Q22" s="7" t="s">
        <v>0</v>
      </c>
      <c r="R22" s="7" t="s">
        <v>0</v>
      </c>
      <c r="S22" s="7" t="s">
        <v>0</v>
      </c>
      <c r="T22" s="7" t="s">
        <v>0</v>
      </c>
      <c r="U22" s="7" t="s">
        <v>0</v>
      </c>
      <c r="V22" s="7" t="s">
        <v>0</v>
      </c>
      <c r="W22" s="7" t="s">
        <v>0</v>
      </c>
      <c r="X22" s="7" t="s">
        <v>0</v>
      </c>
      <c r="Y22" s="7" t="s">
        <v>0</v>
      </c>
      <c r="Z22" s="8" t="s">
        <v>0</v>
      </c>
      <c r="AB22" s="6" t="s">
        <v>1</v>
      </c>
      <c r="AC22" s="7" t="s">
        <v>1</v>
      </c>
      <c r="AD22" s="7" t="s">
        <v>1</v>
      </c>
      <c r="AE22" s="7" t="s">
        <v>1</v>
      </c>
      <c r="AF22" s="7" t="s">
        <v>1</v>
      </c>
      <c r="AG22" s="7" t="s">
        <v>1</v>
      </c>
      <c r="AH22" s="7" t="s">
        <v>1</v>
      </c>
      <c r="AI22" s="7" t="s">
        <v>1</v>
      </c>
      <c r="AJ22" s="7" t="s">
        <v>1</v>
      </c>
      <c r="AK22" s="7" t="s">
        <v>1</v>
      </c>
      <c r="AL22" s="7" t="s">
        <v>1</v>
      </c>
      <c r="AM22" s="8" t="s">
        <v>1</v>
      </c>
      <c r="AO22" s="6" t="str">
        <f t="shared" si="7"/>
        <v>AbsB</v>
      </c>
      <c r="AP22" s="7" t="str">
        <f t="shared" si="5"/>
        <v>AbsB</v>
      </c>
      <c r="AQ22" s="8" t="str">
        <f t="shared" si="5"/>
        <v>0B</v>
      </c>
      <c r="AS22" s="6"/>
      <c r="AT22" s="7" t="str">
        <f t="shared" si="6"/>
        <v>AbsB</v>
      </c>
      <c r="AU22" s="8" t="str">
        <f t="shared" si="8"/>
        <v>0B</v>
      </c>
    </row>
    <row r="23" spans="8:49">
      <c r="N23">
        <v>3</v>
      </c>
      <c r="O23" s="6" t="str">
        <f>""</f>
        <v/>
      </c>
      <c r="P23" s="7" t="s">
        <v>1</v>
      </c>
      <c r="Q23" s="7" t="s">
        <v>1</v>
      </c>
      <c r="R23" s="7" t="s">
        <v>1</v>
      </c>
      <c r="S23" s="7" t="s">
        <v>1</v>
      </c>
      <c r="T23" s="7" t="s">
        <v>1</v>
      </c>
      <c r="U23" s="7" t="s">
        <v>1</v>
      </c>
      <c r="V23" s="7" t="s">
        <v>1</v>
      </c>
      <c r="W23" s="7" t="s">
        <v>1</v>
      </c>
      <c r="X23" s="7" t="s">
        <v>1</v>
      </c>
      <c r="Y23" s="7" t="s">
        <v>0</v>
      </c>
      <c r="Z23" s="8" t="s">
        <v>0</v>
      </c>
      <c r="AB23" s="6" t="str">
        <f>""</f>
        <v/>
      </c>
      <c r="AC23" s="7" t="s">
        <v>1</v>
      </c>
      <c r="AD23" s="7" t="s">
        <v>1</v>
      </c>
      <c r="AE23" s="7" t="s">
        <v>1</v>
      </c>
      <c r="AF23" s="7" t="s">
        <v>1</v>
      </c>
      <c r="AG23" s="7" t="s">
        <v>1</v>
      </c>
      <c r="AH23" s="7" t="s">
        <v>1</v>
      </c>
      <c r="AI23" s="7" t="s">
        <v>1</v>
      </c>
      <c r="AJ23" s="7" t="s">
        <v>1</v>
      </c>
      <c r="AK23" s="7" t="s">
        <v>1</v>
      </c>
      <c r="AL23" s="7" t="s">
        <v>1</v>
      </c>
      <c r="AM23" s="8" t="s">
        <v>1</v>
      </c>
      <c r="AO23" s="6" t="str">
        <f t="shared" si="7"/>
        <v>AbsB</v>
      </c>
      <c r="AP23" s="7" t="str">
        <f t="shared" si="5"/>
        <v>0B</v>
      </c>
      <c r="AQ23" s="8" t="str">
        <f t="shared" si="5"/>
        <v>AbsB</v>
      </c>
      <c r="AS23" s="6"/>
      <c r="AT23" s="7" t="str">
        <f t="shared" si="6"/>
        <v>AbsB</v>
      </c>
      <c r="AU23" s="8" t="str">
        <f t="shared" si="8"/>
        <v>0B</v>
      </c>
    </row>
    <row r="24" spans="8:49">
      <c r="N24">
        <v>4</v>
      </c>
      <c r="O24" s="6" t="str">
        <f>""</f>
        <v/>
      </c>
      <c r="P24" s="7" t="str">
        <f>""</f>
        <v/>
      </c>
      <c r="Q24" s="7" t="s">
        <v>1</v>
      </c>
      <c r="R24" s="7" t="s">
        <v>1</v>
      </c>
      <c r="S24" s="7" t="s">
        <v>1</v>
      </c>
      <c r="T24" s="7" t="s">
        <v>1</v>
      </c>
      <c r="U24" s="7" t="s">
        <v>1</v>
      </c>
      <c r="V24" s="7" t="s">
        <v>1</v>
      </c>
      <c r="W24" s="7" t="s">
        <v>1</v>
      </c>
      <c r="X24" s="7" t="s">
        <v>1</v>
      </c>
      <c r="Y24" s="7" t="s">
        <v>1</v>
      </c>
      <c r="Z24" s="8" t="s">
        <v>1</v>
      </c>
      <c r="AB24" s="6" t="str">
        <f>""</f>
        <v/>
      </c>
      <c r="AC24" s="7" t="str">
        <f>""</f>
        <v/>
      </c>
      <c r="AD24" s="7" t="s">
        <v>1</v>
      </c>
      <c r="AE24" s="7" t="s">
        <v>1</v>
      </c>
      <c r="AF24" s="7" t="s">
        <v>1</v>
      </c>
      <c r="AG24" s="7" t="s">
        <v>1</v>
      </c>
      <c r="AH24" s="7" t="s">
        <v>1</v>
      </c>
      <c r="AI24" s="7" t="s">
        <v>1</v>
      </c>
      <c r="AJ24" s="7" t="s">
        <v>1</v>
      </c>
      <c r="AK24" s="7" t="s">
        <v>1</v>
      </c>
      <c r="AL24" s="7" t="s">
        <v>1</v>
      </c>
      <c r="AM24" s="8" t="s">
        <v>1</v>
      </c>
      <c r="AO24" s="6" t="str">
        <f t="shared" si="7"/>
        <v>AbsC</v>
      </c>
      <c r="AP24" s="7" t="str">
        <f t="shared" si="5"/>
        <v>AbsC</v>
      </c>
      <c r="AQ24" s="8" t="str">
        <f t="shared" si="5"/>
        <v>0C</v>
      </c>
      <c r="AS24" s="6"/>
      <c r="AT24" s="7" t="str">
        <f t="shared" si="6"/>
        <v>AbsC</v>
      </c>
      <c r="AU24" s="8" t="str">
        <f t="shared" si="8"/>
        <v>AbsC</v>
      </c>
    </row>
    <row r="25" spans="8:49">
      <c r="N25">
        <v>5</v>
      </c>
      <c r="O25" s="6" t="str">
        <f>""</f>
        <v/>
      </c>
      <c r="P25" s="7" t="str">
        <f>""</f>
        <v/>
      </c>
      <c r="Q25" s="7" t="str">
        <f>""</f>
        <v/>
      </c>
      <c r="R25" s="7" t="s">
        <v>1</v>
      </c>
      <c r="S25" s="7" t="s">
        <v>2</v>
      </c>
      <c r="T25" s="7" t="s">
        <v>1</v>
      </c>
      <c r="U25" s="7" t="s">
        <v>1</v>
      </c>
      <c r="V25" s="7" t="s">
        <v>1</v>
      </c>
      <c r="W25" s="7" t="s">
        <v>1</v>
      </c>
      <c r="X25" s="7" t="s">
        <v>1</v>
      </c>
      <c r="Y25" s="7" t="s">
        <v>1</v>
      </c>
      <c r="Z25" s="8" t="s">
        <v>1</v>
      </c>
      <c r="AB25" s="6" t="str">
        <f>""</f>
        <v/>
      </c>
      <c r="AC25" s="7" t="str">
        <f>""</f>
        <v/>
      </c>
      <c r="AD25" s="7" t="str">
        <f>""</f>
        <v/>
      </c>
      <c r="AE25" s="7" t="s">
        <v>1</v>
      </c>
      <c r="AF25" s="7" t="s">
        <v>2</v>
      </c>
      <c r="AG25" s="7" t="s">
        <v>1</v>
      </c>
      <c r="AH25" s="7" t="s">
        <v>1</v>
      </c>
      <c r="AI25" s="7" t="s">
        <v>1</v>
      </c>
      <c r="AJ25" s="7" t="s">
        <v>1</v>
      </c>
      <c r="AK25" s="7" t="s">
        <v>1</v>
      </c>
      <c r="AL25" s="7" t="s">
        <v>1</v>
      </c>
      <c r="AM25" s="8" t="s">
        <v>1</v>
      </c>
      <c r="AO25" s="6" t="str">
        <f t="shared" si="7"/>
        <v>AbsB</v>
      </c>
      <c r="AP25" s="7" t="str">
        <f t="shared" si="5"/>
        <v>0B</v>
      </c>
      <c r="AQ25" s="8" t="str">
        <f t="shared" si="5"/>
        <v>0B</v>
      </c>
      <c r="AS25" s="6"/>
      <c r="AT25" s="7" t="str">
        <f t="shared" si="6"/>
        <v>AbsB</v>
      </c>
      <c r="AU25" s="8" t="str">
        <f t="shared" si="8"/>
        <v>0B</v>
      </c>
    </row>
    <row r="26" spans="8:49">
      <c r="N26">
        <v>6</v>
      </c>
      <c r="O26" s="6" t="str">
        <f>""</f>
        <v/>
      </c>
      <c r="P26" s="7" t="str">
        <f>""</f>
        <v/>
      </c>
      <c r="Q26" s="7" t="str">
        <f>""</f>
        <v/>
      </c>
      <c r="R26" s="7" t="str">
        <f>""</f>
        <v/>
      </c>
      <c r="S26" s="7" t="s">
        <v>1</v>
      </c>
      <c r="T26" s="7" t="s">
        <v>2</v>
      </c>
      <c r="U26" s="7" t="s">
        <v>2</v>
      </c>
      <c r="V26" s="7" t="s">
        <v>1</v>
      </c>
      <c r="W26" s="7" t="s">
        <v>1</v>
      </c>
      <c r="X26" s="7" t="s">
        <v>1</v>
      </c>
      <c r="Y26" s="7" t="s">
        <v>1</v>
      </c>
      <c r="Z26" s="8" t="s">
        <v>1</v>
      </c>
      <c r="AB26" s="6" t="str">
        <f>""</f>
        <v/>
      </c>
      <c r="AC26" s="7" t="str">
        <f>""</f>
        <v/>
      </c>
      <c r="AD26" s="7" t="str">
        <f>""</f>
        <v/>
      </c>
      <c r="AE26" s="7" t="str">
        <f>""</f>
        <v/>
      </c>
      <c r="AF26" s="7" t="s">
        <v>1</v>
      </c>
      <c r="AG26" s="7" t="s">
        <v>2</v>
      </c>
      <c r="AH26" s="7" t="s">
        <v>2</v>
      </c>
      <c r="AI26" s="7" t="s">
        <v>1</v>
      </c>
      <c r="AJ26" s="7" t="s">
        <v>1</v>
      </c>
      <c r="AK26" s="7" t="s">
        <v>1</v>
      </c>
      <c r="AL26" s="7" t="s">
        <v>1</v>
      </c>
      <c r="AM26" s="8" t="s">
        <v>1</v>
      </c>
      <c r="AO26" s="6" t="str">
        <f t="shared" si="7"/>
        <v>Abs</v>
      </c>
      <c r="AP26" s="7" t="str">
        <f t="shared" si="5"/>
        <v>Abs</v>
      </c>
      <c r="AQ26" s="8" t="str">
        <f t="shared" si="5"/>
        <v>Abs</v>
      </c>
      <c r="AS26" s="6"/>
      <c r="AT26" s="7" t="str">
        <f t="shared" si="6"/>
        <v>Abs</v>
      </c>
      <c r="AU26" s="8" t="str">
        <f t="shared" si="8"/>
        <v>Abs</v>
      </c>
    </row>
    <row r="27" spans="8:49">
      <c r="N27">
        <v>7</v>
      </c>
      <c r="O27" s="6" t="str">
        <f>""</f>
        <v/>
      </c>
      <c r="P27" s="7" t="str">
        <f>""</f>
        <v/>
      </c>
      <c r="Q27" s="7" t="str">
        <f>""</f>
        <v/>
      </c>
      <c r="R27" s="7" t="str">
        <f>""</f>
        <v/>
      </c>
      <c r="S27" s="7" t="str">
        <f>""</f>
        <v/>
      </c>
      <c r="T27" s="7" t="s">
        <v>1</v>
      </c>
      <c r="U27" s="7" t="s">
        <v>2</v>
      </c>
      <c r="V27" s="7" t="s">
        <v>2</v>
      </c>
      <c r="W27" s="7" t="s">
        <v>1</v>
      </c>
      <c r="X27" s="7" t="s">
        <v>1</v>
      </c>
      <c r="Y27" s="7" t="s">
        <v>1</v>
      </c>
      <c r="Z27" s="8" t="s">
        <v>1</v>
      </c>
      <c r="AB27" s="6" t="str">
        <f>""</f>
        <v/>
      </c>
      <c r="AC27" s="7" t="str">
        <f>""</f>
        <v/>
      </c>
      <c r="AD27" s="7" t="str">
        <f>""</f>
        <v/>
      </c>
      <c r="AE27" s="7" t="str">
        <f>""</f>
        <v/>
      </c>
      <c r="AF27" s="7" t="str">
        <f>""</f>
        <v/>
      </c>
      <c r="AG27" s="7" t="s">
        <v>1</v>
      </c>
      <c r="AH27" s="7" t="s">
        <v>2</v>
      </c>
      <c r="AI27" s="7" t="s">
        <v>2</v>
      </c>
      <c r="AJ27" s="7" t="s">
        <v>1</v>
      </c>
      <c r="AK27" s="7" t="s">
        <v>1</v>
      </c>
      <c r="AL27" s="7" t="s">
        <v>1</v>
      </c>
      <c r="AM27" s="8" t="s">
        <v>1</v>
      </c>
      <c r="AO27" s="6" t="str">
        <f t="shared" si="7"/>
        <v>Abs</v>
      </c>
      <c r="AP27" s="7" t="str">
        <f t="shared" si="5"/>
        <v>0</v>
      </c>
      <c r="AQ27" s="8" t="str">
        <f t="shared" si="5"/>
        <v>0</v>
      </c>
      <c r="AS27" s="6"/>
      <c r="AT27" s="7" t="str">
        <f t="shared" si="6"/>
        <v>Abs</v>
      </c>
      <c r="AU27" s="8" t="str">
        <f t="shared" si="8"/>
        <v>Abs</v>
      </c>
    </row>
    <row r="28" spans="8:49">
      <c r="N28">
        <v>8</v>
      </c>
      <c r="O28" s="6" t="str">
        <f>""</f>
        <v/>
      </c>
      <c r="P28" s="7" t="str">
        <f>""</f>
        <v/>
      </c>
      <c r="Q28" s="7" t="str">
        <f>""</f>
        <v/>
      </c>
      <c r="R28" s="7" t="str">
        <f>""</f>
        <v/>
      </c>
      <c r="S28" s="7" t="str">
        <f>""</f>
        <v/>
      </c>
      <c r="T28" s="7" t="str">
        <f>""</f>
        <v/>
      </c>
      <c r="U28" s="7" t="s">
        <v>1</v>
      </c>
      <c r="V28" s="7" t="s">
        <v>2</v>
      </c>
      <c r="W28" s="7" t="s">
        <v>2</v>
      </c>
      <c r="X28" s="7" t="s">
        <v>1</v>
      </c>
      <c r="Y28" s="7" t="s">
        <v>1</v>
      </c>
      <c r="Z28" s="8" t="s">
        <v>1</v>
      </c>
      <c r="AB28" s="6" t="str">
        <f>""</f>
        <v/>
      </c>
      <c r="AC28" s="7" t="str">
        <f>""</f>
        <v/>
      </c>
      <c r="AD28" s="7" t="str">
        <f>""</f>
        <v/>
      </c>
      <c r="AE28" s="7" t="str">
        <f>""</f>
        <v/>
      </c>
      <c r="AF28" s="7" t="str">
        <f>""</f>
        <v/>
      </c>
      <c r="AG28" s="7" t="str">
        <f>""</f>
        <v/>
      </c>
      <c r="AH28" s="7" t="s">
        <v>1</v>
      </c>
      <c r="AI28" s="7" t="s">
        <v>2</v>
      </c>
      <c r="AJ28" s="7" t="s">
        <v>2</v>
      </c>
      <c r="AK28" s="7" t="s">
        <v>1</v>
      </c>
      <c r="AL28" s="7" t="s">
        <v>1</v>
      </c>
      <c r="AM28" s="8" t="s">
        <v>1</v>
      </c>
      <c r="AO28" s="6" t="str">
        <f t="shared" si="7"/>
        <v>Abs</v>
      </c>
      <c r="AP28" s="7" t="str">
        <f t="shared" si="5"/>
        <v>Abs</v>
      </c>
      <c r="AQ28" s="8" t="str">
        <f t="shared" si="5"/>
        <v>0</v>
      </c>
      <c r="AS28" s="6"/>
      <c r="AT28" s="7" t="str">
        <f t="shared" si="6"/>
        <v>Abs</v>
      </c>
      <c r="AU28" s="8" t="str">
        <f t="shared" si="8"/>
        <v>Abs</v>
      </c>
    </row>
    <row r="29" spans="8:49">
      <c r="N29">
        <v>9</v>
      </c>
      <c r="O29" s="6" t="str">
        <f>""</f>
        <v/>
      </c>
      <c r="P29" s="7" t="str">
        <f>""</f>
        <v/>
      </c>
      <c r="Q29" s="7" t="str">
        <f>""</f>
        <v/>
      </c>
      <c r="R29" s="7" t="str">
        <f>""</f>
        <v/>
      </c>
      <c r="S29" s="7" t="str">
        <f>""</f>
        <v/>
      </c>
      <c r="T29" s="7" t="str">
        <f>""</f>
        <v/>
      </c>
      <c r="U29" s="7" t="str">
        <f>""</f>
        <v/>
      </c>
      <c r="V29" s="7" t="s">
        <v>1</v>
      </c>
      <c r="W29" s="7" t="s">
        <v>2</v>
      </c>
      <c r="X29" s="7" t="s">
        <v>2</v>
      </c>
      <c r="Y29" s="7" t="s">
        <v>1</v>
      </c>
      <c r="Z29" s="8" t="s">
        <v>1</v>
      </c>
      <c r="AB29" s="6" t="str">
        <f>""</f>
        <v/>
      </c>
      <c r="AC29" s="7" t="str">
        <f>""</f>
        <v/>
      </c>
      <c r="AD29" s="7" t="str">
        <f>""</f>
        <v/>
      </c>
      <c r="AE29" s="7" t="str">
        <f>""</f>
        <v/>
      </c>
      <c r="AF29" s="7" t="str">
        <f>""</f>
        <v/>
      </c>
      <c r="AG29" s="7" t="str">
        <f>""</f>
        <v/>
      </c>
      <c r="AH29" s="7" t="str">
        <f>""</f>
        <v/>
      </c>
      <c r="AI29" s="7" t="s">
        <v>1</v>
      </c>
      <c r="AJ29" s="7" t="s">
        <v>2</v>
      </c>
      <c r="AK29" s="7" t="s">
        <v>2</v>
      </c>
      <c r="AL29" s="7" t="s">
        <v>1</v>
      </c>
      <c r="AM29" s="8" t="s">
        <v>1</v>
      </c>
      <c r="AO29" s="6" t="str">
        <f t="shared" si="7"/>
        <v>Abs</v>
      </c>
      <c r="AP29" s="7" t="str">
        <f t="shared" si="5"/>
        <v>0</v>
      </c>
      <c r="AQ29" s="8" t="str">
        <f t="shared" si="5"/>
        <v>Abs</v>
      </c>
      <c r="AS29" s="6"/>
      <c r="AT29" s="7" t="str">
        <f t="shared" si="6"/>
        <v>Abs</v>
      </c>
      <c r="AU29" s="8" t="str">
        <f t="shared" si="8"/>
        <v>Abs</v>
      </c>
    </row>
    <row r="30" spans="8:49">
      <c r="N30">
        <v>10</v>
      </c>
      <c r="O30" s="6" t="str">
        <f>""</f>
        <v/>
      </c>
      <c r="P30" s="7" t="str">
        <f>""</f>
        <v/>
      </c>
      <c r="Q30" s="7" t="str">
        <f>""</f>
        <v/>
      </c>
      <c r="R30" s="7" t="str">
        <f>""</f>
        <v/>
      </c>
      <c r="S30" s="7" t="str">
        <f>""</f>
        <v/>
      </c>
      <c r="T30" s="7" t="str">
        <f>""</f>
        <v/>
      </c>
      <c r="U30" s="7" t="str">
        <f>""</f>
        <v/>
      </c>
      <c r="V30" s="7" t="str">
        <f>""</f>
        <v/>
      </c>
      <c r="W30" s="7" t="s">
        <v>1</v>
      </c>
      <c r="X30" s="7" t="s">
        <v>2</v>
      </c>
      <c r="Y30" s="7" t="s">
        <v>2</v>
      </c>
      <c r="Z30" s="8" t="s">
        <v>1</v>
      </c>
      <c r="AB30" s="6" t="str">
        <f>""</f>
        <v/>
      </c>
      <c r="AC30" s="7" t="str">
        <f>""</f>
        <v/>
      </c>
      <c r="AD30" s="7" t="str">
        <f>""</f>
        <v/>
      </c>
      <c r="AE30" s="7" t="str">
        <f>""</f>
        <v/>
      </c>
      <c r="AF30" s="7" t="str">
        <f>""</f>
        <v/>
      </c>
      <c r="AG30" s="7" t="str">
        <f>""</f>
        <v/>
      </c>
      <c r="AH30" s="7" t="str">
        <f>""</f>
        <v/>
      </c>
      <c r="AI30" s="7" t="str">
        <f>""</f>
        <v/>
      </c>
      <c r="AJ30" s="7" t="s">
        <v>1</v>
      </c>
      <c r="AK30" s="7" t="s">
        <v>2</v>
      </c>
      <c r="AL30" s="7" t="s">
        <v>2</v>
      </c>
      <c r="AM30" s="8" t="s">
        <v>1</v>
      </c>
      <c r="AO30" s="6" t="str">
        <f t="shared" si="7"/>
        <v>Abs</v>
      </c>
      <c r="AP30" s="7" t="str">
        <f t="shared" si="5"/>
        <v>Abs</v>
      </c>
      <c r="AQ30" s="8" t="str">
        <f t="shared" si="5"/>
        <v>0</v>
      </c>
      <c r="AS30" s="6"/>
      <c r="AT30" s="7" t="str">
        <f t="shared" si="6"/>
        <v>Abs</v>
      </c>
      <c r="AU30" s="8" t="str">
        <f t="shared" si="8"/>
        <v>Abs</v>
      </c>
    </row>
    <row r="31" spans="8:49">
      <c r="N31">
        <v>11</v>
      </c>
      <c r="O31" s="6" t="str">
        <f>""</f>
        <v/>
      </c>
      <c r="P31" s="7" t="str">
        <f>""</f>
        <v/>
      </c>
      <c r="Q31" s="7" t="str">
        <f>""</f>
        <v/>
      </c>
      <c r="R31" s="7" t="str">
        <f>""</f>
        <v/>
      </c>
      <c r="S31" s="7" t="str">
        <f>""</f>
        <v/>
      </c>
      <c r="T31" s="7" t="str">
        <f>""</f>
        <v/>
      </c>
      <c r="U31" s="7" t="str">
        <f>""</f>
        <v/>
      </c>
      <c r="V31" s="7" t="str">
        <f>""</f>
        <v/>
      </c>
      <c r="W31" s="7" t="str">
        <f>""</f>
        <v/>
      </c>
      <c r="X31" s="7" t="s">
        <v>1</v>
      </c>
      <c r="Y31" s="7" t="s">
        <v>2</v>
      </c>
      <c r="Z31" s="8" t="s">
        <v>2</v>
      </c>
      <c r="AB31" s="6" t="str">
        <f>""</f>
        <v/>
      </c>
      <c r="AC31" s="7" t="str">
        <f>""</f>
        <v/>
      </c>
      <c r="AD31" s="7" t="str">
        <f>""</f>
        <v/>
      </c>
      <c r="AE31" s="7" t="str">
        <f>""</f>
        <v/>
      </c>
      <c r="AF31" s="7" t="str">
        <f>""</f>
        <v/>
      </c>
      <c r="AG31" s="7" t="str">
        <f>""</f>
        <v/>
      </c>
      <c r="AH31" s="7" t="str">
        <f>""</f>
        <v/>
      </c>
      <c r="AI31" s="7" t="str">
        <f>""</f>
        <v/>
      </c>
      <c r="AJ31" s="7" t="str">
        <f>""</f>
        <v/>
      </c>
      <c r="AK31" s="7" t="s">
        <v>1</v>
      </c>
      <c r="AL31" s="7" t="s">
        <v>2</v>
      </c>
      <c r="AM31" s="8" t="s">
        <v>2</v>
      </c>
      <c r="AO31" s="6" t="str">
        <f t="shared" si="7"/>
        <v>Abs</v>
      </c>
      <c r="AP31" s="7" t="str">
        <f t="shared" si="5"/>
        <v>0</v>
      </c>
      <c r="AQ31" s="8" t="str">
        <f t="shared" si="5"/>
        <v>0</v>
      </c>
      <c r="AS31" s="6"/>
      <c r="AT31" s="7" t="str">
        <f t="shared" si="6"/>
        <v>Abs</v>
      </c>
      <c r="AU31" s="8" t="str">
        <f t="shared" si="8"/>
        <v>Abs</v>
      </c>
    </row>
    <row r="32" spans="8:49">
      <c r="N32">
        <v>12</v>
      </c>
      <c r="O32" s="6" t="str">
        <f>""</f>
        <v/>
      </c>
      <c r="P32" s="7" t="str">
        <f>""</f>
        <v/>
      </c>
      <c r="Q32" s="7" t="str">
        <f>""</f>
        <v/>
      </c>
      <c r="R32" s="7" t="str">
        <f>""</f>
        <v/>
      </c>
      <c r="S32" s="7" t="str">
        <f>""</f>
        <v/>
      </c>
      <c r="T32" s="7" t="str">
        <f>""</f>
        <v/>
      </c>
      <c r="U32" s="7" t="str">
        <f>""</f>
        <v/>
      </c>
      <c r="V32" s="7" t="str">
        <f>""</f>
        <v/>
      </c>
      <c r="W32" s="7" t="str">
        <f>""</f>
        <v/>
      </c>
      <c r="X32" s="7" t="str">
        <f>""</f>
        <v/>
      </c>
      <c r="Y32" s="7" t="s">
        <v>1</v>
      </c>
      <c r="Z32" s="8" t="s">
        <v>2</v>
      </c>
      <c r="AB32" s="6" t="str">
        <f>""</f>
        <v/>
      </c>
      <c r="AC32" s="7" t="str">
        <f>""</f>
        <v/>
      </c>
      <c r="AD32" s="7" t="str">
        <f>""</f>
        <v/>
      </c>
      <c r="AE32" s="7" t="str">
        <f>""</f>
        <v/>
      </c>
      <c r="AF32" s="7" t="str">
        <f>""</f>
        <v/>
      </c>
      <c r="AG32" s="7" t="str">
        <f>""</f>
        <v/>
      </c>
      <c r="AH32" s="7" t="str">
        <f>""</f>
        <v/>
      </c>
      <c r="AI32" s="7" t="str">
        <f>""</f>
        <v/>
      </c>
      <c r="AJ32" s="7" t="str">
        <f>""</f>
        <v/>
      </c>
      <c r="AK32" s="7" t="str">
        <f>""</f>
        <v/>
      </c>
      <c r="AL32" s="7" t="s">
        <v>1</v>
      </c>
      <c r="AM32" s="8" t="s">
        <v>2</v>
      </c>
      <c r="AO32" s="9" t="str">
        <f t="shared" si="7"/>
        <v>Abs</v>
      </c>
      <c r="AP32" s="10" t="str">
        <f t="shared" si="5"/>
        <v>Abs</v>
      </c>
      <c r="AQ32" s="11" t="str">
        <f t="shared" si="5"/>
        <v>Abs</v>
      </c>
      <c r="AS32" s="9"/>
      <c r="AT32" s="10" t="str">
        <f t="shared" si="6"/>
        <v>Abs</v>
      </c>
      <c r="AU32" s="11" t="str">
        <f t="shared" si="8"/>
        <v>Abs</v>
      </c>
    </row>
    <row r="33" spans="14:43">
      <c r="N33">
        <v>13</v>
      </c>
      <c r="O33" s="9" t="str">
        <f>""</f>
        <v/>
      </c>
      <c r="P33" s="10" t="str">
        <f>""</f>
        <v/>
      </c>
      <c r="Q33" s="10" t="str">
        <f>""</f>
        <v/>
      </c>
      <c r="R33" s="10" t="str">
        <f>""</f>
        <v/>
      </c>
      <c r="S33" s="10" t="str">
        <f>""</f>
        <v/>
      </c>
      <c r="T33" s="10" t="str">
        <f>""</f>
        <v/>
      </c>
      <c r="U33" s="10" t="str">
        <f>""</f>
        <v/>
      </c>
      <c r="V33" s="10" t="str">
        <f>""</f>
        <v/>
      </c>
      <c r="W33" s="10" t="str">
        <f>""</f>
        <v/>
      </c>
      <c r="X33" s="10" t="str">
        <f>""</f>
        <v/>
      </c>
      <c r="Y33" s="10" t="str">
        <f>""</f>
        <v/>
      </c>
      <c r="Z33" s="11" t="s">
        <v>1</v>
      </c>
      <c r="AB33" s="9" t="str">
        <f>""</f>
        <v/>
      </c>
      <c r="AC33" s="10" t="str">
        <f>""</f>
        <v/>
      </c>
      <c r="AD33" s="10" t="str">
        <f>""</f>
        <v/>
      </c>
      <c r="AE33" s="10" t="str">
        <f>""</f>
        <v/>
      </c>
      <c r="AF33" s="10" t="str">
        <f>""</f>
        <v/>
      </c>
      <c r="AG33" s="10" t="str">
        <f>""</f>
        <v/>
      </c>
      <c r="AH33" s="10" t="str">
        <f>""</f>
        <v/>
      </c>
      <c r="AI33" s="10" t="str">
        <f>""</f>
        <v/>
      </c>
      <c r="AJ33" s="10" t="str">
        <f>""</f>
        <v/>
      </c>
      <c r="AK33" s="10" t="str">
        <f>""</f>
        <v/>
      </c>
      <c r="AL33" s="10" t="str">
        <f>""</f>
        <v/>
      </c>
      <c r="AM33" s="11" t="s">
        <v>1</v>
      </c>
      <c r="AO33" t="s">
        <v>12</v>
      </c>
    </row>
    <row r="34" spans="14:43">
      <c r="AO34" s="3" t="str">
        <f>AO6&amp;INDEX($AB$21:$AM$33,$N21,MATCH($F$6,$AB$20:$AM$20,FALSE))</f>
        <v>AbsB</v>
      </c>
      <c r="AP34" s="4" t="str">
        <f t="shared" ref="AP34:AQ46" si="9">AP6&amp;INDEX($AB$6:$AM$18,$N6,MATCH($F$6,$AB$5:$AM$5,FALSE))</f>
        <v>AbsB</v>
      </c>
      <c r="AQ34" s="5" t="str">
        <f t="shared" si="9"/>
        <v>AbsB</v>
      </c>
    </row>
    <row r="35" spans="14:43">
      <c r="AO35" s="6" t="str">
        <f t="shared" ref="AO35:AO46" si="10">AO7&amp;INDEX($AB$21:$AM$33,$N22,MATCH($F$6,$AB$20:$AM$20,FALSE))</f>
        <v>AbsB</v>
      </c>
      <c r="AP35" s="7" t="str">
        <f t="shared" si="9"/>
        <v>0B</v>
      </c>
      <c r="AQ35" s="8" t="str">
        <f t="shared" si="9"/>
        <v>0B</v>
      </c>
    </row>
    <row r="36" spans="14:43">
      <c r="AO36" s="6" t="str">
        <f t="shared" si="10"/>
        <v>AbsB</v>
      </c>
      <c r="AP36" s="7" t="str">
        <f t="shared" si="9"/>
        <v>AbsB</v>
      </c>
      <c r="AQ36" s="8" t="str">
        <f t="shared" si="9"/>
        <v>0B</v>
      </c>
    </row>
    <row r="37" spans="14:43">
      <c r="AO37" s="6" t="str">
        <f t="shared" si="10"/>
        <v>AbsB</v>
      </c>
      <c r="AP37" s="7" t="str">
        <f t="shared" si="9"/>
        <v>0B</v>
      </c>
      <c r="AQ37" s="8" t="str">
        <f t="shared" si="9"/>
        <v>AbsB</v>
      </c>
    </row>
    <row r="38" spans="14:43">
      <c r="AO38" s="6" t="str">
        <f t="shared" si="10"/>
        <v>AbsC</v>
      </c>
      <c r="AP38" s="7" t="str">
        <f t="shared" si="9"/>
        <v>AbsC</v>
      </c>
      <c r="AQ38" s="8" t="str">
        <f t="shared" si="9"/>
        <v>0C</v>
      </c>
    </row>
    <row r="39" spans="14:43">
      <c r="AO39" s="6" t="str">
        <f t="shared" si="10"/>
        <v>AbsB</v>
      </c>
      <c r="AP39" s="7" t="str">
        <f t="shared" si="9"/>
        <v>0B</v>
      </c>
      <c r="AQ39" s="8" t="str">
        <f t="shared" si="9"/>
        <v>0B</v>
      </c>
    </row>
    <row r="40" spans="14:43">
      <c r="AO40" s="6" t="str">
        <f t="shared" si="10"/>
        <v>Abs</v>
      </c>
      <c r="AP40" s="7" t="str">
        <f t="shared" si="9"/>
        <v>Abs</v>
      </c>
      <c r="AQ40" s="8" t="str">
        <f t="shared" si="9"/>
        <v>Abs</v>
      </c>
    </row>
    <row r="41" spans="14:43">
      <c r="AO41" s="6" t="str">
        <f t="shared" si="10"/>
        <v>Abs</v>
      </c>
      <c r="AP41" s="7" t="str">
        <f t="shared" si="9"/>
        <v>0</v>
      </c>
      <c r="AQ41" s="8" t="str">
        <f t="shared" si="9"/>
        <v>0</v>
      </c>
    </row>
    <row r="42" spans="14:43">
      <c r="AO42" s="6" t="str">
        <f t="shared" si="10"/>
        <v>Abs</v>
      </c>
      <c r="AP42" s="7" t="str">
        <f t="shared" si="9"/>
        <v>Abs</v>
      </c>
      <c r="AQ42" s="8" t="str">
        <f t="shared" si="9"/>
        <v>0</v>
      </c>
    </row>
    <row r="43" spans="14:43">
      <c r="AO43" s="6" t="str">
        <f t="shared" si="10"/>
        <v>Abs</v>
      </c>
      <c r="AP43" s="7" t="str">
        <f t="shared" si="9"/>
        <v>0</v>
      </c>
      <c r="AQ43" s="8" t="str">
        <f t="shared" si="9"/>
        <v>Abs</v>
      </c>
    </row>
    <row r="44" spans="14:43">
      <c r="AO44" s="6" t="str">
        <f t="shared" si="10"/>
        <v>Abs</v>
      </c>
      <c r="AP44" s="7" t="str">
        <f t="shared" si="9"/>
        <v>Abs</v>
      </c>
      <c r="AQ44" s="8" t="str">
        <f t="shared" si="9"/>
        <v>0</v>
      </c>
    </row>
    <row r="45" spans="14:43">
      <c r="AO45" s="6" t="str">
        <f t="shared" si="10"/>
        <v>Abs</v>
      </c>
      <c r="AP45" s="7" t="str">
        <f t="shared" si="9"/>
        <v>0</v>
      </c>
      <c r="AQ45" s="8" t="str">
        <f t="shared" si="9"/>
        <v>0</v>
      </c>
    </row>
    <row r="46" spans="14:43">
      <c r="AO46" s="9" t="str">
        <f t="shared" si="10"/>
        <v>Abs</v>
      </c>
      <c r="AP46" s="10" t="str">
        <f t="shared" si="9"/>
        <v>Abs</v>
      </c>
      <c r="AQ46" s="11" t="str">
        <f t="shared" si="9"/>
        <v>Abs</v>
      </c>
    </row>
  </sheetData>
  <conditionalFormatting sqref="I6:L18 J19">
    <cfRule type="expression" dxfId="98" priority="17">
      <formula>$I6="C"</formula>
    </cfRule>
    <cfRule type="expression" dxfId="97" priority="18">
      <formula>$I6="B"</formula>
    </cfRule>
    <cfRule type="expression" dxfId="96" priority="19">
      <formula>$I6="A"</formula>
    </cfRule>
  </conditionalFormatting>
  <conditionalFormatting sqref="H6:H18">
    <cfRule type="expression" dxfId="95" priority="11">
      <formula>$I6="C"</formula>
    </cfRule>
    <cfRule type="expression" dxfId="94" priority="12">
      <formula>$I6="B"</formula>
    </cfRule>
    <cfRule type="expression" dxfId="93" priority="13">
      <formula>$I6="A"</formula>
    </cfRule>
  </conditionalFormatting>
  <conditionalFormatting sqref="D5:D6">
    <cfRule type="expression" dxfId="92" priority="8">
      <formula>OR($E$6="Abs",$E$7="Abs",$E$8="Abs")</formula>
    </cfRule>
  </conditionalFormatting>
  <conditionalFormatting sqref="D7:D8">
    <cfRule type="expression" dxfId="91" priority="7">
      <formula>OR($E$6="Back",$E$7="Back",$E$8="Back")</formula>
    </cfRule>
  </conditionalFormatting>
  <conditionalFormatting sqref="D9:D10">
    <cfRule type="expression" dxfId="90" priority="6">
      <formula>OR($E$6="Biceps",$E$7="Biceps",$E$8="Biceps")</formula>
    </cfRule>
  </conditionalFormatting>
  <conditionalFormatting sqref="D11:D12">
    <cfRule type="expression" dxfId="89" priority="5">
      <formula>OR($E$6="Chest",$E$7="Chest",$E$8="Chest")</formula>
    </cfRule>
  </conditionalFormatting>
  <conditionalFormatting sqref="D13:D14">
    <cfRule type="expression" dxfId="88" priority="4">
      <formula>OR($E$6="Legs",$E$7="Legs",$E$8="Legs")</formula>
    </cfRule>
  </conditionalFormatting>
  <conditionalFormatting sqref="D15:D16">
    <cfRule type="expression" dxfId="87" priority="3">
      <formula>OR($E$6="Shoulders",$E$7="Shoulders",$E$8="Shoulders")</formula>
    </cfRule>
  </conditionalFormatting>
  <conditionalFormatting sqref="D17:D18">
    <cfRule type="expression" dxfId="86" priority="2">
      <formula>OR($E$6="Triceps",$E$7="Triceps",$E$8="Triceps")</formula>
    </cfRule>
  </conditionalFormatting>
  <conditionalFormatting sqref="D19:D20">
    <cfRule type="expression" dxfId="85" priority="1">
      <formula>OR($E$6="Full Body",$E$7="Full Body",$E$8="Full Body")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'Workout list'!#REF!</xm:f>
          </x14:formula1>
          <xm:sqref>F6</xm:sqref>
        </x14:dataValidation>
        <x14:dataValidation type="list" allowBlank="1" showInputMessage="1" showErrorMessage="1" xr:uid="{00000000-0002-0000-0000-000001000000}">
          <x14:formula1>
            <xm:f>'Workout list'!$C$11:$C$23</xm:f>
          </x14:formula1>
          <xm:sqref>F7:F8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E1:ER114"/>
  <sheetViews>
    <sheetView zoomScale="40" zoomScaleNormal="40" zoomScalePageLayoutView="40" workbookViewId="0">
      <pane ySplit="3" topLeftCell="A4" activePane="bottomLeft" state="frozen"/>
      <selection pane="bottomLeft" activeCell="I53" sqref="I53"/>
    </sheetView>
  </sheetViews>
  <sheetFormatPr defaultColWidth="11" defaultRowHeight="15.5"/>
  <cols>
    <col min="1" max="2" width="11" style="18"/>
    <col min="3" max="3" width="11" style="18" customWidth="1"/>
    <col min="4" max="4" width="11" style="18"/>
    <col min="5" max="5" width="8.83203125" style="18" customWidth="1"/>
    <col min="6" max="6" width="17.08203125" style="18" customWidth="1"/>
    <col min="7" max="14" width="10.5" style="18" customWidth="1"/>
    <col min="15" max="15" width="8.83203125" style="18" bestFit="1" customWidth="1"/>
    <col min="16" max="16" width="8" style="18" customWidth="1"/>
    <col min="17" max="17" width="13" style="18" bestFit="1" customWidth="1"/>
    <col min="18" max="18" width="8.08203125" style="18" customWidth="1"/>
    <col min="19" max="19" width="5.58203125" style="18" customWidth="1"/>
    <col min="20" max="20" width="11" style="18" customWidth="1"/>
    <col min="21" max="21" width="11" style="18"/>
    <col min="22" max="22" width="15.58203125" style="18" bestFit="1" customWidth="1"/>
    <col min="23" max="32" width="11" style="18"/>
    <col min="33" max="34" width="11" style="18" customWidth="1"/>
    <col min="35" max="35" width="5.58203125" style="18" customWidth="1"/>
    <col min="36" max="36" width="11" style="18" customWidth="1"/>
    <col min="37" max="50" width="11" style="18"/>
    <col min="51" max="51" width="6.33203125" style="18" customWidth="1"/>
    <col min="52" max="52" width="11" style="18" customWidth="1"/>
    <col min="53" max="53" width="11" style="23"/>
    <col min="54" max="54" width="16" style="23" customWidth="1"/>
    <col min="55" max="60" width="11" style="23"/>
    <col min="61" max="61" width="5.58203125" style="18" customWidth="1"/>
    <col min="62" max="62" width="11" style="18" customWidth="1"/>
    <col min="63" max="63" width="10.58203125" style="18" customWidth="1"/>
    <col min="64" max="68" width="11" style="18"/>
    <col min="69" max="70" width="11" style="18" customWidth="1"/>
    <col min="71" max="76" width="11" style="18"/>
    <col min="77" max="77" width="5.58203125" style="18" customWidth="1"/>
    <col min="78" max="78" width="11" style="18" customWidth="1"/>
    <col min="79" max="79" width="11" style="18"/>
    <col min="80" max="80" width="15.58203125" style="18" bestFit="1" customWidth="1"/>
    <col min="81" max="92" width="11" style="18"/>
    <col min="93" max="93" width="5.58203125" style="18" customWidth="1"/>
    <col min="94" max="94" width="11" style="18" customWidth="1"/>
    <col min="95" max="95" width="11" style="18"/>
    <col min="96" max="96" width="15.58203125" style="18" bestFit="1" customWidth="1"/>
    <col min="97" max="108" width="11" style="18"/>
    <col min="109" max="109" width="5.58203125" style="18" customWidth="1"/>
    <col min="110" max="110" width="11" style="18" customWidth="1"/>
    <col min="111" max="111" width="11" style="18"/>
    <col min="112" max="112" width="15.58203125" style="18" bestFit="1" customWidth="1"/>
    <col min="113" max="121" width="11" style="18"/>
    <col min="122" max="122" width="18.5" style="18" customWidth="1"/>
    <col min="123" max="131" width="11" style="18"/>
    <col min="132" max="132" width="18.5" style="18" bestFit="1" customWidth="1"/>
    <col min="133" max="141" width="11" style="18"/>
    <col min="142" max="142" width="19" style="18" bestFit="1" customWidth="1"/>
    <col min="143" max="16384" width="11" style="18"/>
  </cols>
  <sheetData>
    <row r="1" spans="5:148">
      <c r="BB1" s="26"/>
    </row>
    <row r="3" spans="5:148" s="27" customFormat="1">
      <c r="E3" s="28"/>
      <c r="F3" s="29"/>
      <c r="G3" s="30"/>
      <c r="H3" s="30"/>
      <c r="I3" s="30"/>
      <c r="J3" s="30"/>
      <c r="K3" s="30"/>
      <c r="L3" s="30"/>
      <c r="M3" s="18"/>
      <c r="N3" s="18"/>
      <c r="O3" s="18"/>
      <c r="P3" s="18"/>
      <c r="Q3" s="18"/>
      <c r="R3" s="18"/>
      <c r="T3" s="31"/>
      <c r="U3" s="28"/>
      <c r="V3" s="29"/>
      <c r="W3" s="30"/>
      <c r="X3" s="30"/>
      <c r="Y3" s="30"/>
      <c r="Z3" s="30"/>
      <c r="AA3" s="30"/>
      <c r="AB3" s="30"/>
      <c r="AC3" s="18"/>
      <c r="AD3" s="18"/>
      <c r="AE3" s="18"/>
      <c r="AF3" s="18"/>
      <c r="AG3" s="18"/>
      <c r="AH3" s="18"/>
      <c r="AJ3" s="31"/>
      <c r="AK3" s="28"/>
      <c r="AL3" s="29"/>
      <c r="AM3" s="30"/>
      <c r="AN3" s="30"/>
      <c r="AO3" s="30"/>
      <c r="AP3" s="30"/>
      <c r="AQ3" s="30"/>
      <c r="AR3" s="30"/>
      <c r="AS3" s="32"/>
      <c r="AT3" s="32"/>
      <c r="AU3" s="32"/>
      <c r="AV3" s="32"/>
      <c r="AW3" s="32"/>
      <c r="AX3" s="32"/>
      <c r="AZ3" s="31"/>
      <c r="BA3" s="33"/>
      <c r="BB3" s="34"/>
      <c r="BC3" s="30"/>
      <c r="BD3" s="30"/>
      <c r="BE3" s="30"/>
      <c r="BF3" s="30"/>
      <c r="BG3" s="30"/>
      <c r="BH3" s="30"/>
      <c r="BJ3" s="31"/>
      <c r="BK3" s="33"/>
      <c r="BL3" s="34"/>
      <c r="BM3" s="30"/>
      <c r="BN3" s="30"/>
      <c r="BO3" s="30"/>
      <c r="BP3" s="30"/>
      <c r="BQ3" s="30"/>
      <c r="BR3" s="30"/>
      <c r="BS3" s="23"/>
      <c r="BT3" s="18"/>
      <c r="BU3" s="18"/>
      <c r="BV3" s="18"/>
      <c r="BW3" s="18"/>
      <c r="BX3" s="18"/>
      <c r="BZ3" s="31"/>
      <c r="CA3" s="28"/>
      <c r="CB3" s="29"/>
      <c r="CC3" s="30"/>
      <c r="CD3" s="30"/>
      <c r="CE3" s="30"/>
      <c r="CF3" s="30"/>
      <c r="CG3" s="30"/>
      <c r="CH3" s="30"/>
      <c r="CI3" s="18"/>
      <c r="CJ3" s="18"/>
      <c r="CK3" s="18"/>
      <c r="CL3" s="18"/>
      <c r="CM3" s="18"/>
      <c r="CN3" s="18"/>
      <c r="CP3" s="31"/>
      <c r="CQ3" s="28"/>
      <c r="CR3" s="29"/>
      <c r="CS3" s="30"/>
      <c r="CT3" s="30"/>
      <c r="CU3" s="30"/>
      <c r="CV3" s="30"/>
      <c r="CW3" s="30"/>
      <c r="CX3" s="30"/>
      <c r="CY3" s="18"/>
      <c r="CZ3" s="18"/>
      <c r="DA3" s="18"/>
      <c r="DB3" s="18"/>
      <c r="DC3" s="18"/>
      <c r="DD3" s="18"/>
      <c r="DF3" s="31"/>
      <c r="DG3" s="28"/>
      <c r="DH3" s="29"/>
      <c r="DI3" s="30"/>
      <c r="DJ3" s="30"/>
      <c r="DK3" s="30"/>
      <c r="DL3" s="30"/>
      <c r="DM3" s="30"/>
      <c r="DN3" s="30"/>
      <c r="DO3" s="18"/>
      <c r="DP3" s="18"/>
      <c r="DQ3" s="28"/>
      <c r="DR3" s="29"/>
      <c r="DS3" s="30"/>
      <c r="DT3" s="30"/>
      <c r="DU3" s="30"/>
      <c r="DV3" s="30"/>
      <c r="DW3" s="30"/>
      <c r="DX3" s="30"/>
      <c r="EA3" s="28"/>
      <c r="EB3" s="29"/>
      <c r="EC3" s="30"/>
      <c r="ED3" s="30"/>
      <c r="EE3" s="30"/>
      <c r="EF3" s="30"/>
      <c r="EG3" s="30"/>
      <c r="EH3" s="30"/>
      <c r="EK3" s="28"/>
      <c r="EL3" s="29"/>
      <c r="EM3" s="30"/>
      <c r="EN3" s="30"/>
      <c r="EO3" s="30"/>
      <c r="EP3" s="30"/>
      <c r="EQ3" s="30"/>
      <c r="ER3" s="30"/>
    </row>
    <row r="4" spans="5:148">
      <c r="E4" s="35"/>
      <c r="F4" s="35"/>
      <c r="G4" s="32" t="s">
        <v>0</v>
      </c>
      <c r="H4" s="32" t="s">
        <v>1</v>
      </c>
      <c r="I4" s="32" t="s">
        <v>2</v>
      </c>
      <c r="J4" s="32"/>
      <c r="K4" s="32"/>
      <c r="L4" s="32"/>
      <c r="M4" s="32"/>
      <c r="N4" s="32"/>
      <c r="O4" s="32"/>
      <c r="P4" s="20" t="s">
        <v>0</v>
      </c>
      <c r="Q4" s="20" t="s">
        <v>60</v>
      </c>
      <c r="R4" s="32"/>
      <c r="U4" s="35"/>
      <c r="V4" s="35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K4" s="35"/>
      <c r="AL4" s="35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BA4" s="35"/>
      <c r="BB4" s="35"/>
      <c r="BC4" s="32"/>
      <c r="BD4" s="32"/>
      <c r="BE4" s="32"/>
      <c r="BF4" s="32"/>
      <c r="BG4" s="32"/>
      <c r="BH4" s="32"/>
      <c r="BK4" s="36"/>
      <c r="BL4" s="36"/>
      <c r="BM4" s="32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CA4" s="35"/>
      <c r="CB4" s="35"/>
      <c r="CC4" s="32"/>
      <c r="CD4" s="32"/>
      <c r="CE4" s="32"/>
      <c r="CF4" s="32"/>
      <c r="CG4" s="32"/>
      <c r="CH4" s="32"/>
      <c r="CI4" s="32"/>
      <c r="CJ4" s="32"/>
      <c r="CK4" s="32"/>
      <c r="CL4" s="32"/>
      <c r="CM4" s="32"/>
      <c r="CN4" s="32"/>
      <c r="CQ4" s="35"/>
      <c r="CR4" s="35"/>
      <c r="CS4" s="32"/>
      <c r="CT4" s="32"/>
      <c r="CU4" s="32"/>
      <c r="CV4" s="32"/>
      <c r="CW4" s="32"/>
      <c r="CX4" s="32"/>
      <c r="CY4" s="32"/>
      <c r="CZ4" s="32"/>
      <c r="DA4" s="32"/>
      <c r="DB4" s="32"/>
      <c r="DC4" s="32"/>
      <c r="DD4" s="32"/>
      <c r="DE4" s="23"/>
      <c r="DF4" s="23"/>
      <c r="DG4" s="35"/>
      <c r="DH4" s="35"/>
      <c r="DI4" s="37"/>
      <c r="DJ4" s="37"/>
      <c r="DK4" s="37"/>
      <c r="DL4" s="32"/>
      <c r="DM4" s="32"/>
      <c r="DN4" s="32"/>
      <c r="DQ4" s="38"/>
      <c r="DR4" s="38"/>
      <c r="DS4" s="35"/>
      <c r="DT4" s="35"/>
      <c r="DU4" s="35"/>
      <c r="EA4" s="38"/>
      <c r="EB4" s="38"/>
      <c r="EC4" s="35"/>
      <c r="ED4" s="35"/>
      <c r="EE4" s="35"/>
      <c r="EK4" s="38"/>
      <c r="EL4" s="38"/>
      <c r="EM4" s="35"/>
      <c r="EN4" s="35"/>
      <c r="EO4" s="35"/>
    </row>
    <row r="5" spans="5:148">
      <c r="E5" s="35"/>
      <c r="F5" s="35"/>
      <c r="G5" s="32" t="s">
        <v>0</v>
      </c>
      <c r="H5" s="32" t="s">
        <v>1</v>
      </c>
      <c r="I5" s="32" t="s">
        <v>2</v>
      </c>
      <c r="J5" s="32"/>
      <c r="K5" s="32"/>
      <c r="L5" s="32"/>
      <c r="M5" s="32"/>
      <c r="N5" s="32"/>
      <c r="O5" s="32"/>
      <c r="P5" s="20" t="s">
        <v>0</v>
      </c>
      <c r="Q5" s="20" t="s">
        <v>61</v>
      </c>
      <c r="R5" s="32"/>
      <c r="U5" s="35"/>
      <c r="V5" s="35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K5" s="35"/>
      <c r="AL5" s="35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BA5" s="35"/>
      <c r="BB5" s="35"/>
      <c r="BC5" s="32"/>
      <c r="BD5" s="32"/>
      <c r="BE5" s="32"/>
      <c r="BF5" s="32"/>
      <c r="BG5" s="32"/>
      <c r="BH5" s="32"/>
      <c r="BK5" s="36"/>
      <c r="BL5" s="36"/>
      <c r="BM5" s="32"/>
      <c r="BN5" s="32"/>
      <c r="BO5" s="32"/>
      <c r="BP5" s="32"/>
      <c r="BQ5" s="32"/>
      <c r="BR5" s="32"/>
      <c r="BS5" s="32"/>
      <c r="BT5" s="32"/>
      <c r="BU5" s="32"/>
      <c r="BV5" s="32"/>
      <c r="BW5" s="32"/>
      <c r="BX5" s="32"/>
      <c r="CA5" s="35"/>
      <c r="CB5" s="35"/>
      <c r="CC5" s="32"/>
      <c r="CD5" s="32"/>
      <c r="CE5" s="32"/>
      <c r="CF5" s="32"/>
      <c r="CG5" s="32"/>
      <c r="CH5" s="32"/>
      <c r="CI5" s="32"/>
      <c r="CJ5" s="32"/>
      <c r="CK5" s="32"/>
      <c r="CL5" s="32"/>
      <c r="CM5" s="32"/>
      <c r="CN5" s="32"/>
      <c r="CQ5" s="35"/>
      <c r="CR5" s="35"/>
      <c r="CS5" s="32"/>
      <c r="CT5" s="32"/>
      <c r="CU5" s="32"/>
      <c r="CV5" s="32"/>
      <c r="CW5" s="32"/>
      <c r="CX5" s="32"/>
      <c r="CY5" s="32"/>
      <c r="CZ5" s="32"/>
      <c r="DA5" s="32"/>
      <c r="DB5" s="32"/>
      <c r="DC5" s="32"/>
      <c r="DD5" s="32"/>
      <c r="DE5" s="23"/>
      <c r="DF5" s="23"/>
      <c r="DG5" s="35"/>
      <c r="DH5" s="35"/>
      <c r="DI5" s="37"/>
      <c r="DJ5" s="37"/>
      <c r="DK5" s="37"/>
      <c r="DL5" s="32"/>
      <c r="DM5" s="32"/>
      <c r="DN5" s="32"/>
      <c r="DQ5" s="38"/>
      <c r="DR5" s="38"/>
      <c r="DS5" s="35"/>
      <c r="DT5" s="35"/>
      <c r="DU5" s="35"/>
      <c r="EA5" s="38"/>
      <c r="EB5" s="38"/>
      <c r="EC5" s="35"/>
      <c r="ED5" s="35"/>
      <c r="EE5" s="35"/>
      <c r="EK5" s="38"/>
      <c r="EL5" s="38"/>
      <c r="EM5" s="35"/>
      <c r="EN5" s="35"/>
      <c r="EO5" s="35"/>
    </row>
    <row r="6" spans="5:148">
      <c r="E6" s="35"/>
      <c r="F6" s="35"/>
      <c r="G6" s="32" t="s">
        <v>0</v>
      </c>
      <c r="H6" s="32" t="s">
        <v>1</v>
      </c>
      <c r="I6" s="32" t="s">
        <v>2</v>
      </c>
      <c r="J6" s="32"/>
      <c r="K6" s="32"/>
      <c r="L6" s="32"/>
      <c r="M6" s="32"/>
      <c r="N6" s="32"/>
      <c r="O6" s="32"/>
      <c r="P6" s="20" t="s">
        <v>0</v>
      </c>
      <c r="Q6" s="20" t="s">
        <v>62</v>
      </c>
      <c r="R6" s="32"/>
      <c r="U6" s="35"/>
      <c r="V6" s="35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K6" s="35"/>
      <c r="AL6" s="35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BA6" s="35"/>
      <c r="BB6" s="35"/>
      <c r="BC6" s="32"/>
      <c r="BD6" s="32"/>
      <c r="BE6" s="32"/>
      <c r="BF6" s="32"/>
      <c r="BG6" s="32"/>
      <c r="BH6" s="32"/>
      <c r="BK6" s="36"/>
      <c r="BL6" s="36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CA6" s="35"/>
      <c r="CB6" s="35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Q6" s="35"/>
      <c r="CR6" s="35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23"/>
      <c r="DF6" s="23"/>
      <c r="DG6" s="35"/>
      <c r="DH6" s="35"/>
      <c r="DI6" s="37"/>
      <c r="DJ6" s="37"/>
      <c r="DK6" s="37"/>
      <c r="DL6" s="32"/>
      <c r="DM6" s="32"/>
      <c r="DN6" s="32"/>
      <c r="DQ6" s="38"/>
      <c r="DR6" s="38"/>
      <c r="DS6" s="35"/>
      <c r="DT6" s="35"/>
      <c r="DU6" s="35"/>
      <c r="EA6" s="38"/>
      <c r="EB6" s="38"/>
      <c r="EC6" s="35"/>
      <c r="ED6" s="35"/>
      <c r="EE6" s="35"/>
      <c r="EK6" s="38"/>
      <c r="EL6" s="38"/>
      <c r="EM6" s="35"/>
      <c r="EN6" s="35"/>
      <c r="EO6" s="35"/>
    </row>
    <row r="7" spans="5:148">
      <c r="E7" s="35"/>
      <c r="F7" s="35"/>
      <c r="G7" s="32" t="s">
        <v>0</v>
      </c>
      <c r="H7" s="32" t="s">
        <v>1</v>
      </c>
      <c r="I7" s="32" t="s">
        <v>2</v>
      </c>
      <c r="J7" s="32"/>
      <c r="K7" s="32"/>
      <c r="L7" s="32"/>
      <c r="M7" s="32"/>
      <c r="N7" s="32"/>
      <c r="O7" s="32"/>
      <c r="P7" s="20" t="s">
        <v>0</v>
      </c>
      <c r="Q7" s="20" t="s">
        <v>63</v>
      </c>
      <c r="R7" s="32"/>
      <c r="U7" s="35"/>
      <c r="V7" s="35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K7" s="35"/>
      <c r="AL7" s="35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BA7" s="35"/>
      <c r="BB7" s="35"/>
      <c r="BC7" s="32"/>
      <c r="BD7" s="32"/>
      <c r="BE7" s="32"/>
      <c r="BF7" s="32"/>
      <c r="BG7" s="32"/>
      <c r="BH7" s="32"/>
      <c r="BK7" s="36"/>
      <c r="BL7" s="36"/>
      <c r="BM7" s="32"/>
      <c r="BN7" s="32"/>
      <c r="BO7" s="32"/>
      <c r="BP7" s="32"/>
      <c r="BQ7" s="32"/>
      <c r="BR7" s="32"/>
      <c r="BS7" s="32"/>
      <c r="BT7" s="32"/>
      <c r="BU7" s="32"/>
      <c r="BV7" s="32"/>
      <c r="BW7" s="32"/>
      <c r="BX7" s="32"/>
      <c r="CA7" s="35"/>
      <c r="CB7" s="35"/>
      <c r="CC7" s="32"/>
      <c r="CD7" s="32"/>
      <c r="CE7" s="32"/>
      <c r="CF7" s="32"/>
      <c r="CG7" s="32"/>
      <c r="CH7" s="32"/>
      <c r="CI7" s="32"/>
      <c r="CJ7" s="32"/>
      <c r="CK7" s="32"/>
      <c r="CL7" s="32"/>
      <c r="CM7" s="32"/>
      <c r="CN7" s="32"/>
      <c r="CQ7" s="35"/>
      <c r="CR7" s="35"/>
      <c r="CS7" s="32"/>
      <c r="CT7" s="32"/>
      <c r="CU7" s="32"/>
      <c r="CV7" s="32"/>
      <c r="CW7" s="32"/>
      <c r="CX7" s="32"/>
      <c r="CY7" s="32"/>
      <c r="CZ7" s="32"/>
      <c r="DA7" s="32"/>
      <c r="DB7" s="32"/>
      <c r="DC7" s="32"/>
      <c r="DD7" s="32"/>
      <c r="DE7" s="23"/>
      <c r="DF7" s="23"/>
      <c r="DG7" s="35"/>
      <c r="DH7" s="35"/>
      <c r="DI7" s="37"/>
      <c r="DJ7" s="37"/>
      <c r="DK7" s="37"/>
      <c r="DL7" s="32"/>
      <c r="DM7" s="32"/>
      <c r="DN7" s="32"/>
      <c r="DQ7" s="38"/>
      <c r="DR7" s="38"/>
      <c r="DS7" s="35"/>
      <c r="DT7" s="35"/>
      <c r="DU7" s="35"/>
      <c r="EA7" s="38"/>
      <c r="EB7" s="38"/>
      <c r="EC7" s="35"/>
      <c r="ED7" s="35"/>
      <c r="EE7" s="35"/>
      <c r="EK7" s="38"/>
      <c r="EL7" s="38"/>
      <c r="EM7" s="35"/>
      <c r="EN7" s="35"/>
      <c r="EO7" s="35"/>
    </row>
    <row r="8" spans="5:148">
      <c r="E8" s="35"/>
      <c r="F8" s="35"/>
      <c r="G8" s="32" t="s">
        <v>0</v>
      </c>
      <c r="H8" s="32" t="s">
        <v>1</v>
      </c>
      <c r="I8" s="32" t="s">
        <v>2</v>
      </c>
      <c r="J8" s="32"/>
      <c r="K8" s="32"/>
      <c r="L8" s="32"/>
      <c r="M8" s="32"/>
      <c r="N8" s="32"/>
      <c r="O8" s="32"/>
      <c r="P8" s="20" t="s">
        <v>0</v>
      </c>
      <c r="Q8" s="20" t="s">
        <v>64</v>
      </c>
      <c r="R8" s="32"/>
      <c r="U8" s="35"/>
      <c r="V8" s="35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K8" s="35"/>
      <c r="AL8" s="35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BA8" s="35"/>
      <c r="BB8" s="35"/>
      <c r="BC8" s="32"/>
      <c r="BD8" s="32"/>
      <c r="BE8" s="32"/>
      <c r="BF8" s="36"/>
      <c r="BG8" s="36"/>
      <c r="BH8" s="36"/>
      <c r="BK8" s="36"/>
      <c r="BL8" s="36"/>
      <c r="BM8" s="32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32"/>
      <c r="CA8" s="35"/>
      <c r="CB8" s="35"/>
      <c r="CC8" s="32"/>
      <c r="CD8" s="32"/>
      <c r="CE8" s="32"/>
      <c r="CF8" s="32"/>
      <c r="CG8" s="32"/>
      <c r="CH8" s="32"/>
      <c r="CI8" s="32"/>
      <c r="CJ8" s="32"/>
      <c r="CK8" s="32"/>
      <c r="CL8" s="32"/>
      <c r="CM8" s="32"/>
      <c r="CN8" s="32"/>
      <c r="CQ8" s="35"/>
      <c r="CR8" s="35"/>
      <c r="CS8" s="32"/>
      <c r="CT8" s="32"/>
      <c r="CU8" s="32"/>
      <c r="CV8" s="32"/>
      <c r="CW8" s="32"/>
      <c r="CX8" s="32"/>
      <c r="CY8" s="32"/>
      <c r="CZ8" s="32"/>
      <c r="DA8" s="32"/>
      <c r="DB8" s="32"/>
      <c r="DC8" s="32"/>
      <c r="DD8" s="32"/>
      <c r="DE8" s="23"/>
      <c r="DF8" s="23"/>
      <c r="DG8" s="35"/>
      <c r="DH8" s="35"/>
      <c r="DI8" s="37"/>
      <c r="DJ8" s="37"/>
      <c r="DK8" s="37"/>
      <c r="DL8" s="32"/>
      <c r="DM8" s="32"/>
      <c r="DN8" s="32"/>
      <c r="DQ8" s="38"/>
      <c r="DR8" s="38"/>
      <c r="DS8" s="35"/>
      <c r="DT8" s="35"/>
      <c r="DU8" s="35"/>
      <c r="EA8" s="38"/>
      <c r="EB8" s="38"/>
      <c r="EC8" s="35"/>
      <c r="ED8" s="35"/>
      <c r="EE8" s="35"/>
      <c r="EK8" s="38"/>
      <c r="EL8" s="38"/>
      <c r="EM8" s="35"/>
      <c r="EN8" s="35"/>
      <c r="EO8" s="35"/>
    </row>
    <row r="9" spans="5:148">
      <c r="E9" s="35"/>
      <c r="F9" s="35"/>
      <c r="G9" s="32" t="s">
        <v>0</v>
      </c>
      <c r="H9" s="32" t="s">
        <v>1</v>
      </c>
      <c r="I9" s="32" t="s">
        <v>2</v>
      </c>
      <c r="J9" s="32"/>
      <c r="K9" s="32"/>
      <c r="L9" s="32"/>
      <c r="M9" s="32"/>
      <c r="N9" s="32"/>
      <c r="O9" s="32"/>
      <c r="P9" s="20" t="s">
        <v>0</v>
      </c>
      <c r="Q9" s="20" t="s">
        <v>65</v>
      </c>
      <c r="R9" s="32"/>
      <c r="U9" s="35"/>
      <c r="V9" s="35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K9" s="35"/>
      <c r="AL9" s="35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BA9" s="35"/>
      <c r="BB9" s="35"/>
      <c r="BC9" s="32"/>
      <c r="BD9" s="32"/>
      <c r="BE9" s="32"/>
      <c r="BF9" s="36"/>
      <c r="BG9" s="36"/>
      <c r="BH9" s="36"/>
      <c r="BK9" s="36"/>
      <c r="BL9" s="36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CA9" s="35"/>
      <c r="CB9" s="35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Q9" s="35"/>
      <c r="CR9" s="35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32"/>
      <c r="DD9" s="32"/>
      <c r="DE9" s="23"/>
      <c r="DF9" s="23"/>
      <c r="DG9" s="35"/>
      <c r="DH9" s="35"/>
      <c r="DI9" s="37"/>
      <c r="DJ9" s="37"/>
      <c r="DK9" s="37"/>
      <c r="DL9" s="32"/>
      <c r="DM9" s="32"/>
      <c r="DN9" s="32"/>
      <c r="DQ9" s="38"/>
      <c r="DR9" s="38"/>
      <c r="DS9" s="35"/>
      <c r="DT9" s="35"/>
      <c r="DU9" s="35"/>
      <c r="EA9" s="38"/>
      <c r="EB9" s="38"/>
      <c r="EC9" s="35"/>
      <c r="ED9" s="35"/>
      <c r="EE9" s="35"/>
      <c r="EK9" s="38"/>
      <c r="EL9" s="38"/>
      <c r="EM9" s="35"/>
      <c r="EN9" s="35"/>
      <c r="EO9" s="35"/>
    </row>
    <row r="10" spans="5:148">
      <c r="E10" s="35"/>
      <c r="F10" s="35"/>
      <c r="G10" s="32" t="s">
        <v>0</v>
      </c>
      <c r="H10" s="32" t="s">
        <v>1</v>
      </c>
      <c r="I10" s="32" t="s">
        <v>2</v>
      </c>
      <c r="J10" s="32"/>
      <c r="K10" s="32"/>
      <c r="L10" s="32"/>
      <c r="M10" s="32"/>
      <c r="N10" s="32"/>
      <c r="O10" s="32"/>
      <c r="P10" s="20" t="s">
        <v>0</v>
      </c>
      <c r="Q10" s="20" t="s">
        <v>66</v>
      </c>
      <c r="R10" s="32"/>
      <c r="U10" s="35"/>
      <c r="V10" s="35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K10" s="35"/>
      <c r="AL10" s="35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BA10" s="35"/>
      <c r="BB10" s="35"/>
      <c r="BC10" s="32"/>
      <c r="BD10" s="32"/>
      <c r="BE10" s="32"/>
      <c r="BF10" s="36"/>
      <c r="BG10" s="36"/>
      <c r="BH10" s="36"/>
      <c r="BK10" s="36"/>
      <c r="BL10" s="36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CA10" s="35"/>
      <c r="CB10" s="35"/>
      <c r="CC10" s="32"/>
      <c r="CD10" s="32"/>
      <c r="CE10" s="32"/>
      <c r="CF10" s="32"/>
      <c r="CG10" s="32"/>
      <c r="CH10" s="32"/>
      <c r="CI10" s="32"/>
      <c r="CJ10" s="32"/>
      <c r="CK10" s="32"/>
      <c r="CL10" s="32"/>
      <c r="CM10" s="32"/>
      <c r="CN10" s="32"/>
      <c r="CQ10" s="35"/>
      <c r="CR10" s="35"/>
      <c r="CS10" s="32"/>
      <c r="CT10" s="32"/>
      <c r="CU10" s="32"/>
      <c r="CV10" s="32"/>
      <c r="CW10" s="32"/>
      <c r="CX10" s="32"/>
      <c r="CY10" s="32"/>
      <c r="CZ10" s="32"/>
      <c r="DA10" s="32"/>
      <c r="DB10" s="32"/>
      <c r="DC10" s="32"/>
      <c r="DD10" s="32"/>
      <c r="DE10" s="23"/>
      <c r="DF10" s="23"/>
      <c r="DG10" s="35"/>
      <c r="DH10" s="35"/>
      <c r="DI10" s="37"/>
      <c r="DJ10" s="37"/>
      <c r="DK10" s="37"/>
      <c r="DL10" s="32"/>
      <c r="DM10" s="32"/>
      <c r="DN10" s="32"/>
      <c r="DQ10" s="38"/>
      <c r="DR10" s="38"/>
      <c r="DS10" s="35"/>
      <c r="DT10" s="35"/>
      <c r="DU10" s="35"/>
      <c r="EA10" s="38"/>
      <c r="EB10" s="38"/>
      <c r="EC10" s="35"/>
      <c r="ED10" s="35"/>
      <c r="EE10" s="35"/>
      <c r="EK10" s="38"/>
      <c r="EL10" s="38"/>
      <c r="EM10" s="35"/>
      <c r="EN10" s="35"/>
      <c r="EO10" s="35"/>
    </row>
    <row r="11" spans="5:148">
      <c r="E11" s="35"/>
      <c r="F11" s="35"/>
      <c r="G11" s="32" t="s">
        <v>0</v>
      </c>
      <c r="H11" s="32" t="s">
        <v>1</v>
      </c>
      <c r="I11" s="32" t="s">
        <v>2</v>
      </c>
      <c r="J11" s="32"/>
      <c r="K11" s="32"/>
      <c r="L11" s="32"/>
      <c r="M11" s="32"/>
      <c r="N11" s="32"/>
      <c r="O11" s="32"/>
      <c r="P11" s="20" t="s">
        <v>0</v>
      </c>
      <c r="Q11" s="20" t="s">
        <v>67</v>
      </c>
      <c r="R11" s="32"/>
      <c r="U11" s="35"/>
      <c r="V11" s="35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K11" s="35"/>
      <c r="AL11" s="35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BA11" s="35"/>
      <c r="BB11" s="35"/>
      <c r="BC11" s="32"/>
      <c r="BD11" s="32"/>
      <c r="BE11" s="32"/>
      <c r="BF11" s="36"/>
      <c r="BG11" s="36"/>
      <c r="BH11" s="36"/>
      <c r="BK11" s="36"/>
      <c r="BL11" s="36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CA11" s="35"/>
      <c r="CB11" s="35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Q11" s="35"/>
      <c r="CR11" s="35"/>
      <c r="CS11" s="32"/>
      <c r="CT11" s="32"/>
      <c r="CU11" s="32"/>
      <c r="CV11" s="32"/>
      <c r="CW11" s="32"/>
      <c r="CX11" s="32"/>
      <c r="CY11" s="32"/>
      <c r="CZ11" s="32"/>
      <c r="DA11" s="32"/>
      <c r="DB11" s="32"/>
      <c r="DC11" s="32"/>
      <c r="DD11" s="32"/>
      <c r="DE11" s="23"/>
      <c r="DF11" s="23"/>
      <c r="DG11" s="35"/>
      <c r="DH11" s="35"/>
      <c r="DI11" s="37"/>
      <c r="DJ11" s="37"/>
      <c r="DK11" s="37"/>
      <c r="DL11" s="32"/>
      <c r="DM11" s="32"/>
      <c r="DN11" s="32"/>
      <c r="DQ11" s="38"/>
      <c r="DR11" s="38"/>
      <c r="DS11" s="35"/>
      <c r="DT11" s="35"/>
      <c r="DU11" s="35"/>
      <c r="EA11" s="38"/>
      <c r="EB11" s="38"/>
      <c r="EC11" s="35"/>
      <c r="ED11" s="35"/>
      <c r="EE11" s="35"/>
      <c r="EK11" s="38"/>
      <c r="EL11" s="38"/>
      <c r="EM11" s="35"/>
      <c r="EN11" s="35"/>
      <c r="EO11" s="35"/>
    </row>
    <row r="12" spans="5:148">
      <c r="E12" s="35"/>
      <c r="F12" s="35"/>
      <c r="G12" s="32" t="s">
        <v>0</v>
      </c>
      <c r="H12" s="32" t="s">
        <v>1</v>
      </c>
      <c r="I12" s="32" t="s">
        <v>2</v>
      </c>
      <c r="J12" s="32"/>
      <c r="K12" s="32"/>
      <c r="L12" s="32"/>
      <c r="M12" s="32"/>
      <c r="N12" s="32"/>
      <c r="O12" s="32"/>
      <c r="P12" s="20" t="s">
        <v>0</v>
      </c>
      <c r="Q12" s="20" t="s">
        <v>68</v>
      </c>
      <c r="R12" s="32"/>
      <c r="U12" s="35"/>
      <c r="V12" s="35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K12" s="35"/>
      <c r="AL12" s="35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BA12" s="35"/>
      <c r="BB12" s="35"/>
      <c r="BC12" s="32"/>
      <c r="BD12" s="32"/>
      <c r="BE12" s="32"/>
      <c r="BF12" s="36"/>
      <c r="BG12" s="36"/>
      <c r="BH12" s="36"/>
      <c r="BK12" s="36"/>
      <c r="BL12" s="36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CA12" s="35"/>
      <c r="CB12" s="35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Q12" s="35"/>
      <c r="CR12" s="35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23"/>
      <c r="DF12" s="23"/>
      <c r="DG12" s="35"/>
      <c r="DH12" s="35"/>
      <c r="DI12" s="37"/>
      <c r="DJ12" s="37"/>
      <c r="DK12" s="37"/>
      <c r="DL12" s="32"/>
      <c r="DM12" s="32"/>
      <c r="DN12" s="32"/>
      <c r="DQ12" s="38"/>
      <c r="DR12" s="38"/>
      <c r="DS12" s="35"/>
      <c r="DT12" s="35"/>
      <c r="DU12" s="35"/>
      <c r="EA12" s="38"/>
      <c r="EB12" s="38"/>
      <c r="EC12" s="35"/>
      <c r="ED12" s="35"/>
      <c r="EE12" s="35"/>
      <c r="EK12" s="38"/>
      <c r="EL12" s="38"/>
      <c r="EM12" s="35"/>
      <c r="EN12" s="35"/>
      <c r="EO12" s="35"/>
    </row>
    <row r="13" spans="5:148">
      <c r="E13" s="35"/>
      <c r="F13" s="35"/>
      <c r="G13" s="39" t="s">
        <v>0</v>
      </c>
      <c r="H13" s="39" t="s">
        <v>1</v>
      </c>
      <c r="I13" s="39" t="s">
        <v>2</v>
      </c>
      <c r="J13" s="39"/>
      <c r="K13" s="39"/>
      <c r="L13" s="39"/>
      <c r="M13" s="39"/>
      <c r="N13" s="39"/>
      <c r="O13" s="39"/>
      <c r="P13" s="20" t="s">
        <v>0</v>
      </c>
      <c r="Q13" s="20" t="s">
        <v>69</v>
      </c>
      <c r="R13" s="39"/>
      <c r="U13" s="35"/>
      <c r="V13" s="35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K13" s="35"/>
      <c r="AL13" s="35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BA13" s="35"/>
      <c r="BB13" s="35"/>
      <c r="BC13" s="32"/>
      <c r="BD13" s="32"/>
      <c r="BE13" s="32"/>
      <c r="BF13" s="32"/>
      <c r="BG13" s="32"/>
      <c r="BH13" s="32"/>
      <c r="BK13" s="36"/>
      <c r="BL13" s="36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CA13" s="35"/>
      <c r="CB13" s="35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Q13" s="35"/>
      <c r="CR13" s="35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23"/>
      <c r="DF13" s="23"/>
      <c r="DG13" s="35"/>
      <c r="DH13" s="35"/>
      <c r="DI13" s="40"/>
      <c r="DJ13" s="40"/>
      <c r="DK13" s="40"/>
      <c r="DL13" s="39"/>
      <c r="DM13" s="39"/>
      <c r="DN13" s="39"/>
      <c r="DQ13" s="38"/>
      <c r="DR13" s="38"/>
      <c r="DS13" s="35"/>
      <c r="DT13" s="35"/>
      <c r="DU13" s="35"/>
      <c r="EA13" s="38"/>
      <c r="EB13" s="38"/>
      <c r="EC13" s="35"/>
      <c r="ED13" s="35"/>
      <c r="EE13" s="35"/>
      <c r="EK13" s="38"/>
      <c r="EL13" s="38"/>
      <c r="EM13" s="35"/>
      <c r="EN13" s="35"/>
      <c r="EO13" s="35"/>
    </row>
    <row r="14" spans="5:148">
      <c r="E14" s="41"/>
      <c r="F14" s="41"/>
      <c r="G14" s="23" t="s">
        <v>17</v>
      </c>
      <c r="H14" s="23" t="s">
        <v>18</v>
      </c>
      <c r="I14" s="23" t="s">
        <v>19</v>
      </c>
      <c r="J14" s="23"/>
      <c r="K14" s="23"/>
      <c r="L14" s="23"/>
      <c r="M14" s="23"/>
      <c r="N14" s="23"/>
      <c r="P14" s="21" t="s">
        <v>1</v>
      </c>
      <c r="Q14" s="21" t="s">
        <v>70</v>
      </c>
      <c r="U14" s="41"/>
      <c r="V14" s="41"/>
      <c r="W14" s="23"/>
      <c r="X14" s="23"/>
      <c r="Y14" s="23"/>
      <c r="Z14" s="23"/>
      <c r="AA14" s="23"/>
      <c r="AB14" s="23"/>
      <c r="AK14" s="41"/>
      <c r="AL14" s="41"/>
      <c r="BA14" s="41"/>
      <c r="BB14" s="41"/>
      <c r="BC14" s="32"/>
      <c r="BD14" s="32"/>
      <c r="BE14" s="32"/>
      <c r="BF14" s="32"/>
      <c r="BG14" s="32"/>
      <c r="BH14" s="32"/>
      <c r="BK14" s="42"/>
      <c r="BL14" s="42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CA14" s="41"/>
      <c r="CB14" s="41"/>
      <c r="CQ14" s="41"/>
      <c r="CR14" s="41"/>
      <c r="CS14" s="23"/>
      <c r="CT14" s="23"/>
      <c r="CU14" s="23"/>
      <c r="CV14" s="23"/>
      <c r="CW14" s="23"/>
      <c r="CX14" s="23"/>
      <c r="DE14" s="23"/>
      <c r="DF14" s="23"/>
      <c r="DG14" s="41"/>
      <c r="DH14" s="41"/>
      <c r="DI14" s="23"/>
      <c r="DJ14" s="23"/>
      <c r="DK14" s="23"/>
      <c r="DL14" s="23"/>
      <c r="DM14" s="23"/>
      <c r="DN14" s="23"/>
      <c r="DQ14" s="38"/>
      <c r="DR14" s="38"/>
      <c r="DS14" s="35"/>
      <c r="DT14" s="35"/>
      <c r="DU14" s="35"/>
      <c r="EA14" s="38"/>
      <c r="EB14" s="38"/>
      <c r="EC14" s="35"/>
      <c r="ED14" s="35"/>
      <c r="EE14" s="35"/>
      <c r="EK14" s="38"/>
      <c r="EL14" s="38"/>
      <c r="EM14" s="35"/>
      <c r="EN14" s="35"/>
      <c r="EO14" s="35"/>
    </row>
    <row r="15" spans="5:148">
      <c r="E15" s="41"/>
      <c r="F15" s="41"/>
      <c r="G15" s="23" t="s">
        <v>17</v>
      </c>
      <c r="H15" s="23" t="s">
        <v>18</v>
      </c>
      <c r="I15" s="23" t="s">
        <v>19</v>
      </c>
      <c r="J15" s="23"/>
      <c r="K15" s="23"/>
      <c r="L15" s="23"/>
      <c r="M15" s="23"/>
      <c r="N15" s="23"/>
      <c r="P15" s="21" t="s">
        <v>1</v>
      </c>
      <c r="Q15" s="21" t="s">
        <v>71</v>
      </c>
      <c r="U15" s="41"/>
      <c r="V15" s="41"/>
      <c r="W15" s="23"/>
      <c r="X15" s="23"/>
      <c r="Y15" s="23"/>
      <c r="Z15" s="23"/>
      <c r="AA15" s="23"/>
      <c r="AB15" s="23"/>
      <c r="AK15" s="41"/>
      <c r="AL15" s="41"/>
      <c r="BA15" s="41"/>
      <c r="BB15" s="41"/>
      <c r="BC15" s="32"/>
      <c r="BD15" s="32"/>
      <c r="BE15" s="32"/>
      <c r="BF15" s="32"/>
      <c r="BG15" s="32"/>
      <c r="BH15" s="32"/>
      <c r="BK15" s="42"/>
      <c r="BL15" s="42"/>
      <c r="BM15" s="23"/>
      <c r="BN15" s="23"/>
      <c r="BO15" s="23"/>
      <c r="BP15" s="23"/>
      <c r="BQ15" s="23"/>
      <c r="BR15" s="23"/>
      <c r="BS15" s="23"/>
      <c r="CA15" s="41"/>
      <c r="CB15" s="41"/>
      <c r="CQ15" s="41"/>
      <c r="CR15" s="41"/>
      <c r="CS15" s="23"/>
      <c r="CT15" s="23"/>
      <c r="CU15" s="23"/>
      <c r="CV15" s="23"/>
      <c r="CW15" s="23"/>
      <c r="CX15" s="23"/>
      <c r="DE15" s="23"/>
      <c r="DF15" s="23"/>
      <c r="DG15" s="41"/>
      <c r="DH15" s="41"/>
      <c r="DI15" s="23"/>
      <c r="DJ15" s="23"/>
      <c r="DK15" s="23"/>
      <c r="DL15" s="23"/>
      <c r="DM15" s="23"/>
      <c r="DN15" s="23"/>
      <c r="DQ15" s="43"/>
      <c r="DR15" s="43"/>
      <c r="DS15" s="41"/>
      <c r="DT15" s="41"/>
      <c r="DU15" s="41"/>
      <c r="EA15" s="43"/>
      <c r="EB15" s="43"/>
      <c r="EC15" s="41"/>
      <c r="ED15" s="41"/>
      <c r="EE15" s="41"/>
      <c r="EK15" s="43"/>
      <c r="EL15" s="43"/>
      <c r="EM15" s="41"/>
      <c r="EN15" s="41"/>
      <c r="EO15" s="41"/>
    </row>
    <row r="16" spans="5:148">
      <c r="E16" s="41"/>
      <c r="F16" s="41"/>
      <c r="G16" s="23" t="s">
        <v>17</v>
      </c>
      <c r="H16" s="23" t="s">
        <v>18</v>
      </c>
      <c r="I16" s="23" t="s">
        <v>19</v>
      </c>
      <c r="J16" s="23"/>
      <c r="K16" s="23"/>
      <c r="L16" s="23"/>
      <c r="M16" s="23"/>
      <c r="N16" s="23"/>
      <c r="P16" s="21" t="s">
        <v>1</v>
      </c>
      <c r="Q16" s="21" t="s">
        <v>72</v>
      </c>
      <c r="U16" s="41"/>
      <c r="V16" s="41"/>
      <c r="W16" s="23"/>
      <c r="X16" s="23"/>
      <c r="Y16" s="23"/>
      <c r="Z16" s="23"/>
      <c r="AA16" s="23"/>
      <c r="AB16" s="23"/>
      <c r="AK16" s="41"/>
      <c r="AL16" s="41"/>
      <c r="BA16" s="41"/>
      <c r="BB16" s="41"/>
      <c r="BC16" s="32"/>
      <c r="BD16" s="32"/>
      <c r="BE16" s="32"/>
      <c r="BF16" s="32"/>
      <c r="BG16" s="32"/>
      <c r="BH16" s="32"/>
      <c r="BK16" s="42"/>
      <c r="BL16" s="42"/>
      <c r="BM16" s="23"/>
      <c r="BN16" s="23"/>
      <c r="BO16" s="23"/>
      <c r="BP16" s="23"/>
      <c r="BQ16" s="23"/>
      <c r="BR16" s="23"/>
      <c r="BS16" s="23"/>
      <c r="CA16" s="41"/>
      <c r="CB16" s="41"/>
      <c r="CQ16" s="41"/>
      <c r="CR16" s="41"/>
      <c r="CS16" s="23"/>
      <c r="CT16" s="23"/>
      <c r="CU16" s="23"/>
      <c r="CV16" s="23"/>
      <c r="CW16" s="23"/>
      <c r="CX16" s="23"/>
      <c r="DE16" s="23"/>
      <c r="DF16" s="23"/>
      <c r="DG16" s="41"/>
      <c r="DH16" s="41"/>
      <c r="DI16" s="23"/>
      <c r="DJ16" s="23"/>
      <c r="DK16" s="23"/>
      <c r="DL16" s="23"/>
      <c r="DM16" s="23"/>
      <c r="DN16" s="23"/>
      <c r="DQ16" s="43"/>
      <c r="DR16" s="43"/>
      <c r="DS16" s="41"/>
      <c r="DT16" s="41"/>
      <c r="DU16" s="41"/>
      <c r="EA16" s="43"/>
      <c r="EB16" s="43"/>
      <c r="EC16" s="41"/>
      <c r="ED16" s="41"/>
      <c r="EE16" s="41"/>
      <c r="EK16" s="43"/>
      <c r="EL16" s="43"/>
      <c r="EM16" s="41"/>
      <c r="EN16" s="41"/>
      <c r="EO16" s="41"/>
    </row>
    <row r="17" spans="5:145">
      <c r="E17" s="41"/>
      <c r="F17" s="41"/>
      <c r="G17" s="23" t="s">
        <v>17</v>
      </c>
      <c r="H17" s="23" t="s">
        <v>18</v>
      </c>
      <c r="I17" s="23" t="s">
        <v>19</v>
      </c>
      <c r="J17" s="23"/>
      <c r="K17" s="23"/>
      <c r="L17" s="23"/>
      <c r="M17" s="23"/>
      <c r="N17" s="23"/>
      <c r="P17" s="21" t="s">
        <v>1</v>
      </c>
      <c r="Q17" s="21" t="s">
        <v>73</v>
      </c>
      <c r="U17" s="41"/>
      <c r="V17" s="41"/>
      <c r="W17" s="23"/>
      <c r="X17" s="23"/>
      <c r="Y17" s="23"/>
      <c r="Z17" s="23"/>
      <c r="AA17" s="23"/>
      <c r="AB17" s="23"/>
      <c r="AK17" s="41"/>
      <c r="AL17" s="41"/>
      <c r="BA17" s="41"/>
      <c r="BB17" s="41"/>
      <c r="BC17" s="32"/>
      <c r="BD17" s="32"/>
      <c r="BE17" s="32"/>
      <c r="BF17" s="32"/>
      <c r="BG17" s="32"/>
      <c r="BH17" s="32"/>
      <c r="BK17" s="42"/>
      <c r="BL17" s="42"/>
      <c r="BM17" s="23"/>
      <c r="BN17" s="23"/>
      <c r="BO17" s="23"/>
      <c r="BP17" s="23"/>
      <c r="BQ17" s="23"/>
      <c r="BR17" s="23"/>
      <c r="BS17" s="23"/>
      <c r="CA17" s="41"/>
      <c r="CB17" s="41"/>
      <c r="CQ17" s="41"/>
      <c r="CR17" s="41"/>
      <c r="CS17" s="23"/>
      <c r="CT17" s="23"/>
      <c r="CU17" s="23"/>
      <c r="CV17" s="23"/>
      <c r="CW17" s="23"/>
      <c r="CX17" s="23"/>
      <c r="DE17" s="23"/>
      <c r="DF17" s="23"/>
      <c r="DG17" s="41"/>
      <c r="DH17" s="41"/>
      <c r="DI17" s="23"/>
      <c r="DJ17" s="23"/>
      <c r="DK17" s="23"/>
      <c r="DL17" s="23"/>
      <c r="DM17" s="23"/>
      <c r="DN17" s="23"/>
      <c r="DQ17" s="43"/>
      <c r="DR17" s="43"/>
      <c r="DS17" s="41"/>
      <c r="DT17" s="41"/>
      <c r="DU17" s="41"/>
      <c r="EA17" s="43"/>
      <c r="EB17" s="43"/>
      <c r="EC17" s="41"/>
      <c r="ED17" s="41"/>
      <c r="EE17" s="41"/>
      <c r="EK17" s="43"/>
      <c r="EL17" s="43"/>
      <c r="EM17" s="41"/>
      <c r="EN17" s="41"/>
      <c r="EO17" s="41"/>
    </row>
    <row r="18" spans="5:145">
      <c r="E18" s="41"/>
      <c r="F18" s="41"/>
      <c r="G18" s="23" t="s">
        <v>17</v>
      </c>
      <c r="H18" s="23" t="s">
        <v>18</v>
      </c>
      <c r="I18" s="23" t="s">
        <v>19</v>
      </c>
      <c r="J18" s="23"/>
      <c r="K18" s="23"/>
      <c r="L18" s="23"/>
      <c r="M18" s="23"/>
      <c r="N18" s="23"/>
      <c r="P18" s="21" t="s">
        <v>1</v>
      </c>
      <c r="Q18" s="21" t="s">
        <v>74</v>
      </c>
      <c r="U18" s="41"/>
      <c r="V18" s="41"/>
      <c r="W18" s="23"/>
      <c r="X18" s="23"/>
      <c r="Y18" s="23"/>
      <c r="Z18" s="23"/>
      <c r="AA18" s="23"/>
      <c r="AB18" s="23"/>
      <c r="AK18" s="41"/>
      <c r="AL18" s="41"/>
      <c r="BA18" s="41"/>
      <c r="BB18" s="41"/>
      <c r="BC18" s="32"/>
      <c r="BD18" s="32"/>
      <c r="BE18" s="32"/>
      <c r="BF18" s="32"/>
      <c r="BG18" s="32"/>
      <c r="BH18" s="32"/>
      <c r="BK18" s="42"/>
      <c r="BL18" s="42"/>
      <c r="BM18" s="23"/>
      <c r="BN18" s="23"/>
      <c r="BO18" s="23"/>
      <c r="BP18" s="23"/>
      <c r="BQ18" s="23"/>
      <c r="BR18" s="23"/>
      <c r="BS18" s="23"/>
      <c r="CA18" s="41"/>
      <c r="CB18" s="41"/>
      <c r="CQ18" s="41"/>
      <c r="CR18" s="41"/>
      <c r="CS18" s="23"/>
      <c r="CT18" s="23"/>
      <c r="CU18" s="23"/>
      <c r="CV18" s="23"/>
      <c r="CW18" s="23"/>
      <c r="CX18" s="23"/>
      <c r="DE18" s="23"/>
      <c r="DF18" s="23"/>
      <c r="DG18" s="41"/>
      <c r="DH18" s="41"/>
      <c r="DI18" s="23"/>
      <c r="DJ18" s="23"/>
      <c r="DK18" s="23"/>
      <c r="DL18" s="23"/>
      <c r="DM18" s="23"/>
      <c r="DN18" s="23"/>
      <c r="DQ18" s="43"/>
      <c r="DR18" s="43"/>
      <c r="DS18" s="41"/>
      <c r="DT18" s="41"/>
      <c r="DU18" s="41"/>
      <c r="EA18" s="43"/>
      <c r="EB18" s="43"/>
      <c r="EC18" s="41"/>
      <c r="ED18" s="41"/>
      <c r="EE18" s="41"/>
      <c r="EK18" s="43"/>
      <c r="EL18" s="43"/>
      <c r="EM18" s="41"/>
      <c r="EN18" s="41"/>
      <c r="EO18" s="41"/>
    </row>
    <row r="19" spans="5:145">
      <c r="E19" s="41"/>
      <c r="F19" s="41"/>
      <c r="G19" s="23" t="s">
        <v>17</v>
      </c>
      <c r="H19" s="23" t="s">
        <v>18</v>
      </c>
      <c r="I19" s="23" t="s">
        <v>19</v>
      </c>
      <c r="J19" s="23"/>
      <c r="K19" s="23"/>
      <c r="L19" s="23"/>
      <c r="M19" s="23"/>
      <c r="N19" s="23"/>
      <c r="P19" s="21" t="s">
        <v>1</v>
      </c>
      <c r="Q19" s="21" t="s">
        <v>75</v>
      </c>
      <c r="U19" s="41"/>
      <c r="V19" s="41"/>
      <c r="W19" s="23"/>
      <c r="X19" s="23"/>
      <c r="Y19" s="23"/>
      <c r="Z19" s="23"/>
      <c r="AA19" s="23"/>
      <c r="AB19" s="23"/>
      <c r="AK19" s="41"/>
      <c r="AL19" s="41"/>
      <c r="BA19" s="41"/>
      <c r="BB19" s="41"/>
      <c r="BC19" s="32"/>
      <c r="BD19" s="32"/>
      <c r="BE19" s="32"/>
      <c r="BF19" s="32"/>
      <c r="BG19" s="32"/>
      <c r="BH19" s="32"/>
      <c r="BK19" s="42"/>
      <c r="BL19" s="42"/>
      <c r="BM19" s="23"/>
      <c r="BN19" s="23"/>
      <c r="BO19" s="23"/>
      <c r="BP19" s="23"/>
      <c r="BQ19" s="23"/>
      <c r="BR19" s="23"/>
      <c r="BS19" s="23"/>
      <c r="CA19" s="41"/>
      <c r="CB19" s="41"/>
      <c r="CQ19" s="41"/>
      <c r="CR19" s="41"/>
      <c r="CS19" s="23"/>
      <c r="CT19" s="23"/>
      <c r="CU19" s="23"/>
      <c r="CV19" s="23"/>
      <c r="CW19" s="23"/>
      <c r="CX19" s="23"/>
      <c r="DE19" s="23"/>
      <c r="DF19" s="23"/>
      <c r="DG19" s="41"/>
      <c r="DH19" s="41"/>
      <c r="DI19" s="23"/>
      <c r="DJ19" s="23"/>
      <c r="DK19" s="23"/>
      <c r="DL19" s="23"/>
      <c r="DM19" s="23"/>
      <c r="DN19" s="23"/>
      <c r="DQ19" s="43"/>
      <c r="DR19" s="43"/>
      <c r="DS19" s="41"/>
      <c r="DT19" s="41"/>
      <c r="DU19" s="41"/>
      <c r="EA19" s="43"/>
      <c r="EB19" s="43"/>
      <c r="EC19" s="41"/>
      <c r="ED19" s="41"/>
      <c r="EE19" s="41"/>
      <c r="EK19" s="43"/>
      <c r="EL19" s="43"/>
      <c r="EM19" s="41"/>
      <c r="EN19" s="41"/>
      <c r="EO19" s="41"/>
    </row>
    <row r="20" spans="5:145">
      <c r="E20" s="41"/>
      <c r="F20" s="41"/>
      <c r="G20" s="23" t="s">
        <v>17</v>
      </c>
      <c r="H20" s="23" t="s">
        <v>18</v>
      </c>
      <c r="I20" s="23" t="s">
        <v>19</v>
      </c>
      <c r="J20" s="23"/>
      <c r="K20" s="23"/>
      <c r="L20" s="23"/>
      <c r="M20" s="23"/>
      <c r="N20" s="23"/>
      <c r="P20" s="21" t="s">
        <v>1</v>
      </c>
      <c r="Q20" s="21" t="s">
        <v>76</v>
      </c>
      <c r="U20" s="41"/>
      <c r="V20" s="41"/>
      <c r="W20" s="23"/>
      <c r="X20" s="23"/>
      <c r="Y20" s="23"/>
      <c r="Z20" s="23"/>
      <c r="AA20" s="23"/>
      <c r="AB20" s="23"/>
      <c r="AK20" s="41"/>
      <c r="AL20" s="41"/>
      <c r="BA20" s="41"/>
      <c r="BB20" s="41"/>
      <c r="BC20" s="32"/>
      <c r="BD20" s="32"/>
      <c r="BE20" s="32"/>
      <c r="BF20" s="32"/>
      <c r="BG20" s="32"/>
      <c r="BH20" s="32"/>
      <c r="BK20" s="42"/>
      <c r="BL20" s="42"/>
      <c r="BM20" s="23"/>
      <c r="BN20" s="23"/>
      <c r="BO20" s="23"/>
      <c r="BP20" s="23"/>
      <c r="BQ20" s="23"/>
      <c r="BR20" s="23"/>
      <c r="BS20" s="23"/>
      <c r="CA20" s="41"/>
      <c r="CB20" s="41"/>
      <c r="CQ20" s="41"/>
      <c r="CR20" s="41"/>
      <c r="CS20" s="23"/>
      <c r="CT20" s="23"/>
      <c r="CU20" s="23"/>
      <c r="CV20" s="23"/>
      <c r="CW20" s="23"/>
      <c r="CX20" s="23"/>
      <c r="DE20" s="23"/>
      <c r="DF20" s="23"/>
      <c r="DG20" s="41"/>
      <c r="DH20" s="41"/>
      <c r="DI20" s="23"/>
      <c r="DJ20" s="23"/>
      <c r="DK20" s="23"/>
      <c r="DL20" s="23"/>
      <c r="DM20" s="23"/>
      <c r="DN20" s="23"/>
      <c r="DQ20" s="43"/>
      <c r="DR20" s="43"/>
      <c r="DS20" s="41"/>
      <c r="DT20" s="41"/>
      <c r="DU20" s="41"/>
      <c r="EA20" s="43"/>
      <c r="EB20" s="43"/>
      <c r="EC20" s="41"/>
      <c r="ED20" s="41"/>
      <c r="EE20" s="41"/>
      <c r="EK20" s="43"/>
      <c r="EL20" s="43"/>
      <c r="EM20" s="41"/>
      <c r="EN20" s="41"/>
      <c r="EO20" s="41"/>
    </row>
    <row r="21" spans="5:145">
      <c r="E21" s="41"/>
      <c r="F21" s="41"/>
      <c r="G21" s="23" t="s">
        <v>17</v>
      </c>
      <c r="H21" s="23" t="s">
        <v>18</v>
      </c>
      <c r="I21" s="23" t="s">
        <v>19</v>
      </c>
      <c r="J21" s="23"/>
      <c r="K21" s="23"/>
      <c r="L21" s="23"/>
      <c r="M21" s="23"/>
      <c r="N21" s="23"/>
      <c r="P21" s="21" t="s">
        <v>1</v>
      </c>
      <c r="Q21" s="21" t="s">
        <v>77</v>
      </c>
      <c r="U21" s="41"/>
      <c r="V21" s="41"/>
      <c r="W21" s="23"/>
      <c r="X21" s="23"/>
      <c r="Y21" s="23"/>
      <c r="Z21" s="23"/>
      <c r="AA21" s="23"/>
      <c r="AB21" s="23"/>
      <c r="AK21" s="41"/>
      <c r="AL21" s="41"/>
      <c r="BA21" s="41"/>
      <c r="BB21" s="41"/>
      <c r="BC21" s="44"/>
      <c r="BD21" s="44"/>
      <c r="BE21" s="44"/>
      <c r="BF21" s="44"/>
      <c r="BG21" s="44"/>
      <c r="BH21" s="44"/>
      <c r="BK21" s="42"/>
      <c r="BL21" s="42"/>
      <c r="BM21" s="23"/>
      <c r="BN21" s="23"/>
      <c r="BO21" s="23"/>
      <c r="BP21" s="23"/>
      <c r="BQ21" s="23"/>
      <c r="BR21" s="23"/>
      <c r="BS21" s="23"/>
      <c r="CA21" s="41"/>
      <c r="CB21" s="41"/>
      <c r="CQ21" s="41"/>
      <c r="CR21" s="41"/>
      <c r="CS21" s="23"/>
      <c r="CT21" s="23"/>
      <c r="CU21" s="23"/>
      <c r="CV21" s="23"/>
      <c r="CW21" s="23"/>
      <c r="CX21" s="23"/>
      <c r="DE21" s="23"/>
      <c r="DF21" s="23"/>
      <c r="DG21" s="41"/>
      <c r="DH21" s="41"/>
      <c r="DI21" s="23"/>
      <c r="DJ21" s="23"/>
      <c r="DK21" s="23"/>
      <c r="DL21" s="23"/>
      <c r="DM21" s="23"/>
      <c r="DN21" s="23"/>
      <c r="DQ21" s="43"/>
      <c r="DR21" s="43"/>
      <c r="DS21" s="41"/>
      <c r="DT21" s="41"/>
      <c r="DU21" s="41"/>
      <c r="EA21" s="43"/>
      <c r="EB21" s="43"/>
      <c r="EC21" s="41"/>
      <c r="ED21" s="41"/>
      <c r="EE21" s="41"/>
      <c r="EK21" s="43"/>
      <c r="EL21" s="43"/>
      <c r="EM21" s="41"/>
      <c r="EN21" s="41"/>
      <c r="EO21" s="41"/>
    </row>
    <row r="22" spans="5:145">
      <c r="E22" s="45"/>
      <c r="F22" s="45"/>
      <c r="G22" s="23" t="s">
        <v>20</v>
      </c>
      <c r="H22" s="23" t="s">
        <v>21</v>
      </c>
      <c r="I22" s="23" t="s">
        <v>22</v>
      </c>
      <c r="J22" s="23"/>
      <c r="K22" s="23"/>
      <c r="L22" s="23"/>
      <c r="M22" s="23"/>
      <c r="N22" s="23"/>
      <c r="P22" s="19" t="s">
        <v>2</v>
      </c>
      <c r="Q22" s="19" t="s">
        <v>78</v>
      </c>
      <c r="U22" s="45"/>
      <c r="V22" s="45"/>
      <c r="W22" s="23"/>
      <c r="X22" s="23"/>
      <c r="Y22" s="23"/>
      <c r="Z22" s="23"/>
      <c r="AA22" s="23"/>
      <c r="AB22" s="23"/>
      <c r="AK22" s="45"/>
      <c r="AL22" s="45"/>
      <c r="BA22" s="45"/>
      <c r="BB22" s="45"/>
      <c r="BC22" s="44"/>
      <c r="BD22" s="44"/>
      <c r="BE22" s="44"/>
      <c r="BF22" s="44"/>
      <c r="BG22" s="44"/>
      <c r="BH22" s="44"/>
      <c r="BK22" s="46"/>
      <c r="BL22" s="46"/>
      <c r="BM22" s="23"/>
      <c r="BN22" s="23"/>
      <c r="BO22" s="23"/>
      <c r="BP22" s="23"/>
      <c r="BQ22" s="23"/>
      <c r="BR22" s="23"/>
      <c r="BS22" s="23"/>
      <c r="CA22" s="45"/>
      <c r="CB22" s="45"/>
      <c r="CQ22" s="45"/>
      <c r="CR22" s="45"/>
      <c r="CS22" s="23"/>
      <c r="CT22" s="23"/>
      <c r="CU22" s="23"/>
      <c r="CV22" s="23"/>
      <c r="CW22" s="23"/>
      <c r="CX22" s="23"/>
      <c r="DE22" s="23"/>
      <c r="DF22" s="23"/>
      <c r="DG22" s="45"/>
      <c r="DH22" s="45"/>
      <c r="DI22" s="23"/>
      <c r="DJ22" s="23"/>
      <c r="DK22" s="23"/>
      <c r="DL22" s="23"/>
      <c r="DM22" s="23"/>
      <c r="DN22" s="23"/>
      <c r="DQ22" s="43"/>
      <c r="DR22" s="43"/>
      <c r="DS22" s="41"/>
      <c r="DT22" s="41"/>
      <c r="DU22" s="41"/>
      <c r="EA22" s="43"/>
      <c r="EB22" s="43"/>
      <c r="EC22" s="41"/>
      <c r="ED22" s="41"/>
      <c r="EE22" s="41"/>
      <c r="EK22" s="43"/>
      <c r="EL22" s="43"/>
      <c r="EM22" s="41"/>
      <c r="EN22" s="41"/>
      <c r="EO22" s="41"/>
    </row>
    <row r="23" spans="5:145">
      <c r="E23" s="45"/>
      <c r="F23" s="45"/>
      <c r="G23" s="23" t="s">
        <v>20</v>
      </c>
      <c r="H23" s="23" t="s">
        <v>21</v>
      </c>
      <c r="I23" s="23" t="s">
        <v>22</v>
      </c>
      <c r="J23" s="23"/>
      <c r="K23" s="23"/>
      <c r="L23" s="23"/>
      <c r="M23" s="23"/>
      <c r="N23" s="23"/>
      <c r="P23" s="19" t="s">
        <v>2</v>
      </c>
      <c r="Q23" s="19" t="s">
        <v>79</v>
      </c>
      <c r="U23" s="45"/>
      <c r="V23" s="45"/>
      <c r="W23" s="23"/>
      <c r="X23" s="23"/>
      <c r="Y23" s="23"/>
      <c r="Z23" s="23"/>
      <c r="AA23" s="23"/>
      <c r="AB23" s="23"/>
      <c r="AK23" s="45"/>
      <c r="AL23" s="45"/>
      <c r="BA23" s="45"/>
      <c r="BB23" s="45"/>
      <c r="BC23" s="44"/>
      <c r="BD23" s="44"/>
      <c r="BE23" s="44"/>
      <c r="BF23" s="44"/>
      <c r="BG23" s="44"/>
      <c r="BH23" s="44"/>
      <c r="BK23" s="46"/>
      <c r="BL23" s="46"/>
      <c r="BM23" s="23"/>
      <c r="BN23" s="23"/>
      <c r="BO23" s="23"/>
      <c r="BP23" s="23"/>
      <c r="BQ23" s="23"/>
      <c r="BR23" s="23"/>
      <c r="BS23" s="23"/>
      <c r="CA23" s="45"/>
      <c r="CB23" s="45"/>
      <c r="CQ23" s="45"/>
      <c r="CR23" s="45"/>
      <c r="CS23" s="23"/>
      <c r="CT23" s="23"/>
      <c r="CU23" s="23"/>
      <c r="CV23" s="23"/>
      <c r="CW23" s="23"/>
      <c r="CX23" s="23"/>
      <c r="DE23" s="23"/>
      <c r="DF23" s="23"/>
      <c r="DG23" s="45"/>
      <c r="DH23" s="45"/>
      <c r="DI23" s="23"/>
      <c r="DJ23" s="23"/>
      <c r="DK23" s="23"/>
      <c r="DL23" s="23"/>
      <c r="DM23" s="23"/>
      <c r="DN23" s="23"/>
      <c r="DQ23" s="47"/>
      <c r="DR23" s="47"/>
      <c r="DS23" s="45"/>
      <c r="DT23" s="45"/>
      <c r="DU23" s="45"/>
      <c r="EA23" s="47"/>
      <c r="EB23" s="47"/>
      <c r="EC23" s="45"/>
      <c r="ED23" s="45"/>
      <c r="EE23" s="45"/>
      <c r="EK23" s="47"/>
      <c r="EL23" s="47"/>
      <c r="EM23" s="45"/>
      <c r="EN23" s="45"/>
      <c r="EO23" s="45"/>
    </row>
    <row r="24" spans="5:145">
      <c r="E24" s="45"/>
      <c r="F24" s="45"/>
      <c r="G24" s="23" t="s">
        <v>20</v>
      </c>
      <c r="H24" s="23" t="s">
        <v>21</v>
      </c>
      <c r="I24" s="23" t="s">
        <v>22</v>
      </c>
      <c r="J24" s="23"/>
      <c r="K24" s="23"/>
      <c r="L24" s="23"/>
      <c r="M24" s="23"/>
      <c r="N24" s="23"/>
      <c r="P24" s="19" t="s">
        <v>2</v>
      </c>
      <c r="Q24" s="19" t="s">
        <v>80</v>
      </c>
      <c r="U24" s="45"/>
      <c r="V24" s="45"/>
      <c r="W24" s="23"/>
      <c r="X24" s="23"/>
      <c r="Y24" s="23"/>
      <c r="Z24" s="23"/>
      <c r="AA24" s="23"/>
      <c r="AB24" s="23"/>
      <c r="AK24" s="45"/>
      <c r="AL24" s="45"/>
      <c r="BA24" s="45"/>
      <c r="BB24" s="45"/>
      <c r="BC24" s="44"/>
      <c r="BD24" s="44"/>
      <c r="BE24" s="44"/>
      <c r="BF24" s="44"/>
      <c r="BG24" s="44"/>
      <c r="BH24" s="44"/>
      <c r="BK24" s="46"/>
      <c r="BL24" s="46"/>
      <c r="BM24" s="23"/>
      <c r="BN24" s="23"/>
      <c r="BO24" s="23"/>
      <c r="BP24" s="23"/>
      <c r="BQ24" s="23"/>
      <c r="BR24" s="23"/>
      <c r="BS24" s="23"/>
      <c r="CA24" s="45"/>
      <c r="CB24" s="45"/>
      <c r="CQ24" s="45"/>
      <c r="CR24" s="45"/>
      <c r="CS24" s="23"/>
      <c r="CT24" s="23"/>
      <c r="CU24" s="23"/>
      <c r="CV24" s="23"/>
      <c r="CW24" s="23"/>
      <c r="CX24" s="23"/>
      <c r="DE24" s="23"/>
      <c r="DF24" s="23"/>
      <c r="DG24" s="45"/>
      <c r="DH24" s="45"/>
      <c r="DI24" s="23"/>
      <c r="DJ24" s="23"/>
      <c r="DK24" s="23"/>
      <c r="DL24" s="23"/>
      <c r="DM24" s="23"/>
      <c r="DN24" s="23"/>
      <c r="DQ24" s="47"/>
      <c r="DR24" s="47"/>
      <c r="DS24" s="45"/>
      <c r="DT24" s="45"/>
      <c r="DU24" s="45"/>
      <c r="EA24" s="47"/>
      <c r="EB24" s="47"/>
      <c r="EC24" s="45"/>
      <c r="ED24" s="45"/>
      <c r="EE24" s="45"/>
      <c r="EK24" s="47"/>
      <c r="EL24" s="47"/>
      <c r="EM24" s="45"/>
      <c r="EN24" s="45"/>
      <c r="EO24" s="45"/>
    </row>
    <row r="25" spans="5:145">
      <c r="E25" s="45"/>
      <c r="F25" s="45"/>
      <c r="G25" s="23" t="s">
        <v>20</v>
      </c>
      <c r="H25" s="23" t="s">
        <v>21</v>
      </c>
      <c r="I25" s="23" t="s">
        <v>22</v>
      </c>
      <c r="J25" s="23"/>
      <c r="K25" s="23"/>
      <c r="L25" s="23"/>
      <c r="M25" s="23"/>
      <c r="N25" s="23"/>
      <c r="P25" s="19" t="s">
        <v>2</v>
      </c>
      <c r="Q25" s="19" t="s">
        <v>81</v>
      </c>
      <c r="U25" s="45"/>
      <c r="V25" s="45"/>
      <c r="W25" s="23"/>
      <c r="X25" s="23"/>
      <c r="Y25" s="23"/>
      <c r="Z25" s="23"/>
      <c r="AA25" s="23"/>
      <c r="AB25" s="23"/>
      <c r="AK25" s="45"/>
      <c r="AL25" s="45"/>
      <c r="BA25" s="45"/>
      <c r="BB25" s="45"/>
      <c r="BC25" s="44"/>
      <c r="BD25" s="44"/>
      <c r="BE25" s="44"/>
      <c r="BF25" s="44"/>
      <c r="BG25" s="44"/>
      <c r="BH25" s="44"/>
      <c r="BK25" s="46"/>
      <c r="BL25" s="46"/>
      <c r="BM25" s="23"/>
      <c r="BN25" s="23"/>
      <c r="BO25" s="23"/>
      <c r="BP25" s="23"/>
      <c r="BQ25" s="23"/>
      <c r="BR25" s="23"/>
      <c r="BS25" s="23"/>
      <c r="CA25" s="45"/>
      <c r="CB25" s="45"/>
      <c r="CQ25" s="45"/>
      <c r="CR25" s="45"/>
      <c r="CS25" s="23"/>
      <c r="CT25" s="23"/>
      <c r="CU25" s="23"/>
      <c r="CV25" s="23"/>
      <c r="CW25" s="23"/>
      <c r="CX25" s="23"/>
      <c r="DE25" s="23"/>
      <c r="DF25" s="23"/>
      <c r="DG25" s="45"/>
      <c r="DH25" s="45"/>
      <c r="DI25" s="23"/>
      <c r="DJ25" s="23"/>
      <c r="DK25" s="23"/>
      <c r="DL25" s="23"/>
      <c r="DM25" s="23"/>
      <c r="DN25" s="23"/>
      <c r="DQ25" s="47"/>
      <c r="DR25" s="47"/>
      <c r="DS25" s="45"/>
      <c r="DT25" s="45"/>
      <c r="DU25" s="45"/>
      <c r="EA25" s="47"/>
      <c r="EB25" s="47"/>
      <c r="EC25" s="45"/>
      <c r="ED25" s="45"/>
      <c r="EE25" s="45"/>
      <c r="EK25" s="47"/>
      <c r="EL25" s="47"/>
      <c r="EM25" s="45"/>
      <c r="EN25" s="45"/>
      <c r="EO25" s="45"/>
    </row>
    <row r="26" spans="5:145">
      <c r="E26" s="45"/>
      <c r="F26" s="45"/>
      <c r="G26" s="23" t="s">
        <v>20</v>
      </c>
      <c r="H26" s="23" t="s">
        <v>21</v>
      </c>
      <c r="I26" s="23" t="s">
        <v>22</v>
      </c>
      <c r="J26" s="23"/>
      <c r="K26" s="23"/>
      <c r="L26" s="23"/>
      <c r="M26" s="23"/>
      <c r="N26" s="23"/>
      <c r="P26" s="19" t="s">
        <v>2</v>
      </c>
      <c r="Q26" s="19" t="s">
        <v>82</v>
      </c>
      <c r="U26" s="45"/>
      <c r="V26" s="45"/>
      <c r="W26" s="23"/>
      <c r="X26" s="23"/>
      <c r="Y26" s="23"/>
      <c r="Z26" s="23"/>
      <c r="AA26" s="23"/>
      <c r="AB26" s="23"/>
      <c r="AK26" s="45"/>
      <c r="AL26" s="45"/>
      <c r="BA26" s="45"/>
      <c r="BB26" s="45"/>
      <c r="BC26" s="44"/>
      <c r="BD26" s="44"/>
      <c r="BE26" s="44"/>
      <c r="BF26" s="44"/>
      <c r="BG26" s="44"/>
      <c r="BH26" s="44"/>
      <c r="BK26" s="46"/>
      <c r="BL26" s="46"/>
      <c r="BM26" s="23"/>
      <c r="BN26" s="23"/>
      <c r="BO26" s="23"/>
      <c r="BP26" s="23"/>
      <c r="BQ26" s="23"/>
      <c r="BR26" s="23"/>
      <c r="BS26" s="23"/>
      <c r="CA26" s="45"/>
      <c r="CB26" s="45"/>
      <c r="CQ26" s="45"/>
      <c r="CR26" s="45"/>
      <c r="CS26" s="23"/>
      <c r="CT26" s="23"/>
      <c r="CU26" s="23"/>
      <c r="CV26" s="23"/>
      <c r="CW26" s="23"/>
      <c r="CX26" s="23"/>
      <c r="DE26" s="23"/>
      <c r="DF26" s="23"/>
      <c r="DG26" s="45"/>
      <c r="DH26" s="45"/>
      <c r="DI26" s="23"/>
      <c r="DJ26" s="23"/>
      <c r="DK26" s="23"/>
      <c r="DL26" s="23"/>
      <c r="DM26" s="23"/>
      <c r="DN26" s="23"/>
      <c r="DQ26" s="47"/>
      <c r="DR26" s="47"/>
      <c r="DS26" s="45"/>
      <c r="DT26" s="45"/>
      <c r="DU26" s="45"/>
      <c r="EA26" s="47"/>
      <c r="EB26" s="47"/>
      <c r="EC26" s="45"/>
      <c r="ED26" s="45"/>
      <c r="EE26" s="45"/>
      <c r="EK26" s="47"/>
      <c r="EL26" s="47"/>
      <c r="EM26" s="45"/>
      <c r="EN26" s="45"/>
      <c r="EO26" s="45"/>
    </row>
    <row r="27" spans="5:145">
      <c r="E27" s="45"/>
      <c r="F27" s="45"/>
      <c r="G27" s="23" t="s">
        <v>20</v>
      </c>
      <c r="H27" s="23" t="s">
        <v>21</v>
      </c>
      <c r="I27" s="23" t="s">
        <v>22</v>
      </c>
      <c r="J27" s="23"/>
      <c r="K27" s="23"/>
      <c r="L27" s="23"/>
      <c r="M27" s="23"/>
      <c r="N27" s="23"/>
      <c r="P27" s="19" t="s">
        <v>2</v>
      </c>
      <c r="Q27" s="19" t="s">
        <v>83</v>
      </c>
      <c r="U27" s="45"/>
      <c r="V27" s="45"/>
      <c r="W27" s="23"/>
      <c r="X27" s="23"/>
      <c r="Y27" s="23"/>
      <c r="Z27" s="23"/>
      <c r="AA27" s="23"/>
      <c r="AB27" s="23"/>
      <c r="AK27" s="45"/>
      <c r="AL27" s="45"/>
      <c r="BA27" s="45"/>
      <c r="BB27" s="45"/>
      <c r="BC27" s="44"/>
      <c r="BD27" s="44"/>
      <c r="BE27" s="44"/>
      <c r="BF27" s="44"/>
      <c r="BG27" s="44"/>
      <c r="BH27" s="44"/>
      <c r="BK27" s="46"/>
      <c r="BL27" s="46"/>
      <c r="BM27" s="23"/>
      <c r="BN27" s="23"/>
      <c r="BO27" s="23"/>
      <c r="BP27" s="23"/>
      <c r="BQ27" s="23"/>
      <c r="BR27" s="23"/>
      <c r="BS27" s="23"/>
      <c r="CA27" s="45"/>
      <c r="CB27" s="45"/>
      <c r="CQ27" s="45"/>
      <c r="CR27" s="45"/>
      <c r="CS27" s="23"/>
      <c r="CT27" s="23"/>
      <c r="CU27" s="23"/>
      <c r="CV27" s="23"/>
      <c r="CW27" s="23"/>
      <c r="CX27" s="23"/>
      <c r="DE27" s="23"/>
      <c r="DF27" s="23"/>
      <c r="DG27" s="45"/>
      <c r="DH27" s="45"/>
      <c r="DI27" s="23"/>
      <c r="DJ27" s="23"/>
      <c r="DK27" s="23"/>
      <c r="DL27" s="23"/>
      <c r="DM27" s="23"/>
      <c r="DN27" s="23"/>
      <c r="DQ27" s="47"/>
      <c r="DR27" s="47"/>
      <c r="DS27" s="45"/>
      <c r="DT27" s="45"/>
      <c r="DU27" s="45"/>
      <c r="EA27" s="47"/>
      <c r="EB27" s="47"/>
      <c r="EC27" s="45"/>
      <c r="ED27" s="45"/>
      <c r="EE27" s="45"/>
      <c r="EK27" s="47"/>
      <c r="EL27" s="47"/>
      <c r="EM27" s="45"/>
      <c r="EN27" s="45"/>
      <c r="EO27" s="45"/>
    </row>
    <row r="28" spans="5:145">
      <c r="E28" s="45"/>
      <c r="F28" s="45"/>
      <c r="G28" s="23" t="s">
        <v>20</v>
      </c>
      <c r="H28" s="23" t="s">
        <v>21</v>
      </c>
      <c r="I28" s="23" t="s">
        <v>22</v>
      </c>
      <c r="J28" s="23"/>
      <c r="K28" s="23"/>
      <c r="L28" s="23"/>
      <c r="M28" s="23"/>
      <c r="N28" s="23"/>
      <c r="P28" s="19" t="s">
        <v>2</v>
      </c>
      <c r="Q28" s="19" t="s">
        <v>84</v>
      </c>
      <c r="U28" s="45"/>
      <c r="V28" s="45"/>
      <c r="W28" s="23"/>
      <c r="X28" s="23"/>
      <c r="Y28" s="23"/>
      <c r="Z28" s="23"/>
      <c r="AA28" s="23"/>
      <c r="AB28" s="23"/>
      <c r="AK28" s="45"/>
      <c r="AL28" s="45"/>
      <c r="BA28" s="45"/>
      <c r="BB28" s="45"/>
      <c r="BK28" s="46"/>
      <c r="BL28" s="46"/>
      <c r="BM28" s="23"/>
      <c r="BN28" s="23"/>
      <c r="BO28" s="23"/>
      <c r="BP28" s="23"/>
      <c r="BQ28" s="23"/>
      <c r="BR28" s="23"/>
      <c r="BS28" s="23"/>
      <c r="CA28" s="45"/>
      <c r="CB28" s="45"/>
      <c r="CQ28" s="45"/>
      <c r="CR28" s="45"/>
      <c r="CS28" s="23"/>
      <c r="CT28" s="23"/>
      <c r="CU28" s="23"/>
      <c r="CV28" s="23"/>
      <c r="CW28" s="23"/>
      <c r="CX28" s="23"/>
      <c r="DE28" s="23"/>
      <c r="DF28" s="23"/>
      <c r="DG28" s="45"/>
      <c r="DH28" s="45"/>
      <c r="DI28" s="23"/>
      <c r="DJ28" s="23"/>
      <c r="DK28" s="23"/>
      <c r="DL28" s="23"/>
      <c r="DM28" s="23"/>
      <c r="DN28" s="23"/>
      <c r="DQ28" s="47"/>
      <c r="DR28" s="47"/>
      <c r="DS28" s="45"/>
      <c r="DT28" s="45"/>
      <c r="DU28" s="45"/>
      <c r="EA28" s="47"/>
      <c r="EB28" s="47"/>
      <c r="EC28" s="45"/>
      <c r="ED28" s="45"/>
      <c r="EE28" s="45"/>
      <c r="EK28" s="47"/>
      <c r="EL28" s="47"/>
      <c r="EM28" s="45"/>
      <c r="EN28" s="45"/>
      <c r="EO28" s="45"/>
    </row>
    <row r="29" spans="5:145">
      <c r="E29" s="23"/>
      <c r="F29" s="23"/>
      <c r="G29" s="23"/>
      <c r="H29" s="23"/>
      <c r="I29" s="23"/>
      <c r="J29" s="23"/>
      <c r="K29" s="23"/>
      <c r="L29" s="23"/>
      <c r="M29" s="23"/>
      <c r="N29" s="23"/>
      <c r="U29" s="23"/>
      <c r="V29" s="23"/>
      <c r="W29" s="23"/>
      <c r="X29" s="23"/>
      <c r="Y29" s="23"/>
      <c r="Z29" s="23"/>
      <c r="AA29" s="23"/>
      <c r="AB29" s="23"/>
      <c r="BK29" s="23"/>
      <c r="BL29" s="23"/>
      <c r="BM29" s="23"/>
      <c r="BN29" s="23"/>
      <c r="BO29" s="23"/>
      <c r="BP29" s="23"/>
      <c r="BQ29" s="23"/>
      <c r="BR29" s="23"/>
      <c r="BS29" s="23"/>
      <c r="CQ29" s="23"/>
      <c r="CR29" s="23"/>
      <c r="CS29" s="23"/>
      <c r="CT29" s="23"/>
      <c r="CU29" s="23"/>
      <c r="CV29" s="23"/>
      <c r="CW29" s="23"/>
      <c r="CX29" s="23"/>
      <c r="DE29" s="23"/>
      <c r="DF29" s="23"/>
      <c r="DG29" s="23"/>
      <c r="DH29" s="23"/>
      <c r="DI29" s="23"/>
      <c r="DJ29" s="23"/>
      <c r="DK29" s="23"/>
      <c r="DL29" s="23"/>
      <c r="DM29" s="23"/>
      <c r="DN29" s="23"/>
      <c r="DQ29" s="47"/>
      <c r="DR29" s="47"/>
      <c r="DS29" s="45"/>
      <c r="DT29" s="45"/>
      <c r="DU29" s="45"/>
      <c r="EA29" s="47"/>
      <c r="EB29" s="47"/>
      <c r="EC29" s="45"/>
      <c r="ED29" s="45"/>
      <c r="EE29" s="45"/>
      <c r="EK29" s="47"/>
      <c r="EL29" s="47"/>
      <c r="EM29" s="45"/>
      <c r="EN29" s="45"/>
      <c r="EO29" s="45"/>
    </row>
    <row r="30" spans="5:145">
      <c r="E30" s="23"/>
      <c r="F30" s="23"/>
      <c r="G30" s="23"/>
      <c r="H30" s="23"/>
      <c r="I30" s="23"/>
      <c r="J30" s="23"/>
      <c r="K30" s="23"/>
      <c r="L30" s="23"/>
      <c r="M30" s="23"/>
      <c r="N30" s="23"/>
      <c r="U30" s="23"/>
      <c r="V30" s="23"/>
      <c r="W30" s="23"/>
      <c r="X30" s="23"/>
      <c r="Y30" s="23"/>
      <c r="Z30" s="23"/>
      <c r="AA30" s="23"/>
      <c r="AB30" s="23"/>
      <c r="BK30" s="23"/>
      <c r="BL30" s="23"/>
      <c r="BM30" s="23"/>
      <c r="BN30" s="23"/>
      <c r="BO30" s="23"/>
      <c r="BP30" s="23"/>
      <c r="BQ30" s="23"/>
      <c r="BR30" s="23"/>
      <c r="BS30" s="23"/>
      <c r="CQ30" s="23"/>
      <c r="CR30" s="23"/>
      <c r="CS30" s="23"/>
      <c r="CT30" s="23"/>
      <c r="CU30" s="23"/>
      <c r="CV30" s="23"/>
      <c r="CW30" s="23"/>
      <c r="CX30" s="23"/>
      <c r="DE30" s="23"/>
      <c r="DF30" s="23"/>
      <c r="DG30" s="23"/>
      <c r="DH30" s="23"/>
      <c r="DI30" s="23"/>
      <c r="DJ30" s="48"/>
      <c r="DK30" s="23"/>
      <c r="DL30" s="23"/>
      <c r="DM30" s="23"/>
      <c r="DN30" s="23"/>
    </row>
    <row r="31" spans="5:145">
      <c r="E31" s="23"/>
      <c r="F31" s="23"/>
      <c r="G31" s="23"/>
      <c r="H31" s="23"/>
      <c r="I31" s="23"/>
      <c r="J31" s="23"/>
      <c r="K31" s="23"/>
      <c r="L31" s="23"/>
      <c r="M31" s="23"/>
      <c r="N31" s="23"/>
      <c r="U31" s="23"/>
      <c r="V31" s="23"/>
      <c r="W31" s="23"/>
      <c r="X31" s="23"/>
      <c r="Y31" s="23"/>
      <c r="Z31" s="23"/>
      <c r="AA31" s="23"/>
      <c r="AB31" s="23"/>
      <c r="BK31" s="23"/>
      <c r="BL31" s="23"/>
      <c r="BM31" s="23"/>
      <c r="BN31" s="23"/>
      <c r="BO31" s="23"/>
      <c r="BP31" s="23"/>
      <c r="BQ31" s="23"/>
      <c r="BR31" s="23"/>
      <c r="BS31" s="23"/>
      <c r="CQ31" s="23"/>
      <c r="CR31" s="23"/>
      <c r="CS31" s="23"/>
      <c r="CT31" s="23"/>
      <c r="CU31" s="23"/>
      <c r="CV31" s="23"/>
      <c r="CW31" s="23"/>
      <c r="CX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</row>
    <row r="32" spans="5:145">
      <c r="E32" s="23"/>
      <c r="F32" s="23"/>
      <c r="G32" s="23"/>
      <c r="H32" s="23"/>
      <c r="I32" s="23"/>
      <c r="J32" s="23"/>
      <c r="K32" s="23"/>
      <c r="L32" s="23"/>
      <c r="M32" s="23"/>
      <c r="N32" s="23"/>
      <c r="U32" s="23"/>
      <c r="V32" s="23"/>
      <c r="W32" s="23"/>
      <c r="X32" s="23"/>
      <c r="Y32" s="23"/>
      <c r="Z32" s="23"/>
      <c r="AA32" s="23"/>
      <c r="AB32" s="23"/>
      <c r="BK32" s="23"/>
      <c r="BL32" s="23"/>
      <c r="BM32" s="23"/>
      <c r="BN32" s="23"/>
      <c r="BO32" s="23"/>
      <c r="BP32" s="23"/>
      <c r="BQ32" s="23"/>
      <c r="BR32" s="23"/>
      <c r="BS32" s="23"/>
      <c r="CQ32" s="23"/>
      <c r="CR32" s="23"/>
      <c r="CS32" s="23"/>
      <c r="CT32" s="23"/>
      <c r="CU32" s="23"/>
      <c r="CV32" s="23"/>
      <c r="CW32" s="23"/>
      <c r="CX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</row>
    <row r="33" spans="5:118">
      <c r="E33" s="23"/>
      <c r="F33" s="23"/>
      <c r="G33" s="23"/>
      <c r="H33" s="23"/>
      <c r="I33" s="23"/>
      <c r="J33" s="23"/>
      <c r="K33" s="23"/>
      <c r="L33" s="23"/>
      <c r="M33" s="23"/>
      <c r="N33" s="23"/>
      <c r="U33" s="23"/>
      <c r="V33" s="23"/>
      <c r="W33" s="23"/>
      <c r="X33" s="23"/>
      <c r="Y33" s="23"/>
      <c r="Z33" s="23"/>
      <c r="AA33" s="23"/>
      <c r="AB33" s="23"/>
      <c r="CQ33" s="23"/>
      <c r="CR33" s="23"/>
      <c r="CS33" s="23"/>
      <c r="CT33" s="23"/>
      <c r="CU33" s="23"/>
      <c r="CV33" s="23"/>
      <c r="CW33" s="23"/>
      <c r="CX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</row>
    <row r="34" spans="5:118">
      <c r="E34" s="23"/>
      <c r="F34" s="23"/>
      <c r="G34" s="23"/>
      <c r="H34" s="23"/>
      <c r="I34" s="23"/>
      <c r="J34" s="23"/>
      <c r="K34" s="23"/>
      <c r="L34" s="23"/>
      <c r="M34" s="23"/>
      <c r="N34" s="23"/>
      <c r="U34" s="23"/>
      <c r="V34" s="23"/>
      <c r="W34" s="23"/>
      <c r="X34" s="23"/>
      <c r="Y34" s="23"/>
      <c r="Z34" s="23"/>
      <c r="AA34" s="23"/>
      <c r="AB34" s="23"/>
      <c r="CQ34" s="23"/>
      <c r="CR34" s="23"/>
      <c r="CS34" s="23"/>
      <c r="CT34" s="23"/>
      <c r="CU34" s="23"/>
      <c r="CV34" s="23"/>
      <c r="CW34" s="23"/>
      <c r="CX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</row>
    <row r="35" spans="5:118">
      <c r="E35" s="23"/>
      <c r="F35" s="23"/>
      <c r="G35" s="23"/>
      <c r="H35" s="23"/>
      <c r="I35" s="23"/>
      <c r="J35" s="23"/>
      <c r="K35" s="23"/>
      <c r="L35" s="23"/>
      <c r="M35" s="23"/>
      <c r="N35" s="23"/>
      <c r="U35" s="23"/>
      <c r="V35" s="23"/>
      <c r="W35" s="23"/>
      <c r="X35" s="23"/>
      <c r="Y35" s="23"/>
      <c r="Z35" s="23"/>
      <c r="AA35" s="23"/>
      <c r="AB35" s="23"/>
      <c r="CQ35" s="23"/>
      <c r="CR35" s="23"/>
      <c r="CS35" s="23"/>
      <c r="CT35" s="23"/>
      <c r="CU35" s="23"/>
      <c r="CV35" s="23"/>
      <c r="CW35" s="23"/>
      <c r="CX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</row>
    <row r="36" spans="5:118">
      <c r="E36" s="23"/>
      <c r="F36" s="23"/>
      <c r="G36" s="23"/>
      <c r="H36" s="23"/>
      <c r="I36" s="23"/>
      <c r="J36" s="23"/>
      <c r="K36" s="23"/>
      <c r="L36" s="23"/>
      <c r="M36" s="23"/>
      <c r="N36" s="23"/>
      <c r="U36" s="23"/>
      <c r="V36" s="23"/>
      <c r="W36" s="23"/>
      <c r="X36" s="23"/>
      <c r="Y36" s="23"/>
      <c r="Z36" s="23"/>
      <c r="AA36" s="23"/>
      <c r="AB36" s="23"/>
      <c r="CQ36" s="23"/>
      <c r="CR36" s="23"/>
      <c r="CS36" s="23"/>
      <c r="CT36" s="23"/>
      <c r="CU36" s="23"/>
      <c r="CV36" s="23"/>
      <c r="CW36" s="23"/>
      <c r="CX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</row>
    <row r="37" spans="5:118">
      <c r="E37" s="23"/>
      <c r="F37" s="23"/>
      <c r="G37" s="23"/>
      <c r="H37" s="23"/>
      <c r="I37" s="23"/>
      <c r="J37" s="23"/>
      <c r="K37" s="23"/>
      <c r="L37" s="23"/>
      <c r="M37" s="23"/>
      <c r="N37" s="23"/>
      <c r="U37" s="23"/>
      <c r="V37" s="23"/>
      <c r="W37" s="23"/>
      <c r="X37" s="23"/>
      <c r="Y37" s="23"/>
      <c r="Z37" s="23"/>
      <c r="AA37" s="23"/>
      <c r="AB37" s="23"/>
      <c r="CQ37" s="23"/>
      <c r="CR37" s="23"/>
      <c r="CS37" s="23"/>
      <c r="CT37" s="23"/>
      <c r="CU37" s="23"/>
      <c r="CV37" s="23"/>
      <c r="CW37" s="23"/>
      <c r="CX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</row>
    <row r="38" spans="5:118">
      <c r="E38" s="23"/>
      <c r="F38" s="23"/>
      <c r="G38" s="23"/>
      <c r="H38" s="23"/>
      <c r="I38" s="23"/>
      <c r="J38" s="23"/>
      <c r="K38" s="23"/>
      <c r="L38" s="23"/>
      <c r="M38" s="23"/>
      <c r="N38" s="23"/>
      <c r="U38" s="23"/>
      <c r="V38" s="23"/>
      <c r="W38" s="23"/>
      <c r="X38" s="23"/>
      <c r="Y38" s="23"/>
      <c r="Z38" s="23"/>
      <c r="AA38" s="23"/>
      <c r="AB38" s="23"/>
      <c r="CQ38" s="23"/>
      <c r="CR38" s="23"/>
      <c r="CS38" s="23"/>
      <c r="CT38" s="23"/>
      <c r="CU38" s="23"/>
      <c r="CV38" s="23"/>
      <c r="CW38" s="23"/>
      <c r="CX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</row>
    <row r="39" spans="5:118">
      <c r="U39" s="23"/>
      <c r="V39" s="23"/>
      <c r="W39" s="23"/>
      <c r="X39" s="23"/>
      <c r="Y39" s="23"/>
      <c r="Z39" s="23"/>
      <c r="AA39" s="23"/>
      <c r="AB39" s="23"/>
      <c r="CQ39" s="23"/>
      <c r="CR39" s="23"/>
      <c r="CS39" s="23"/>
      <c r="CT39" s="23"/>
      <c r="CU39" s="23"/>
      <c r="CV39" s="23"/>
      <c r="CW39" s="23"/>
      <c r="CX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</row>
    <row r="40" spans="5:118">
      <c r="U40" s="23"/>
      <c r="V40" s="23"/>
      <c r="W40" s="23"/>
      <c r="X40" s="23"/>
      <c r="Y40" s="23"/>
      <c r="Z40" s="23"/>
      <c r="AA40" s="23"/>
      <c r="AB40" s="23"/>
      <c r="CQ40" s="23"/>
      <c r="CR40" s="23"/>
      <c r="CS40" s="23"/>
      <c r="CT40" s="23"/>
      <c r="CU40" s="23"/>
      <c r="CV40" s="23"/>
      <c r="CW40" s="23"/>
      <c r="CX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</row>
    <row r="41" spans="5:118">
      <c r="U41" s="23"/>
      <c r="V41" s="23"/>
      <c r="W41" s="23"/>
      <c r="X41" s="23"/>
      <c r="Y41" s="23"/>
      <c r="Z41" s="23"/>
      <c r="AA41" s="23"/>
      <c r="AB41" s="23"/>
      <c r="CQ41" s="23"/>
      <c r="CR41" s="23"/>
      <c r="CS41" s="23"/>
      <c r="CT41" s="23"/>
      <c r="CU41" s="23"/>
      <c r="CV41" s="23"/>
      <c r="CW41" s="23"/>
      <c r="CX41" s="23"/>
      <c r="DE41" s="23"/>
      <c r="DF41" s="23"/>
      <c r="DG41" s="23"/>
      <c r="DH41" s="23"/>
      <c r="DI41" s="23"/>
      <c r="DJ41" s="23"/>
      <c r="DK41" s="23"/>
      <c r="DL41" s="23"/>
      <c r="DM41" s="23"/>
      <c r="DN41" s="23"/>
    </row>
    <row r="42" spans="5:118">
      <c r="U42" s="23"/>
      <c r="V42" s="23"/>
      <c r="W42" s="23"/>
      <c r="X42" s="23"/>
      <c r="Y42" s="23"/>
      <c r="Z42" s="23"/>
      <c r="AA42" s="23"/>
      <c r="AB42" s="23"/>
      <c r="CQ42" s="23"/>
      <c r="CR42" s="23"/>
      <c r="CS42" s="23"/>
      <c r="CT42" s="23"/>
      <c r="CU42" s="23"/>
      <c r="CV42" s="23"/>
      <c r="CW42" s="23"/>
      <c r="CX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</row>
    <row r="43" spans="5:118">
      <c r="U43" s="23"/>
      <c r="V43" s="23"/>
      <c r="W43" s="23"/>
      <c r="X43" s="23"/>
      <c r="Y43" s="23"/>
      <c r="Z43" s="23"/>
      <c r="AA43" s="23"/>
      <c r="AB43" s="23"/>
      <c r="CQ43" s="23"/>
      <c r="CR43" s="23"/>
      <c r="CS43" s="23"/>
      <c r="CT43" s="23"/>
      <c r="CU43" s="23"/>
      <c r="CV43" s="23"/>
      <c r="CW43" s="23"/>
      <c r="CX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</row>
    <row r="44" spans="5:118">
      <c r="U44" s="23"/>
      <c r="V44" s="23"/>
      <c r="W44" s="23"/>
      <c r="X44" s="23"/>
      <c r="Y44" s="23"/>
      <c r="Z44" s="23"/>
      <c r="AA44" s="23"/>
      <c r="AB44" s="23"/>
      <c r="CQ44" s="23"/>
      <c r="CR44" s="23"/>
      <c r="CS44" s="23"/>
      <c r="CT44" s="23"/>
      <c r="CU44" s="23"/>
      <c r="CV44" s="23"/>
      <c r="CW44" s="23"/>
      <c r="CX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</row>
    <row r="45" spans="5:118">
      <c r="U45" s="23"/>
      <c r="V45" s="23"/>
      <c r="W45" s="23"/>
      <c r="X45" s="23"/>
      <c r="Y45" s="23"/>
      <c r="Z45" s="23"/>
      <c r="AA45" s="23"/>
      <c r="AB45" s="23"/>
      <c r="CQ45" s="23"/>
      <c r="CR45" s="23"/>
      <c r="CS45" s="23"/>
      <c r="CT45" s="23"/>
      <c r="CU45" s="23"/>
      <c r="CV45" s="23"/>
      <c r="CW45" s="23"/>
      <c r="CX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</row>
    <row r="46" spans="5:118">
      <c r="U46" s="23"/>
      <c r="V46" s="23"/>
      <c r="W46" s="23"/>
      <c r="X46" s="23"/>
      <c r="Y46" s="23"/>
      <c r="Z46" s="23"/>
      <c r="AA46" s="23"/>
      <c r="AB46" s="23"/>
      <c r="CQ46" s="23"/>
      <c r="CR46" s="23"/>
      <c r="CS46" s="23"/>
      <c r="CT46" s="23"/>
      <c r="CU46" s="23"/>
      <c r="CV46" s="23"/>
      <c r="CW46" s="23"/>
      <c r="CX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</row>
    <row r="47" spans="5:118">
      <c r="U47" s="23"/>
      <c r="V47" s="23"/>
      <c r="W47" s="23"/>
      <c r="X47" s="23"/>
      <c r="Y47" s="23"/>
      <c r="Z47" s="23"/>
      <c r="AA47" s="23"/>
      <c r="AB47" s="23"/>
      <c r="CQ47" s="23"/>
      <c r="CR47" s="23"/>
      <c r="CS47" s="23"/>
      <c r="CT47" s="23"/>
      <c r="CU47" s="23"/>
      <c r="CV47" s="23"/>
      <c r="CW47" s="23"/>
      <c r="CX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</row>
    <row r="48" spans="5:118">
      <c r="U48" s="23"/>
      <c r="V48" s="23"/>
      <c r="W48" s="23"/>
      <c r="X48" s="23"/>
      <c r="Y48" s="23"/>
      <c r="Z48" s="23"/>
      <c r="AA48" s="23"/>
      <c r="AB48" s="23"/>
      <c r="CQ48" s="23"/>
      <c r="CR48" s="23"/>
      <c r="CS48" s="23"/>
      <c r="CT48" s="23"/>
      <c r="CU48" s="23"/>
      <c r="CV48" s="23"/>
      <c r="CW48" s="23"/>
      <c r="CX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</row>
    <row r="49" spans="21:118">
      <c r="U49" s="23"/>
      <c r="V49" s="23"/>
      <c r="W49" s="23"/>
      <c r="X49" s="23"/>
      <c r="Y49" s="23"/>
      <c r="Z49" s="23"/>
      <c r="AA49" s="23"/>
      <c r="AB49" s="23"/>
      <c r="DE49" s="23"/>
      <c r="DF49" s="23"/>
      <c r="DG49" s="23"/>
      <c r="DH49" s="23"/>
      <c r="DI49" s="23"/>
      <c r="DJ49" s="23"/>
      <c r="DK49" s="23"/>
      <c r="DL49" s="23"/>
      <c r="DM49" s="23"/>
      <c r="DN49" s="23"/>
    </row>
    <row r="50" spans="21:118">
      <c r="U50" s="23"/>
      <c r="V50" s="23"/>
      <c r="W50" s="23"/>
      <c r="X50" s="23"/>
      <c r="Y50" s="23"/>
      <c r="Z50" s="23"/>
      <c r="AA50" s="23"/>
      <c r="AB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</row>
    <row r="51" spans="21:118">
      <c r="U51" s="23"/>
      <c r="V51" s="23"/>
      <c r="W51" s="23"/>
      <c r="X51" s="23"/>
      <c r="Y51" s="23"/>
      <c r="Z51" s="23"/>
      <c r="AA51" s="23"/>
      <c r="AB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</row>
    <row r="52" spans="21:118">
      <c r="U52" s="23"/>
      <c r="V52" s="23"/>
      <c r="W52" s="23"/>
      <c r="X52" s="23"/>
      <c r="Y52" s="23"/>
      <c r="Z52" s="23"/>
      <c r="AA52" s="23"/>
      <c r="AB52" s="23"/>
      <c r="DE52" s="23"/>
      <c r="DF52" s="23"/>
      <c r="DG52" s="23"/>
      <c r="DH52" s="23"/>
      <c r="DI52" s="23"/>
      <c r="DJ52" s="23"/>
      <c r="DK52" s="23"/>
      <c r="DL52" s="23"/>
      <c r="DM52" s="23"/>
      <c r="DN52" s="23"/>
    </row>
    <row r="53" spans="21:118">
      <c r="U53" s="23"/>
      <c r="V53" s="23"/>
      <c r="W53" s="23"/>
      <c r="X53" s="23"/>
      <c r="Y53" s="23"/>
      <c r="Z53" s="23"/>
      <c r="AA53" s="23"/>
      <c r="AB53" s="23"/>
      <c r="DE53" s="23"/>
      <c r="DF53" s="23"/>
      <c r="DG53" s="23"/>
      <c r="DH53" s="23"/>
      <c r="DI53" s="23"/>
      <c r="DJ53" s="23"/>
      <c r="DK53" s="23"/>
      <c r="DL53" s="23"/>
      <c r="DM53" s="23"/>
      <c r="DN53" s="23"/>
    </row>
    <row r="54" spans="21:118">
      <c r="U54" s="23"/>
      <c r="V54" s="23"/>
      <c r="W54" s="23"/>
      <c r="X54" s="23"/>
      <c r="Y54" s="23"/>
      <c r="Z54" s="23"/>
      <c r="AA54" s="23"/>
      <c r="AB54" s="23"/>
      <c r="DE54" s="23"/>
      <c r="DF54" s="23"/>
      <c r="DG54" s="23"/>
      <c r="DH54" s="23"/>
      <c r="DI54" s="23"/>
      <c r="DJ54" s="23"/>
      <c r="DK54" s="23"/>
      <c r="DL54" s="23"/>
      <c r="DM54" s="23"/>
      <c r="DN54" s="23"/>
    </row>
    <row r="55" spans="21:118">
      <c r="U55" s="23"/>
      <c r="V55" s="23"/>
      <c r="W55" s="23"/>
      <c r="X55" s="23"/>
      <c r="Y55" s="23"/>
      <c r="Z55" s="23"/>
      <c r="AA55" s="23"/>
      <c r="AB55" s="23"/>
      <c r="DE55" s="23"/>
      <c r="DF55" s="23"/>
      <c r="DG55" s="23"/>
      <c r="DH55" s="23"/>
      <c r="DI55" s="23"/>
      <c r="DJ55" s="23"/>
      <c r="DK55" s="23"/>
      <c r="DL55" s="23"/>
      <c r="DM55" s="23"/>
      <c r="DN55" s="23"/>
    </row>
    <row r="56" spans="21:118">
      <c r="U56" s="23"/>
      <c r="V56" s="23"/>
      <c r="W56" s="23"/>
      <c r="X56" s="23"/>
      <c r="Y56" s="23"/>
      <c r="Z56" s="23"/>
      <c r="AA56" s="23"/>
      <c r="AB56" s="23"/>
      <c r="DE56" s="23"/>
      <c r="DF56" s="23"/>
      <c r="DG56" s="23"/>
      <c r="DH56" s="23"/>
      <c r="DI56" s="23"/>
      <c r="DJ56" s="23"/>
      <c r="DK56" s="23"/>
      <c r="DL56" s="23"/>
      <c r="DM56" s="23"/>
      <c r="DN56" s="23"/>
    </row>
    <row r="57" spans="21:118">
      <c r="U57" s="23"/>
      <c r="V57" s="23"/>
      <c r="W57" s="23"/>
      <c r="X57" s="23"/>
      <c r="Y57" s="23"/>
      <c r="Z57" s="23"/>
      <c r="AA57" s="23"/>
      <c r="AB57" s="23"/>
      <c r="DE57" s="23"/>
      <c r="DF57" s="23"/>
      <c r="DG57" s="23"/>
      <c r="DH57" s="23"/>
      <c r="DI57" s="23"/>
      <c r="DJ57" s="23"/>
      <c r="DK57" s="23"/>
      <c r="DL57" s="23"/>
      <c r="DM57" s="23"/>
      <c r="DN57" s="23"/>
    </row>
    <row r="58" spans="21:118">
      <c r="U58" s="23"/>
      <c r="V58" s="23"/>
      <c r="W58" s="23"/>
      <c r="X58" s="23"/>
      <c r="Y58" s="23"/>
      <c r="Z58" s="23"/>
      <c r="AA58" s="23"/>
      <c r="AB58" s="23"/>
      <c r="DE58" s="23"/>
      <c r="DF58" s="23"/>
      <c r="DG58" s="23"/>
      <c r="DH58" s="23"/>
      <c r="DI58" s="23"/>
      <c r="DJ58" s="23"/>
      <c r="DK58" s="23"/>
      <c r="DL58" s="23"/>
      <c r="DM58" s="23"/>
      <c r="DN58" s="23"/>
    </row>
    <row r="59" spans="21:118">
      <c r="U59" s="23"/>
      <c r="V59" s="23"/>
      <c r="W59" s="23"/>
      <c r="X59" s="23"/>
      <c r="Y59" s="23"/>
      <c r="Z59" s="23"/>
      <c r="AA59" s="23"/>
      <c r="AB59" s="23"/>
      <c r="DE59" s="23"/>
      <c r="DF59" s="23"/>
      <c r="DG59" s="23"/>
      <c r="DH59" s="23"/>
      <c r="DI59" s="23"/>
      <c r="DJ59" s="23"/>
      <c r="DK59" s="23"/>
      <c r="DL59" s="23"/>
      <c r="DM59" s="23"/>
      <c r="DN59" s="23"/>
    </row>
    <row r="60" spans="21:118">
      <c r="U60" s="23"/>
      <c r="V60" s="23"/>
      <c r="W60" s="23"/>
      <c r="X60" s="23"/>
      <c r="Y60" s="23"/>
      <c r="Z60" s="23"/>
      <c r="AA60" s="23"/>
      <c r="AB60" s="23"/>
      <c r="DE60" s="23"/>
      <c r="DF60" s="23"/>
      <c r="DG60" s="23"/>
      <c r="DH60" s="23"/>
      <c r="DI60" s="23"/>
      <c r="DJ60" s="23"/>
      <c r="DK60" s="23"/>
      <c r="DL60" s="23"/>
      <c r="DM60" s="23"/>
      <c r="DN60" s="23"/>
    </row>
    <row r="61" spans="21:118">
      <c r="U61" s="23"/>
      <c r="V61" s="23"/>
      <c r="W61" s="23"/>
      <c r="X61" s="23"/>
      <c r="Y61" s="23"/>
      <c r="Z61" s="23"/>
      <c r="AA61" s="23"/>
      <c r="AB61" s="23"/>
      <c r="DE61" s="23"/>
      <c r="DF61" s="23"/>
      <c r="DG61" s="23"/>
      <c r="DH61" s="23"/>
      <c r="DI61" s="23"/>
      <c r="DJ61" s="23"/>
      <c r="DK61" s="23"/>
      <c r="DL61" s="23"/>
      <c r="DM61" s="23"/>
      <c r="DN61" s="23"/>
    </row>
    <row r="62" spans="21:118">
      <c r="U62" s="23"/>
      <c r="V62" s="23"/>
      <c r="W62" s="23"/>
      <c r="X62" s="23"/>
      <c r="Y62" s="23"/>
      <c r="Z62" s="23"/>
      <c r="AA62" s="23"/>
      <c r="AB62" s="23"/>
      <c r="DE62" s="23"/>
      <c r="DF62" s="23"/>
      <c r="DG62" s="23"/>
      <c r="DH62" s="23"/>
      <c r="DI62" s="23"/>
      <c r="DJ62" s="23"/>
      <c r="DK62" s="23"/>
      <c r="DL62" s="23"/>
      <c r="DM62" s="23"/>
      <c r="DN62" s="23"/>
    </row>
    <row r="63" spans="21:118">
      <c r="U63" s="23"/>
      <c r="V63" s="23"/>
      <c r="W63" s="23"/>
      <c r="X63" s="23"/>
      <c r="Y63" s="23"/>
      <c r="Z63" s="23"/>
      <c r="AA63" s="23"/>
      <c r="AB63" s="23"/>
      <c r="DE63" s="23"/>
      <c r="DF63" s="23"/>
      <c r="DG63" s="23"/>
      <c r="DH63" s="23"/>
      <c r="DI63" s="23"/>
      <c r="DJ63" s="23"/>
      <c r="DK63" s="23"/>
      <c r="DL63" s="23"/>
      <c r="DM63" s="23"/>
      <c r="DN63" s="23"/>
    </row>
    <row r="64" spans="21:118">
      <c r="U64" s="23"/>
      <c r="V64" s="23"/>
      <c r="W64" s="23"/>
      <c r="X64" s="23"/>
      <c r="Y64" s="23"/>
      <c r="Z64" s="23"/>
      <c r="AA64" s="23"/>
      <c r="AB64" s="23"/>
      <c r="DE64" s="23"/>
      <c r="DF64" s="23"/>
      <c r="DG64" s="23"/>
      <c r="DH64" s="23"/>
      <c r="DI64" s="23"/>
      <c r="DJ64" s="23"/>
      <c r="DK64" s="23"/>
      <c r="DL64" s="23"/>
      <c r="DM64" s="23"/>
      <c r="DN64" s="23"/>
    </row>
    <row r="65" spans="109:118">
      <c r="DE65" s="23"/>
      <c r="DF65" s="23"/>
      <c r="DG65" s="23"/>
      <c r="DH65" s="23"/>
      <c r="DI65" s="23"/>
      <c r="DJ65" s="23"/>
      <c r="DK65" s="23"/>
      <c r="DL65" s="23"/>
      <c r="DM65" s="23"/>
      <c r="DN65" s="23"/>
    </row>
    <row r="66" spans="109:118">
      <c r="DE66" s="23"/>
      <c r="DF66" s="23"/>
      <c r="DG66" s="23"/>
      <c r="DH66" s="23"/>
      <c r="DI66" s="23"/>
      <c r="DJ66" s="23"/>
      <c r="DK66" s="23"/>
      <c r="DL66" s="23"/>
      <c r="DM66" s="23"/>
      <c r="DN66" s="23"/>
    </row>
    <row r="67" spans="109:118">
      <c r="DE67" s="23"/>
      <c r="DF67" s="23"/>
      <c r="DG67" s="23"/>
      <c r="DH67" s="23"/>
      <c r="DI67" s="23"/>
      <c r="DJ67" s="23"/>
      <c r="DK67" s="23"/>
      <c r="DL67" s="23"/>
      <c r="DM67" s="23"/>
      <c r="DN67" s="23"/>
    </row>
    <row r="68" spans="109:118">
      <c r="DE68" s="23"/>
      <c r="DF68" s="23"/>
      <c r="DG68" s="23"/>
      <c r="DH68" s="23"/>
      <c r="DI68" s="23"/>
      <c r="DJ68" s="23"/>
      <c r="DK68" s="23"/>
      <c r="DL68" s="23"/>
      <c r="DM68" s="23"/>
      <c r="DN68" s="23"/>
    </row>
    <row r="69" spans="109:118">
      <c r="DE69" s="23"/>
      <c r="DF69" s="23"/>
      <c r="DG69" s="23"/>
      <c r="DH69" s="23"/>
      <c r="DI69" s="23"/>
      <c r="DJ69" s="23"/>
      <c r="DK69" s="23"/>
      <c r="DL69" s="23"/>
      <c r="DM69" s="23"/>
      <c r="DN69" s="23"/>
    </row>
    <row r="70" spans="109:118">
      <c r="DE70" s="23"/>
      <c r="DF70" s="23"/>
      <c r="DG70" s="23"/>
      <c r="DH70" s="23"/>
      <c r="DI70" s="23"/>
      <c r="DJ70" s="23"/>
      <c r="DK70" s="23"/>
      <c r="DL70" s="23"/>
      <c r="DM70" s="23"/>
      <c r="DN70" s="23"/>
    </row>
    <row r="71" spans="109:118">
      <c r="DE71" s="23"/>
      <c r="DF71" s="23"/>
      <c r="DG71" s="23"/>
      <c r="DH71" s="23"/>
      <c r="DI71" s="23"/>
      <c r="DJ71" s="23"/>
      <c r="DK71" s="23"/>
      <c r="DL71" s="23"/>
      <c r="DM71" s="23"/>
      <c r="DN71" s="23"/>
    </row>
    <row r="72" spans="109:118">
      <c r="DE72" s="23"/>
      <c r="DF72" s="23"/>
      <c r="DG72" s="23"/>
      <c r="DH72" s="23"/>
      <c r="DI72" s="23"/>
      <c r="DJ72" s="23"/>
      <c r="DK72" s="23"/>
      <c r="DL72" s="23"/>
      <c r="DM72" s="23"/>
      <c r="DN72" s="23"/>
    </row>
    <row r="73" spans="109:118">
      <c r="DE73" s="23"/>
      <c r="DF73" s="23"/>
      <c r="DG73" s="23"/>
      <c r="DH73" s="23"/>
      <c r="DI73" s="23"/>
      <c r="DJ73" s="23"/>
      <c r="DK73" s="23"/>
      <c r="DL73" s="23"/>
      <c r="DM73" s="23"/>
      <c r="DN73" s="23"/>
    </row>
    <row r="74" spans="109:118">
      <c r="DE74" s="23"/>
      <c r="DF74" s="23"/>
      <c r="DG74" s="23"/>
      <c r="DH74" s="23"/>
      <c r="DI74" s="23"/>
      <c r="DJ74" s="23"/>
      <c r="DK74" s="23"/>
      <c r="DL74" s="23"/>
      <c r="DM74" s="23"/>
      <c r="DN74" s="23"/>
    </row>
    <row r="75" spans="109:118">
      <c r="DE75" s="23"/>
      <c r="DF75" s="23"/>
      <c r="DG75" s="23"/>
      <c r="DH75" s="23"/>
      <c r="DI75" s="23"/>
      <c r="DJ75" s="23"/>
      <c r="DK75" s="23"/>
      <c r="DL75" s="23"/>
      <c r="DM75" s="23"/>
      <c r="DN75" s="23"/>
    </row>
    <row r="76" spans="109:118">
      <c r="DE76" s="23"/>
      <c r="DF76" s="23"/>
      <c r="DG76" s="23"/>
      <c r="DH76" s="23"/>
      <c r="DI76" s="23"/>
      <c r="DJ76" s="23"/>
      <c r="DK76" s="23"/>
      <c r="DL76" s="23"/>
      <c r="DM76" s="23"/>
      <c r="DN76" s="23"/>
    </row>
    <row r="77" spans="109:118">
      <c r="DE77" s="23"/>
      <c r="DF77" s="23"/>
      <c r="DG77" s="23"/>
      <c r="DH77" s="23"/>
      <c r="DI77" s="23"/>
      <c r="DJ77" s="23"/>
      <c r="DK77" s="23"/>
      <c r="DL77" s="23"/>
      <c r="DM77" s="23"/>
      <c r="DN77" s="23"/>
    </row>
    <row r="78" spans="109:118">
      <c r="DE78" s="23"/>
      <c r="DF78" s="23"/>
      <c r="DG78" s="23"/>
      <c r="DH78" s="23"/>
      <c r="DI78" s="23"/>
      <c r="DJ78" s="23"/>
      <c r="DK78" s="23"/>
      <c r="DL78" s="23"/>
      <c r="DM78" s="23"/>
      <c r="DN78" s="23"/>
    </row>
    <row r="79" spans="109:118">
      <c r="DE79" s="23"/>
      <c r="DF79" s="23"/>
      <c r="DG79" s="23"/>
      <c r="DH79" s="23"/>
      <c r="DI79" s="23"/>
      <c r="DJ79" s="23"/>
      <c r="DK79" s="23"/>
      <c r="DL79" s="23"/>
      <c r="DM79" s="23"/>
      <c r="DN79" s="23"/>
    </row>
    <row r="80" spans="109:118">
      <c r="DE80" s="23"/>
      <c r="DF80" s="23"/>
      <c r="DG80" s="23"/>
      <c r="DH80" s="23"/>
      <c r="DI80" s="23"/>
      <c r="DJ80" s="23"/>
      <c r="DK80" s="23"/>
      <c r="DL80" s="23"/>
      <c r="DM80" s="23"/>
      <c r="DN80" s="23"/>
    </row>
    <row r="81" spans="109:118">
      <c r="DE81" s="23"/>
      <c r="DF81" s="23"/>
      <c r="DG81" s="23"/>
      <c r="DH81" s="23"/>
      <c r="DI81" s="23"/>
      <c r="DJ81" s="23"/>
      <c r="DK81" s="23"/>
      <c r="DL81" s="23"/>
      <c r="DM81" s="23"/>
      <c r="DN81" s="23"/>
    </row>
    <row r="82" spans="109:118">
      <c r="DE82" s="23"/>
      <c r="DF82" s="23"/>
      <c r="DG82" s="23"/>
      <c r="DH82" s="23"/>
      <c r="DI82" s="23"/>
      <c r="DJ82" s="23"/>
      <c r="DK82" s="23"/>
      <c r="DL82" s="23"/>
      <c r="DM82" s="23"/>
      <c r="DN82" s="23"/>
    </row>
    <row r="83" spans="109:118">
      <c r="DE83" s="23"/>
      <c r="DF83" s="23"/>
      <c r="DG83" s="23"/>
      <c r="DH83" s="23"/>
      <c r="DI83" s="23"/>
      <c r="DJ83" s="23"/>
      <c r="DK83" s="23"/>
      <c r="DL83" s="23"/>
      <c r="DM83" s="23"/>
      <c r="DN83" s="23"/>
    </row>
    <row r="84" spans="109:118">
      <c r="DE84" s="23"/>
      <c r="DF84" s="23"/>
      <c r="DG84" s="23"/>
      <c r="DH84" s="23"/>
      <c r="DI84" s="23"/>
      <c r="DJ84" s="23"/>
      <c r="DK84" s="23"/>
      <c r="DL84" s="23"/>
      <c r="DM84" s="23"/>
      <c r="DN84" s="23"/>
    </row>
    <row r="85" spans="109:118">
      <c r="DE85" s="23"/>
      <c r="DF85" s="23"/>
      <c r="DG85" s="23"/>
      <c r="DH85" s="23"/>
      <c r="DI85" s="23"/>
      <c r="DJ85" s="23"/>
      <c r="DK85" s="23"/>
      <c r="DL85" s="23"/>
      <c r="DM85" s="23"/>
      <c r="DN85" s="23"/>
    </row>
    <row r="86" spans="109:118">
      <c r="DE86" s="23"/>
      <c r="DF86" s="23"/>
      <c r="DG86" s="23"/>
      <c r="DH86" s="23"/>
      <c r="DI86" s="23"/>
      <c r="DJ86" s="23"/>
      <c r="DK86" s="23"/>
      <c r="DL86" s="23"/>
      <c r="DM86" s="23"/>
      <c r="DN86" s="23"/>
    </row>
    <row r="87" spans="109:118">
      <c r="DE87" s="23"/>
      <c r="DF87" s="23"/>
      <c r="DG87" s="23"/>
      <c r="DH87" s="23"/>
      <c r="DI87" s="23"/>
      <c r="DJ87" s="23"/>
      <c r="DK87" s="23"/>
      <c r="DL87" s="23"/>
      <c r="DM87" s="23"/>
      <c r="DN87" s="23"/>
    </row>
    <row r="88" spans="109:118">
      <c r="DE88" s="23"/>
      <c r="DF88" s="23"/>
      <c r="DG88" s="23"/>
      <c r="DH88" s="23"/>
      <c r="DI88" s="23"/>
      <c r="DJ88" s="23"/>
      <c r="DK88" s="23"/>
      <c r="DL88" s="23"/>
      <c r="DM88" s="23"/>
      <c r="DN88" s="23"/>
    </row>
    <row r="89" spans="109:118">
      <c r="DE89" s="23"/>
      <c r="DF89" s="23"/>
      <c r="DG89" s="23"/>
      <c r="DH89" s="23"/>
      <c r="DI89" s="23"/>
      <c r="DJ89" s="23"/>
      <c r="DK89" s="23"/>
      <c r="DL89" s="23"/>
      <c r="DM89" s="23"/>
      <c r="DN89" s="23"/>
    </row>
    <row r="90" spans="109:118">
      <c r="DE90" s="23"/>
      <c r="DF90" s="23"/>
      <c r="DG90" s="23"/>
      <c r="DH90" s="23"/>
      <c r="DI90" s="23"/>
      <c r="DJ90" s="23"/>
      <c r="DK90" s="23"/>
      <c r="DL90" s="23"/>
      <c r="DM90" s="23"/>
      <c r="DN90" s="23"/>
    </row>
    <row r="91" spans="109:118">
      <c r="DE91" s="23"/>
      <c r="DF91" s="23"/>
      <c r="DG91" s="23"/>
      <c r="DH91" s="23"/>
      <c r="DI91" s="23"/>
      <c r="DJ91" s="23"/>
      <c r="DK91" s="23"/>
      <c r="DL91" s="23"/>
      <c r="DM91" s="23"/>
      <c r="DN91" s="23"/>
    </row>
    <row r="92" spans="109:118">
      <c r="DE92" s="23"/>
      <c r="DF92" s="23"/>
      <c r="DG92" s="23"/>
      <c r="DH92" s="23"/>
      <c r="DI92" s="23"/>
      <c r="DJ92" s="23"/>
      <c r="DK92" s="23"/>
      <c r="DL92" s="23"/>
      <c r="DM92" s="23"/>
      <c r="DN92" s="23"/>
    </row>
    <row r="93" spans="109:118">
      <c r="DE93" s="23"/>
      <c r="DF93" s="23"/>
      <c r="DG93" s="23"/>
      <c r="DH93" s="23"/>
      <c r="DI93" s="23"/>
      <c r="DJ93" s="23"/>
      <c r="DK93" s="23"/>
      <c r="DL93" s="23"/>
      <c r="DM93" s="23"/>
      <c r="DN93" s="23"/>
    </row>
    <row r="94" spans="109:118">
      <c r="DE94" s="23"/>
      <c r="DF94" s="23"/>
      <c r="DG94" s="23"/>
      <c r="DH94" s="23"/>
      <c r="DI94" s="23"/>
      <c r="DJ94" s="23"/>
      <c r="DK94" s="23"/>
      <c r="DL94" s="23"/>
      <c r="DM94" s="23"/>
      <c r="DN94" s="23"/>
    </row>
    <row r="95" spans="109:118">
      <c r="DE95" s="23"/>
      <c r="DF95" s="23"/>
      <c r="DG95" s="23"/>
      <c r="DH95" s="23"/>
      <c r="DI95" s="23"/>
      <c r="DJ95" s="23"/>
      <c r="DK95" s="23"/>
      <c r="DL95" s="23"/>
      <c r="DM95" s="23"/>
      <c r="DN95" s="23"/>
    </row>
    <row r="96" spans="109:118">
      <c r="DE96" s="23"/>
      <c r="DF96" s="23"/>
      <c r="DG96" s="23"/>
      <c r="DH96" s="23"/>
      <c r="DI96" s="23"/>
      <c r="DJ96" s="23"/>
      <c r="DK96" s="23"/>
      <c r="DL96" s="23"/>
      <c r="DM96" s="23"/>
      <c r="DN96" s="23"/>
    </row>
    <row r="97" spans="109:118">
      <c r="DE97" s="23"/>
      <c r="DF97" s="23"/>
      <c r="DG97" s="23"/>
      <c r="DH97" s="23"/>
      <c r="DI97" s="23"/>
      <c r="DJ97" s="23"/>
      <c r="DK97" s="23"/>
      <c r="DL97" s="23"/>
      <c r="DM97" s="23"/>
      <c r="DN97" s="23"/>
    </row>
    <row r="98" spans="109:118">
      <c r="DE98" s="23"/>
      <c r="DF98" s="23"/>
      <c r="DG98" s="23"/>
      <c r="DH98" s="23"/>
      <c r="DI98" s="23"/>
      <c r="DJ98" s="23"/>
      <c r="DK98" s="23"/>
      <c r="DL98" s="23"/>
      <c r="DM98" s="23"/>
      <c r="DN98" s="23"/>
    </row>
    <row r="99" spans="109:118">
      <c r="DE99" s="23"/>
      <c r="DF99" s="23"/>
      <c r="DG99" s="23"/>
      <c r="DH99" s="23"/>
      <c r="DI99" s="23"/>
      <c r="DJ99" s="23"/>
      <c r="DK99" s="23"/>
      <c r="DL99" s="23"/>
      <c r="DM99" s="23"/>
      <c r="DN99" s="23"/>
    </row>
    <row r="100" spans="109:118"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</row>
    <row r="101" spans="109:118">
      <c r="DE101" s="23"/>
      <c r="DF101" s="23"/>
      <c r="DG101" s="23"/>
      <c r="DH101" s="23"/>
      <c r="DI101" s="23"/>
      <c r="DJ101" s="23"/>
      <c r="DK101" s="23"/>
      <c r="DL101" s="23"/>
      <c r="DM101" s="23"/>
      <c r="DN101" s="23"/>
    </row>
    <row r="102" spans="109:118">
      <c r="DE102" s="23"/>
      <c r="DF102" s="23"/>
      <c r="DG102" s="23"/>
      <c r="DH102" s="23"/>
      <c r="DI102" s="23"/>
      <c r="DJ102" s="23"/>
      <c r="DK102" s="23"/>
      <c r="DL102" s="23"/>
      <c r="DM102" s="23"/>
      <c r="DN102" s="23"/>
    </row>
    <row r="103" spans="109:118">
      <c r="DE103" s="23"/>
      <c r="DF103" s="23"/>
      <c r="DG103" s="23"/>
      <c r="DH103" s="23"/>
      <c r="DI103" s="23"/>
      <c r="DJ103" s="23"/>
      <c r="DK103" s="23"/>
      <c r="DL103" s="23"/>
      <c r="DM103" s="23"/>
      <c r="DN103" s="23"/>
    </row>
    <row r="104" spans="109:118">
      <c r="DE104" s="23"/>
      <c r="DF104" s="23"/>
      <c r="DG104" s="23"/>
      <c r="DH104" s="23"/>
      <c r="DI104" s="23"/>
      <c r="DJ104" s="23"/>
      <c r="DK104" s="23"/>
      <c r="DL104" s="23"/>
      <c r="DM104" s="23"/>
      <c r="DN104" s="23"/>
    </row>
    <row r="105" spans="109:118">
      <c r="DE105" s="23"/>
      <c r="DF105" s="23"/>
      <c r="DG105" s="23"/>
      <c r="DH105" s="23"/>
      <c r="DI105" s="23"/>
      <c r="DJ105" s="23"/>
      <c r="DK105" s="23"/>
      <c r="DL105" s="23"/>
      <c r="DM105" s="23"/>
      <c r="DN105" s="23"/>
    </row>
    <row r="106" spans="109:118">
      <c r="DE106" s="23"/>
      <c r="DF106" s="23"/>
      <c r="DG106" s="23"/>
      <c r="DH106" s="23"/>
      <c r="DI106" s="23"/>
      <c r="DJ106" s="23"/>
      <c r="DK106" s="23"/>
      <c r="DL106" s="23"/>
      <c r="DM106" s="23"/>
      <c r="DN106" s="23"/>
    </row>
    <row r="107" spans="109:118">
      <c r="DE107" s="23"/>
      <c r="DF107" s="23"/>
      <c r="DG107" s="23"/>
      <c r="DH107" s="23"/>
      <c r="DI107" s="23"/>
      <c r="DJ107" s="23"/>
      <c r="DK107" s="23"/>
      <c r="DL107" s="23"/>
      <c r="DM107" s="23"/>
      <c r="DN107" s="23"/>
    </row>
    <row r="108" spans="109:118">
      <c r="DE108" s="23"/>
      <c r="DF108" s="23"/>
      <c r="DG108" s="23"/>
      <c r="DH108" s="23"/>
      <c r="DI108" s="23"/>
      <c r="DJ108" s="23"/>
      <c r="DK108" s="23"/>
      <c r="DL108" s="23"/>
      <c r="DM108" s="23"/>
      <c r="DN108" s="23"/>
    </row>
    <row r="109" spans="109:118">
      <c r="DE109" s="23"/>
      <c r="DF109" s="23"/>
      <c r="DG109" s="23"/>
      <c r="DH109" s="23"/>
      <c r="DI109" s="23"/>
      <c r="DJ109" s="23"/>
      <c r="DK109" s="23"/>
      <c r="DL109" s="23"/>
      <c r="DM109" s="23"/>
      <c r="DN109" s="23"/>
    </row>
    <row r="110" spans="109:118">
      <c r="DE110" s="23"/>
      <c r="DF110" s="23"/>
      <c r="DG110" s="23"/>
      <c r="DH110" s="23"/>
      <c r="DI110" s="23"/>
      <c r="DJ110" s="23"/>
      <c r="DK110" s="23"/>
      <c r="DL110" s="23"/>
      <c r="DM110" s="23"/>
      <c r="DN110" s="23"/>
    </row>
    <row r="111" spans="109:118">
      <c r="DE111" s="23"/>
      <c r="DF111" s="23"/>
      <c r="DG111" s="23"/>
      <c r="DH111" s="23"/>
      <c r="DI111" s="23"/>
      <c r="DJ111" s="23"/>
      <c r="DK111" s="23"/>
      <c r="DL111" s="23"/>
      <c r="DM111" s="23"/>
      <c r="DN111" s="23"/>
    </row>
    <row r="112" spans="109:118">
      <c r="DE112" s="23"/>
      <c r="DF112" s="23"/>
      <c r="DG112" s="23"/>
      <c r="DH112" s="23"/>
      <c r="DI112" s="23"/>
      <c r="DJ112" s="23"/>
      <c r="DK112" s="23"/>
      <c r="DL112" s="23"/>
      <c r="DM112" s="23"/>
      <c r="DN112" s="23"/>
    </row>
    <row r="113" spans="109:118">
      <c r="DE113" s="23"/>
      <c r="DF113" s="23"/>
      <c r="DG113" s="23"/>
      <c r="DH113" s="23"/>
      <c r="DI113" s="23"/>
      <c r="DJ113" s="23"/>
      <c r="DK113" s="23"/>
      <c r="DL113" s="23"/>
      <c r="DM113" s="23"/>
      <c r="DN113" s="23"/>
    </row>
    <row r="114" spans="109:118">
      <c r="DE114" s="23"/>
      <c r="DF114" s="23"/>
      <c r="DG114" s="23"/>
      <c r="DH114" s="23"/>
      <c r="DI114" s="23"/>
      <c r="DJ114" s="23"/>
      <c r="DK114" s="23"/>
      <c r="DL114" s="23"/>
      <c r="DM114" s="23"/>
      <c r="DN114" s="23"/>
    </row>
  </sheetData>
  <sortState xmlns:xlrd2="http://schemas.microsoft.com/office/spreadsheetml/2017/richdata2" ref="AZ4:BN50">
    <sortCondition ref="BA4:BA50"/>
  </sortState>
  <conditionalFormatting sqref="BA28:BH50 BC4:BH7 BC8:BE12 BC13:BH27 BA4:BA27">
    <cfRule type="expression" dxfId="84" priority="64">
      <formula>$BA4="D"</formula>
    </cfRule>
    <cfRule type="expression" dxfId="83" priority="65">
      <formula>$BA4="C"</formula>
    </cfRule>
    <cfRule type="expression" dxfId="82" priority="66">
      <formula>$BA4="B"</formula>
    </cfRule>
    <cfRule type="expression" dxfId="81" priority="67">
      <formula>$BA4="A"</formula>
    </cfRule>
  </conditionalFormatting>
  <conditionalFormatting sqref="U4:AB50">
    <cfRule type="expression" dxfId="80" priority="72">
      <formula>$U4="D"</formula>
    </cfRule>
    <cfRule type="expression" dxfId="79" priority="73">
      <formula>$U4="C"</formula>
    </cfRule>
    <cfRule type="expression" dxfId="78" priority="74">
      <formula>$U4="B"</formula>
    </cfRule>
    <cfRule type="expression" dxfId="77" priority="75">
      <formula>$U4="A"</formula>
    </cfRule>
  </conditionalFormatting>
  <conditionalFormatting sqref="BK4:BR50">
    <cfRule type="expression" dxfId="76" priority="60">
      <formula>$BK4="D"</formula>
    </cfRule>
    <cfRule type="expression" dxfId="75" priority="61">
      <formula>$BK4="C"</formula>
    </cfRule>
    <cfRule type="expression" dxfId="74" priority="62">
      <formula>$BK4="B"</formula>
    </cfRule>
    <cfRule type="expression" dxfId="73" priority="63">
      <formula>$BK4="A"</formula>
    </cfRule>
  </conditionalFormatting>
  <conditionalFormatting sqref="AK4:AR50">
    <cfRule type="expression" dxfId="72" priority="68">
      <formula>$AK4="D"</formula>
    </cfRule>
    <cfRule type="expression" dxfId="71" priority="69">
      <formula>$AK4="C"</formula>
    </cfRule>
    <cfRule type="expression" dxfId="70" priority="70">
      <formula>$AK4="B"</formula>
    </cfRule>
    <cfRule type="expression" dxfId="69" priority="71">
      <formula>$AK4="A"</formula>
    </cfRule>
  </conditionalFormatting>
  <conditionalFormatting sqref="CQ4:CX50">
    <cfRule type="expression" dxfId="68" priority="52">
      <formula>$CQ4="D"</formula>
    </cfRule>
    <cfRule type="expression" dxfId="67" priority="53">
      <formula>$CQ4="C"</formula>
    </cfRule>
    <cfRule type="expression" dxfId="66" priority="54">
      <formula>$CQ4="B"</formula>
    </cfRule>
    <cfRule type="expression" dxfId="65" priority="55">
      <formula>$CQ4="A"</formula>
    </cfRule>
  </conditionalFormatting>
  <conditionalFormatting sqref="CA4:CH50">
    <cfRule type="expression" dxfId="64" priority="56">
      <formula>$CA4="D"</formula>
    </cfRule>
    <cfRule type="expression" dxfId="63" priority="57">
      <formula>$CA4="C"</formula>
    </cfRule>
    <cfRule type="expression" dxfId="62" priority="58">
      <formula>$CA4="B"</formula>
    </cfRule>
    <cfRule type="expression" dxfId="61" priority="59">
      <formula>$CA4="A"</formula>
    </cfRule>
  </conditionalFormatting>
  <conditionalFormatting sqref="DG4:DN51">
    <cfRule type="expression" dxfId="60" priority="48">
      <formula>$DG4="D"</formula>
    </cfRule>
    <cfRule type="expression" dxfId="59" priority="49">
      <formula>$DG4="C"</formula>
    </cfRule>
    <cfRule type="expression" dxfId="58" priority="50">
      <formula>$DG4="B"</formula>
    </cfRule>
    <cfRule type="expression" dxfId="57" priority="51">
      <formula>$DG4="A"</formula>
    </cfRule>
  </conditionalFormatting>
  <conditionalFormatting sqref="DQ37:DX65">
    <cfRule type="expression" dxfId="56" priority="17">
      <formula>$DG37="D"</formula>
    </cfRule>
    <cfRule type="expression" dxfId="55" priority="18">
      <formula>$DG37="C"</formula>
    </cfRule>
    <cfRule type="expression" dxfId="54" priority="19">
      <formula>$DG37="B"</formula>
    </cfRule>
    <cfRule type="expression" dxfId="53" priority="20">
      <formula>$DG37="A"</formula>
    </cfRule>
  </conditionalFormatting>
  <conditionalFormatting sqref="E4:L50">
    <cfRule type="expression" dxfId="52" priority="76">
      <formula>$E4="D"</formula>
    </cfRule>
    <cfRule type="expression" dxfId="51" priority="77">
      <formula>$E4="C"</formula>
    </cfRule>
    <cfRule type="expression" dxfId="50" priority="78">
      <formula>$E4="B"</formula>
    </cfRule>
    <cfRule type="expression" dxfId="49" priority="79">
      <formula>$E4="A"</formula>
    </cfRule>
  </conditionalFormatting>
  <dataValidations count="1">
    <dataValidation type="list" allowBlank="1" showInputMessage="1" showErrorMessage="1" sqref="CA29:CA50 DG29:DG50 AK29:AK50 CQ29:CQ50 U29:U50 BA29:BA50 BK29:BK50 E29:E50" xr:uid="{00000000-0002-0000-0100-000000000000}">
      <formula1>#REF!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ort_Abs">
                <anchor moveWithCells="1" sizeWithCells="1">
                  <from>
                    <xdr:col>4</xdr:col>
                    <xdr:colOff>127000</xdr:colOff>
                    <xdr:row>0</xdr:row>
                    <xdr:rowOff>76200</xdr:rowOff>
                  </from>
                  <to>
                    <xdr:col>4</xdr:col>
                    <xdr:colOff>546100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Sort_Biceps">
                <anchor moveWithCells="1" sizeWithCells="1">
                  <from>
                    <xdr:col>36</xdr:col>
                    <xdr:colOff>222250</xdr:colOff>
                    <xdr:row>0</xdr:row>
                    <xdr:rowOff>76200</xdr:rowOff>
                  </from>
                  <to>
                    <xdr:col>36</xdr:col>
                    <xdr:colOff>641350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Sort_Back">
                <anchor moveWithCells="1" sizeWithCells="1">
                  <from>
                    <xdr:col>20</xdr:col>
                    <xdr:colOff>222250</xdr:colOff>
                    <xdr:row>0</xdr:row>
                    <xdr:rowOff>76200</xdr:rowOff>
                  </from>
                  <to>
                    <xdr:col>20</xdr:col>
                    <xdr:colOff>641350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Sort_Chest">
                <anchor moveWithCells="1" sizeWithCells="1">
                  <from>
                    <xdr:col>52</xdr:col>
                    <xdr:colOff>260350</xdr:colOff>
                    <xdr:row>0</xdr:row>
                    <xdr:rowOff>0</xdr:rowOff>
                  </from>
                  <to>
                    <xdr:col>53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Sort_Legs">
                <anchor moveWithCells="1" sizeWithCells="1">
                  <from>
                    <xdr:col>62</xdr:col>
                    <xdr:colOff>50800</xdr:colOff>
                    <xdr:row>0</xdr:row>
                    <xdr:rowOff>76200</xdr:rowOff>
                  </from>
                  <to>
                    <xdr:col>62</xdr:col>
                    <xdr:colOff>469900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Sort_Shoulders">
                <anchor moveWithCells="1" sizeWithCells="1">
                  <from>
                    <xdr:col>78</xdr:col>
                    <xdr:colOff>222250</xdr:colOff>
                    <xdr:row>0</xdr:row>
                    <xdr:rowOff>76200</xdr:rowOff>
                  </from>
                  <to>
                    <xdr:col>78</xdr:col>
                    <xdr:colOff>641350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Sort_Triceps">
                <anchor moveWithCells="1" sizeWithCells="1">
                  <from>
                    <xdr:col>94</xdr:col>
                    <xdr:colOff>222250</xdr:colOff>
                    <xdr:row>0</xdr:row>
                    <xdr:rowOff>76200</xdr:rowOff>
                  </from>
                  <to>
                    <xdr:col>94</xdr:col>
                    <xdr:colOff>641350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Sort_FullBody">
                <anchor moveWithCells="1" sizeWithCells="1">
                  <from>
                    <xdr:col>110</xdr:col>
                    <xdr:colOff>222250</xdr:colOff>
                    <xdr:row>0</xdr:row>
                    <xdr:rowOff>76200</xdr:rowOff>
                  </from>
                  <to>
                    <xdr:col>110</xdr:col>
                    <xdr:colOff>641350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RS!$A$1:$A$4</xm:f>
          </x14:formula1>
          <xm:sqref>E14:E28 BA4:BA12 E4:E12 BA14:BA28 EK15:EK29 U4:U12 AK14:AK28 BK4:BK12 U14:U28 AK4:AK12 CQ4:CQ12 CQ14:CQ28 CA4:CA12 CA14:CA28 DG4:DG12 DG14:DG28 EA15:EA29 DQ4:DQ12 EA4:EA12 DQ15:DQ29 EK4:EK12 BK14:BK28 P4:P12 P14:P28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X86"/>
  <sheetViews>
    <sheetView topLeftCell="B1" zoomScale="55" zoomScaleNormal="55" zoomScalePageLayoutView="70" workbookViewId="0">
      <pane ySplit="1" topLeftCell="A2" activePane="bottomLeft" state="frozen"/>
      <selection pane="bottomLeft" activeCell="X35" sqref="X35"/>
    </sheetView>
  </sheetViews>
  <sheetFormatPr defaultColWidth="11" defaultRowHeight="15.5"/>
  <cols>
    <col min="1" max="4" width="11" style="50"/>
    <col min="5" max="5" width="9.08203125" style="50" bestFit="1" customWidth="1"/>
    <col min="6" max="6" width="16.33203125" style="50" bestFit="1" customWidth="1"/>
    <col min="7" max="8" width="11" style="50"/>
    <col min="10" max="14" width="11" style="50"/>
    <col min="15" max="16" width="13" style="50" bestFit="1" customWidth="1"/>
    <col min="17" max="19" width="11" style="50"/>
    <col min="21" max="16384" width="11" style="50"/>
  </cols>
  <sheetData>
    <row r="1" spans="1:20" ht="34.5" customHeight="1">
      <c r="A1" s="50" t="s">
        <v>0</v>
      </c>
      <c r="G1" s="185" t="s">
        <v>123</v>
      </c>
      <c r="H1" s="185"/>
      <c r="I1" s="185"/>
      <c r="J1" s="185"/>
      <c r="K1" s="185"/>
      <c r="L1" s="185"/>
      <c r="M1" s="185"/>
      <c r="N1" s="185"/>
      <c r="O1" s="185"/>
      <c r="T1" s="50"/>
    </row>
    <row r="2" spans="1:20">
      <c r="A2" s="50" t="s">
        <v>1</v>
      </c>
      <c r="I2" s="50"/>
      <c r="T2" s="50"/>
    </row>
    <row r="3" spans="1:20">
      <c r="A3" s="50" t="s">
        <v>2</v>
      </c>
      <c r="I3" s="50"/>
      <c r="T3" s="50"/>
    </row>
    <row r="5" spans="1:20" ht="16" thickBot="1"/>
    <row r="6" spans="1:20">
      <c r="A6" s="51">
        <v>1</v>
      </c>
      <c r="C6" s="59">
        <v>1</v>
      </c>
      <c r="D6" t="s">
        <v>118</v>
      </c>
      <c r="I6" s="50"/>
      <c r="K6" s="180" t="s">
        <v>110</v>
      </c>
      <c r="L6" s="181"/>
      <c r="M6" s="182"/>
      <c r="O6" s="50" t="s">
        <v>125</v>
      </c>
      <c r="T6" s="50"/>
    </row>
    <row r="7" spans="1:20">
      <c r="A7" s="52">
        <v>2</v>
      </c>
      <c r="C7" s="59">
        <v>2</v>
      </c>
      <c r="D7" t="s">
        <v>59</v>
      </c>
      <c r="I7" s="183" t="s">
        <v>121</v>
      </c>
      <c r="J7" s="184"/>
      <c r="K7" s="55" t="s">
        <v>120</v>
      </c>
      <c r="M7" s="90"/>
      <c r="O7" t="s">
        <v>113</v>
      </c>
      <c r="T7" s="50"/>
    </row>
    <row r="8" spans="1:20" ht="16" thickBot="1">
      <c r="A8" s="52">
        <v>3</v>
      </c>
      <c r="C8" s="59">
        <v>3</v>
      </c>
      <c r="D8" t="s">
        <v>16</v>
      </c>
      <c r="I8" s="50" t="s">
        <v>111</v>
      </c>
      <c r="J8" s="50" t="s">
        <v>122</v>
      </c>
      <c r="K8" s="91" t="s">
        <v>111</v>
      </c>
      <c r="L8" s="56" t="s">
        <v>151</v>
      </c>
      <c r="M8" s="57" t="s">
        <v>152</v>
      </c>
      <c r="N8" s="50" t="s">
        <v>112</v>
      </c>
      <c r="O8" s="60"/>
      <c r="P8" s="50" t="s">
        <v>119</v>
      </c>
      <c r="Q8" s="50" t="s">
        <v>124</v>
      </c>
      <c r="T8" s="50"/>
    </row>
    <row r="9" spans="1:20">
      <c r="A9" s="52">
        <v>4</v>
      </c>
      <c r="C9" s="59">
        <v>4</v>
      </c>
      <c r="D9" t="s">
        <v>87</v>
      </c>
      <c r="H9" s="58">
        <v>1</v>
      </c>
      <c r="I9" s="58" t="str">
        <f>IF(J9="A","B",J9)</f>
        <v>B</v>
      </c>
      <c r="J9" s="58" t="s">
        <v>0</v>
      </c>
      <c r="K9" s="54" t="str">
        <f t="shared" ref="K9:K43" si="0">IF(L9="A","B", L9)</f>
        <v>B</v>
      </c>
      <c r="L9" s="54" t="s">
        <v>0</v>
      </c>
      <c r="M9" s="54">
        <v>1</v>
      </c>
      <c r="N9" s="25">
        <v>1</v>
      </c>
      <c r="O9" s="25">
        <v>1</v>
      </c>
      <c r="P9" s="25">
        <v>1</v>
      </c>
      <c r="Q9" s="58">
        <f>IF(L9 &lt;&gt; "B", 1, 0)</f>
        <v>1</v>
      </c>
      <c r="R9" s="25"/>
      <c r="S9" s="25">
        <v>1</v>
      </c>
      <c r="T9" s="50"/>
    </row>
    <row r="10" spans="1:20">
      <c r="A10" s="52">
        <v>5</v>
      </c>
      <c r="C10" s="59">
        <v>5</v>
      </c>
      <c r="D10" t="s">
        <v>86</v>
      </c>
      <c r="H10" s="58">
        <v>2</v>
      </c>
      <c r="I10" s="58" t="str">
        <f t="shared" ref="I10:I73" si="1">IF(J10="A","B",J10)</f>
        <v>B</v>
      </c>
      <c r="J10" s="58" t="s">
        <v>0</v>
      </c>
      <c r="K10" s="58" t="str">
        <f t="shared" si="0"/>
        <v>B</v>
      </c>
      <c r="L10" s="25" t="s">
        <v>0</v>
      </c>
      <c r="M10" s="25">
        <v>1</v>
      </c>
      <c r="N10" s="25">
        <v>1</v>
      </c>
      <c r="O10" s="25">
        <v>1</v>
      </c>
      <c r="P10" s="25">
        <v>1</v>
      </c>
      <c r="Q10" s="58">
        <f t="shared" ref="Q10:Q73" si="2">IF(L10 &lt;&gt; "B", 1, 0)</f>
        <v>1</v>
      </c>
      <c r="R10" s="25"/>
      <c r="S10" s="25">
        <v>2</v>
      </c>
      <c r="T10" s="50"/>
    </row>
    <row r="11" spans="1:20">
      <c r="A11" s="52">
        <v>6</v>
      </c>
      <c r="C11" s="59">
        <v>6</v>
      </c>
      <c r="D11" t="s">
        <v>85</v>
      </c>
      <c r="I11" s="50" t="str">
        <f t="shared" si="1"/>
        <v>B</v>
      </c>
      <c r="J11" s="50" t="s">
        <v>0</v>
      </c>
      <c r="K11" s="50" t="str">
        <f t="shared" si="0"/>
        <v>B</v>
      </c>
      <c r="L11" s="50" t="s">
        <v>0</v>
      </c>
      <c r="M11" s="50">
        <v>2</v>
      </c>
      <c r="N11" s="50">
        <v>2</v>
      </c>
      <c r="O11" s="50">
        <v>1</v>
      </c>
      <c r="P11" s="50">
        <v>3</v>
      </c>
      <c r="Q11" s="50">
        <f t="shared" si="2"/>
        <v>1</v>
      </c>
      <c r="T11" s="50"/>
    </row>
    <row r="12" spans="1:20">
      <c r="A12" s="53"/>
      <c r="C12" s="59">
        <v>7</v>
      </c>
      <c r="D12" t="s">
        <v>96</v>
      </c>
      <c r="H12" s="58">
        <v>3</v>
      </c>
      <c r="I12" s="58" t="str">
        <f t="shared" si="1"/>
        <v>B</v>
      </c>
      <c r="J12" s="58" t="s">
        <v>0</v>
      </c>
      <c r="K12" s="25" t="str">
        <f t="shared" si="0"/>
        <v>B</v>
      </c>
      <c r="L12" s="25" t="s">
        <v>0</v>
      </c>
      <c r="M12" s="25">
        <v>1</v>
      </c>
      <c r="N12" s="25">
        <v>1</v>
      </c>
      <c r="O12" s="25">
        <v>1</v>
      </c>
      <c r="P12" s="25">
        <v>1</v>
      </c>
      <c r="Q12" s="58">
        <f t="shared" si="2"/>
        <v>1</v>
      </c>
      <c r="R12" s="25"/>
      <c r="S12" s="25">
        <v>3</v>
      </c>
      <c r="T12" s="50"/>
    </row>
    <row r="13" spans="1:20">
      <c r="C13" s="59">
        <v>8</v>
      </c>
      <c r="D13" t="s">
        <v>95</v>
      </c>
      <c r="I13" s="50" t="str">
        <f t="shared" si="1"/>
        <v>B</v>
      </c>
      <c r="J13" s="50" t="s">
        <v>0</v>
      </c>
      <c r="K13" s="50" t="str">
        <f t="shared" si="0"/>
        <v>B</v>
      </c>
      <c r="L13" s="50" t="s">
        <v>0</v>
      </c>
      <c r="M13" s="50">
        <v>2</v>
      </c>
      <c r="N13" s="50">
        <v>2</v>
      </c>
      <c r="O13" s="50">
        <v>1</v>
      </c>
      <c r="P13" s="50">
        <v>3</v>
      </c>
      <c r="Q13" s="50">
        <f t="shared" si="2"/>
        <v>1</v>
      </c>
      <c r="T13" s="50"/>
    </row>
    <row r="14" spans="1:20">
      <c r="C14" s="59">
        <v>9</v>
      </c>
      <c r="D14" t="s">
        <v>97</v>
      </c>
      <c r="I14" s="50" t="str">
        <f t="shared" si="1"/>
        <v>B</v>
      </c>
      <c r="J14" s="50" t="s">
        <v>1</v>
      </c>
      <c r="K14" s="50" t="str">
        <f t="shared" si="0"/>
        <v>B</v>
      </c>
      <c r="L14" s="50" t="s">
        <v>1</v>
      </c>
      <c r="M14" s="50">
        <v>1</v>
      </c>
      <c r="N14" s="50">
        <v>3</v>
      </c>
      <c r="O14" s="50">
        <v>2</v>
      </c>
      <c r="P14" s="50">
        <f>IF(L14="B",2,0)</f>
        <v>2</v>
      </c>
      <c r="Q14" s="50">
        <v>2</v>
      </c>
      <c r="T14" s="50"/>
    </row>
    <row r="15" spans="1:20">
      <c r="C15" s="59">
        <v>10</v>
      </c>
      <c r="D15" t="s">
        <v>88</v>
      </c>
      <c r="H15" s="58">
        <v>4</v>
      </c>
      <c r="I15" s="58" t="str">
        <f t="shared" si="1"/>
        <v>B</v>
      </c>
      <c r="J15" s="58" t="s">
        <v>0</v>
      </c>
      <c r="K15" s="25" t="str">
        <f t="shared" si="0"/>
        <v>B</v>
      </c>
      <c r="L15" s="25" t="s">
        <v>0</v>
      </c>
      <c r="M15" s="25">
        <v>1</v>
      </c>
      <c r="N15" s="25">
        <v>1</v>
      </c>
      <c r="O15" s="25">
        <v>1</v>
      </c>
      <c r="P15" s="25">
        <v>1</v>
      </c>
      <c r="Q15" s="58">
        <f t="shared" si="2"/>
        <v>1</v>
      </c>
      <c r="R15" s="25"/>
      <c r="S15" s="25">
        <v>4</v>
      </c>
      <c r="T15" s="50"/>
    </row>
    <row r="16" spans="1:20">
      <c r="A16" s="51" t="s">
        <v>52</v>
      </c>
      <c r="C16" s="59">
        <v>11</v>
      </c>
      <c r="D16" t="s">
        <v>92</v>
      </c>
      <c r="I16" s="50" t="str">
        <f t="shared" si="1"/>
        <v>B</v>
      </c>
      <c r="J16" s="50" t="s">
        <v>0</v>
      </c>
      <c r="K16" s="50" t="str">
        <f t="shared" si="0"/>
        <v>B</v>
      </c>
      <c r="L16" s="50" t="s">
        <v>0</v>
      </c>
      <c r="M16" s="50">
        <v>2</v>
      </c>
      <c r="N16" s="50">
        <v>2</v>
      </c>
      <c r="O16" s="50">
        <v>1</v>
      </c>
      <c r="P16" s="50">
        <v>3</v>
      </c>
      <c r="Q16" s="50">
        <f t="shared" si="2"/>
        <v>1</v>
      </c>
      <c r="T16" s="50"/>
    </row>
    <row r="17" spans="1:24">
      <c r="A17" s="52" t="s">
        <v>53</v>
      </c>
      <c r="C17" s="59">
        <v>12</v>
      </c>
      <c r="D17" t="s">
        <v>93</v>
      </c>
      <c r="I17" s="50" t="str">
        <f t="shared" si="1"/>
        <v>B</v>
      </c>
      <c r="J17" s="50" t="s">
        <v>1</v>
      </c>
      <c r="K17" s="50" t="str">
        <f t="shared" si="0"/>
        <v>B</v>
      </c>
      <c r="L17" s="50" t="s">
        <v>1</v>
      </c>
      <c r="M17" s="50">
        <v>1</v>
      </c>
      <c r="N17" s="50">
        <v>3</v>
      </c>
      <c r="O17" s="50">
        <v>2</v>
      </c>
      <c r="P17" s="50">
        <f>IF(L17="B",2,0)</f>
        <v>2</v>
      </c>
      <c r="Q17" s="50">
        <v>2</v>
      </c>
      <c r="T17" s="50"/>
    </row>
    <row r="18" spans="1:24">
      <c r="A18" s="52" t="s">
        <v>54</v>
      </c>
      <c r="I18" s="50" t="str">
        <f t="shared" si="1"/>
        <v>B</v>
      </c>
      <c r="J18" s="50" t="s">
        <v>1</v>
      </c>
      <c r="K18" s="50" t="str">
        <f t="shared" si="0"/>
        <v>B</v>
      </c>
      <c r="L18" s="50" t="s">
        <v>1</v>
      </c>
      <c r="M18" s="50">
        <v>2</v>
      </c>
      <c r="N18" s="50">
        <v>1</v>
      </c>
      <c r="O18" s="50">
        <v>2</v>
      </c>
      <c r="P18" s="50">
        <f>IF(L18="B",2,0)</f>
        <v>2</v>
      </c>
      <c r="Q18" s="50">
        <v>3</v>
      </c>
      <c r="T18" s="50"/>
    </row>
    <row r="19" spans="1:24">
      <c r="A19" s="52" t="s">
        <v>55</v>
      </c>
      <c r="H19" s="25">
        <v>5</v>
      </c>
      <c r="I19" s="58" t="str">
        <f t="shared" si="1"/>
        <v>B</v>
      </c>
      <c r="J19" s="25" t="s">
        <v>0</v>
      </c>
      <c r="K19" s="25" t="str">
        <f t="shared" si="0"/>
        <v>B</v>
      </c>
      <c r="L19" s="25" t="s">
        <v>0</v>
      </c>
      <c r="M19" s="25">
        <v>1</v>
      </c>
      <c r="N19" s="25">
        <v>1</v>
      </c>
      <c r="O19" s="25">
        <v>1</v>
      </c>
      <c r="P19" s="25">
        <v>1</v>
      </c>
      <c r="Q19" s="58">
        <f t="shared" si="2"/>
        <v>1</v>
      </c>
      <c r="R19" s="25"/>
      <c r="S19" s="25">
        <v>5</v>
      </c>
      <c r="T19" s="50"/>
    </row>
    <row r="20" spans="1:24">
      <c r="A20" s="53"/>
      <c r="I20" s="50" t="str">
        <f t="shared" si="1"/>
        <v>B</v>
      </c>
      <c r="J20" s="50" t="s">
        <v>0</v>
      </c>
      <c r="K20" s="50" t="str">
        <f t="shared" si="0"/>
        <v>B</v>
      </c>
      <c r="L20" s="50" t="s">
        <v>0</v>
      </c>
      <c r="M20" s="50">
        <v>2</v>
      </c>
      <c r="N20" s="50">
        <v>2</v>
      </c>
      <c r="O20" s="50">
        <v>1</v>
      </c>
      <c r="P20" s="50">
        <v>3</v>
      </c>
      <c r="Q20" s="50">
        <f t="shared" si="2"/>
        <v>1</v>
      </c>
      <c r="T20" s="50"/>
      <c r="U20" s="183" t="s">
        <v>153</v>
      </c>
      <c r="V20" s="183"/>
      <c r="W20" s="183"/>
    </row>
    <row r="21" spans="1:24">
      <c r="I21" s="50" t="str">
        <f t="shared" si="1"/>
        <v>B</v>
      </c>
      <c r="J21" s="50" t="s">
        <v>1</v>
      </c>
      <c r="K21" s="50" t="str">
        <f t="shared" si="0"/>
        <v>B</v>
      </c>
      <c r="L21" s="50" t="s">
        <v>1</v>
      </c>
      <c r="M21" s="50">
        <v>1</v>
      </c>
      <c r="N21" s="50">
        <v>3</v>
      </c>
      <c r="O21" s="50">
        <v>2</v>
      </c>
      <c r="P21" s="50">
        <f>IF(L21="B",2,0)</f>
        <v>2</v>
      </c>
      <c r="Q21" s="50">
        <v>2</v>
      </c>
      <c r="T21" s="50"/>
      <c r="U21" s="183" t="s">
        <v>154</v>
      </c>
      <c r="V21" s="183"/>
      <c r="W21" s="183"/>
    </row>
    <row r="22" spans="1:24">
      <c r="B22" s="50">
        <v>7</v>
      </c>
      <c r="C22" t="s">
        <v>160</v>
      </c>
      <c r="D22">
        <v>14</v>
      </c>
      <c r="E22" t="s">
        <v>197</v>
      </c>
      <c r="F22" s="50" t="s">
        <v>142</v>
      </c>
      <c r="I22" s="50" t="str">
        <f t="shared" si="1"/>
        <v>B</v>
      </c>
      <c r="J22" s="50" t="s">
        <v>1</v>
      </c>
      <c r="K22" s="50" t="str">
        <f t="shared" si="0"/>
        <v>B</v>
      </c>
      <c r="L22" s="50" t="s">
        <v>1</v>
      </c>
      <c r="M22" s="50">
        <v>2</v>
      </c>
      <c r="N22" s="50">
        <v>1</v>
      </c>
      <c r="O22" s="50">
        <v>2</v>
      </c>
      <c r="P22" s="50">
        <f>IF(L22="B",2,0)</f>
        <v>2</v>
      </c>
      <c r="Q22" s="50">
        <v>3</v>
      </c>
      <c r="T22" s="50"/>
    </row>
    <row r="23" spans="1:24">
      <c r="B23" s="50">
        <v>27</v>
      </c>
      <c r="C23" t="s">
        <v>161</v>
      </c>
      <c r="D23">
        <v>24</v>
      </c>
      <c r="E23" t="s">
        <v>322</v>
      </c>
      <c r="F23" s="50" t="s">
        <v>137</v>
      </c>
      <c r="I23" s="50" t="str">
        <f t="shared" si="1"/>
        <v>C</v>
      </c>
      <c r="J23" s="50" t="s">
        <v>2</v>
      </c>
      <c r="K23" s="50" t="str">
        <f t="shared" si="0"/>
        <v>C</v>
      </c>
      <c r="L23" s="50" t="s">
        <v>2</v>
      </c>
      <c r="M23" s="50">
        <v>1</v>
      </c>
      <c r="N23" s="50">
        <v>2</v>
      </c>
      <c r="O23" s="50">
        <v>1</v>
      </c>
      <c r="P23" s="50">
        <v>1</v>
      </c>
      <c r="Q23" s="50">
        <f t="shared" si="2"/>
        <v>1</v>
      </c>
      <c r="T23" s="50"/>
      <c r="U23" s="50" t="s">
        <v>0</v>
      </c>
      <c r="V23" s="94">
        <v>1</v>
      </c>
      <c r="W23" s="50" t="s">
        <v>1</v>
      </c>
      <c r="X23" s="50" t="s">
        <v>2</v>
      </c>
    </row>
    <row r="24" spans="1:24">
      <c r="B24" s="50">
        <v>27</v>
      </c>
      <c r="C24" t="s">
        <v>162</v>
      </c>
      <c r="D24">
        <v>34</v>
      </c>
      <c r="E24" t="s">
        <v>320</v>
      </c>
      <c r="F24" s="50" t="s">
        <v>138</v>
      </c>
      <c r="H24" s="25">
        <v>6</v>
      </c>
      <c r="I24" s="58" t="str">
        <f t="shared" si="1"/>
        <v>B</v>
      </c>
      <c r="J24" s="25" t="s">
        <v>0</v>
      </c>
      <c r="K24" s="25" t="str">
        <f t="shared" si="0"/>
        <v>B</v>
      </c>
      <c r="L24" s="25" t="s">
        <v>0</v>
      </c>
      <c r="M24" s="25">
        <v>1</v>
      </c>
      <c r="N24" s="25">
        <v>1</v>
      </c>
      <c r="O24" s="25">
        <v>1</v>
      </c>
      <c r="P24" s="25">
        <v>1</v>
      </c>
      <c r="Q24" s="58">
        <f t="shared" si="2"/>
        <v>1</v>
      </c>
      <c r="R24" s="25"/>
      <c r="S24" s="25">
        <v>6</v>
      </c>
      <c r="T24" s="50"/>
      <c r="U24" s="50" t="s">
        <v>0</v>
      </c>
      <c r="V24" s="94">
        <v>2</v>
      </c>
      <c r="W24" s="50" t="s">
        <v>1</v>
      </c>
      <c r="X24" s="50" t="s">
        <v>2</v>
      </c>
    </row>
    <row r="25" spans="1:24">
      <c r="B25" s="50">
        <v>26</v>
      </c>
      <c r="C25" t="s">
        <v>163</v>
      </c>
      <c r="D25">
        <v>44</v>
      </c>
      <c r="E25" t="s">
        <v>321</v>
      </c>
      <c r="F25" s="50" t="s">
        <v>139</v>
      </c>
      <c r="I25" s="50" t="str">
        <f t="shared" si="1"/>
        <v>B</v>
      </c>
      <c r="J25" s="50" t="s">
        <v>0</v>
      </c>
      <c r="K25" s="50" t="str">
        <f t="shared" si="0"/>
        <v>B</v>
      </c>
      <c r="L25" s="50" t="s">
        <v>0</v>
      </c>
      <c r="M25" s="50">
        <v>2</v>
      </c>
      <c r="N25" s="50">
        <v>2</v>
      </c>
      <c r="O25" s="50">
        <v>1</v>
      </c>
      <c r="P25" s="50">
        <v>3</v>
      </c>
      <c r="Q25" s="50">
        <f t="shared" si="2"/>
        <v>1</v>
      </c>
      <c r="T25" s="50"/>
      <c r="U25" s="50" t="s">
        <v>1</v>
      </c>
      <c r="V25" s="94">
        <v>1</v>
      </c>
      <c r="W25" s="50" t="s">
        <v>2</v>
      </c>
      <c r="X25" s="50" t="s">
        <v>0</v>
      </c>
    </row>
    <row r="26" spans="1:24">
      <c r="B26" s="50">
        <v>52</v>
      </c>
      <c r="C26" t="s">
        <v>164</v>
      </c>
      <c r="D26">
        <v>54</v>
      </c>
      <c r="E26" t="s">
        <v>323</v>
      </c>
      <c r="F26" s="50" t="s">
        <v>140</v>
      </c>
      <c r="I26" s="50" t="str">
        <f t="shared" si="1"/>
        <v>B</v>
      </c>
      <c r="J26" s="50" t="s">
        <v>1</v>
      </c>
      <c r="K26" s="50" t="str">
        <f t="shared" si="0"/>
        <v>B</v>
      </c>
      <c r="L26" s="50" t="s">
        <v>0</v>
      </c>
      <c r="M26" s="50">
        <v>1</v>
      </c>
      <c r="N26" s="50">
        <v>3</v>
      </c>
      <c r="O26" s="50">
        <v>1</v>
      </c>
      <c r="P26" s="50">
        <v>1</v>
      </c>
      <c r="Q26" s="50">
        <f t="shared" si="2"/>
        <v>1</v>
      </c>
      <c r="T26" s="50"/>
      <c r="U26" s="93" t="s">
        <v>1</v>
      </c>
      <c r="V26" s="95">
        <v>2</v>
      </c>
      <c r="W26" s="93" t="s">
        <v>2</v>
      </c>
      <c r="X26" s="93" t="s">
        <v>0</v>
      </c>
    </row>
    <row r="27" spans="1:24">
      <c r="B27" s="50">
        <v>22</v>
      </c>
      <c r="C27" t="s">
        <v>165</v>
      </c>
      <c r="D27">
        <v>64</v>
      </c>
      <c r="E27" t="s">
        <v>325</v>
      </c>
      <c r="F27" s="50" t="s">
        <v>141</v>
      </c>
      <c r="I27" s="50" t="str">
        <f t="shared" si="1"/>
        <v>B</v>
      </c>
      <c r="J27" s="50" t="s">
        <v>1</v>
      </c>
      <c r="K27" s="50" t="str">
        <f t="shared" si="0"/>
        <v>B</v>
      </c>
      <c r="L27" s="50" t="s">
        <v>1</v>
      </c>
      <c r="M27" s="50">
        <v>2</v>
      </c>
      <c r="N27" s="50">
        <v>1</v>
      </c>
      <c r="O27" s="50">
        <v>2</v>
      </c>
      <c r="P27" s="50">
        <f>IF(L27="B",2,0)</f>
        <v>2</v>
      </c>
      <c r="Q27" s="50">
        <v>2</v>
      </c>
      <c r="T27" s="50"/>
      <c r="U27" s="50" t="s">
        <v>0</v>
      </c>
      <c r="V27" s="94">
        <v>1</v>
      </c>
      <c r="W27" s="50" t="s">
        <v>1</v>
      </c>
      <c r="X27" s="50" t="s">
        <v>2</v>
      </c>
    </row>
    <row r="28" spans="1:24">
      <c r="B28" s="50">
        <v>26</v>
      </c>
      <c r="C28" t="s">
        <v>166</v>
      </c>
      <c r="D28">
        <v>74</v>
      </c>
      <c r="E28" t="s">
        <v>324</v>
      </c>
      <c r="F28" s="50" t="s">
        <v>143</v>
      </c>
      <c r="I28" s="50" t="str">
        <f t="shared" si="1"/>
        <v>B</v>
      </c>
      <c r="J28" s="50" t="s">
        <v>1</v>
      </c>
      <c r="K28" s="50" t="str">
        <f t="shared" si="0"/>
        <v>B</v>
      </c>
      <c r="L28" s="50" t="s">
        <v>1</v>
      </c>
      <c r="M28" s="50">
        <v>1</v>
      </c>
      <c r="N28" s="50">
        <v>2</v>
      </c>
      <c r="O28" s="50">
        <v>2</v>
      </c>
      <c r="P28" s="50">
        <f>IF(L28="B",2,0)</f>
        <v>2</v>
      </c>
      <c r="Q28" s="50">
        <v>3</v>
      </c>
      <c r="T28" s="50"/>
      <c r="U28" s="50" t="s">
        <v>0</v>
      </c>
      <c r="V28" s="94">
        <v>2</v>
      </c>
      <c r="W28" s="50" t="s">
        <v>1</v>
      </c>
      <c r="X28" s="50" t="s">
        <v>2</v>
      </c>
    </row>
    <row r="29" spans="1:24">
      <c r="B29" s="50">
        <v>6</v>
      </c>
      <c r="C29" t="s">
        <v>167</v>
      </c>
      <c r="D29">
        <v>84</v>
      </c>
      <c r="E29" t="s">
        <v>157</v>
      </c>
      <c r="F29" s="50" t="s">
        <v>144</v>
      </c>
      <c r="I29" s="50" t="str">
        <f t="shared" si="1"/>
        <v>C</v>
      </c>
      <c r="J29" s="50" t="s">
        <v>2</v>
      </c>
      <c r="K29" s="50" t="str">
        <f t="shared" si="0"/>
        <v>C</v>
      </c>
      <c r="L29" s="50" t="s">
        <v>2</v>
      </c>
      <c r="M29" s="50">
        <v>2</v>
      </c>
      <c r="N29" s="50">
        <v>3</v>
      </c>
      <c r="O29" s="50">
        <v>1</v>
      </c>
      <c r="P29" s="50">
        <v>3</v>
      </c>
      <c r="Q29" s="50">
        <f t="shared" si="2"/>
        <v>1</v>
      </c>
      <c r="T29" s="50"/>
      <c r="U29" s="50" t="s">
        <v>0</v>
      </c>
      <c r="V29" s="94">
        <v>3</v>
      </c>
      <c r="W29" s="50" t="s">
        <v>1</v>
      </c>
      <c r="X29" s="50" t="s">
        <v>2</v>
      </c>
    </row>
    <row r="30" spans="1:24">
      <c r="B30" s="50">
        <v>6</v>
      </c>
      <c r="C30" t="s">
        <v>168</v>
      </c>
      <c r="D30">
        <v>94</v>
      </c>
      <c r="E30" t="s">
        <v>158</v>
      </c>
      <c r="F30" s="50" t="s">
        <v>145</v>
      </c>
      <c r="H30" s="25">
        <v>7</v>
      </c>
      <c r="I30" s="58" t="str">
        <f t="shared" si="1"/>
        <v>B</v>
      </c>
      <c r="J30" s="25" t="s">
        <v>0</v>
      </c>
      <c r="K30" s="25" t="str">
        <f t="shared" si="0"/>
        <v>B</v>
      </c>
      <c r="L30" s="25" t="s">
        <v>0</v>
      </c>
      <c r="M30" s="25">
        <v>1</v>
      </c>
      <c r="N30" s="25">
        <v>1</v>
      </c>
      <c r="O30" s="25">
        <v>1</v>
      </c>
      <c r="P30" s="25">
        <v>1</v>
      </c>
      <c r="Q30" s="58">
        <f t="shared" si="2"/>
        <v>1</v>
      </c>
      <c r="R30" s="25"/>
      <c r="S30" s="25">
        <v>7</v>
      </c>
      <c r="T30" s="50"/>
      <c r="U30" s="50" t="s">
        <v>1</v>
      </c>
      <c r="V30" s="94">
        <v>1</v>
      </c>
      <c r="W30" s="50" t="s">
        <v>2</v>
      </c>
      <c r="X30" s="50" t="s">
        <v>0</v>
      </c>
    </row>
    <row r="31" spans="1:24">
      <c r="B31" s="50">
        <v>6</v>
      </c>
      <c r="C31" t="s">
        <v>169</v>
      </c>
      <c r="D31">
        <v>104</v>
      </c>
      <c r="E31" t="s">
        <v>159</v>
      </c>
      <c r="F31" s="50" t="s">
        <v>146</v>
      </c>
      <c r="I31" s="50" t="str">
        <f t="shared" si="1"/>
        <v>B</v>
      </c>
      <c r="J31" s="50" t="s">
        <v>0</v>
      </c>
      <c r="K31" s="50" t="str">
        <f t="shared" si="0"/>
        <v>B</v>
      </c>
      <c r="L31" s="50" t="s">
        <v>0</v>
      </c>
      <c r="M31" s="50">
        <v>2</v>
      </c>
      <c r="N31" s="50">
        <v>2</v>
      </c>
      <c r="O31" s="50">
        <v>1</v>
      </c>
      <c r="P31" s="50">
        <v>3</v>
      </c>
      <c r="Q31" s="50">
        <f t="shared" si="2"/>
        <v>1</v>
      </c>
      <c r="T31" s="50" t="s">
        <v>109</v>
      </c>
      <c r="U31" s="50" t="s">
        <v>1</v>
      </c>
      <c r="V31" s="94">
        <v>2</v>
      </c>
      <c r="W31" s="50" t="s">
        <v>2</v>
      </c>
      <c r="X31" s="50" t="s">
        <v>0</v>
      </c>
    </row>
    <row r="32" spans="1:24">
      <c r="B32" s="50">
        <v>8</v>
      </c>
      <c r="C32" t="s">
        <v>170</v>
      </c>
      <c r="D32">
        <v>114</v>
      </c>
      <c r="E32" t="s">
        <v>205</v>
      </c>
      <c r="F32" s="50" t="s">
        <v>147</v>
      </c>
      <c r="I32" s="50" t="str">
        <f t="shared" si="1"/>
        <v>B</v>
      </c>
      <c r="J32" s="50" t="s">
        <v>1</v>
      </c>
      <c r="K32" s="50" t="str">
        <f t="shared" si="0"/>
        <v>B</v>
      </c>
      <c r="L32" s="50" t="s">
        <v>0</v>
      </c>
      <c r="M32" s="50">
        <v>1</v>
      </c>
      <c r="N32" s="50">
        <v>3</v>
      </c>
      <c r="O32" s="50">
        <v>1</v>
      </c>
      <c r="P32" s="50">
        <v>1</v>
      </c>
      <c r="Q32" s="50">
        <f t="shared" si="2"/>
        <v>1</v>
      </c>
      <c r="T32" s="50"/>
      <c r="U32" s="50" t="s">
        <v>1</v>
      </c>
      <c r="V32" s="94">
        <v>3</v>
      </c>
      <c r="W32" s="50" t="s">
        <v>2</v>
      </c>
      <c r="X32" s="50" t="s">
        <v>0</v>
      </c>
    </row>
    <row r="33" spans="4:20">
      <c r="D33">
        <v>124</v>
      </c>
      <c r="I33" s="50" t="str">
        <f t="shared" si="1"/>
        <v>B</v>
      </c>
      <c r="J33" s="50" t="s">
        <v>1</v>
      </c>
      <c r="K33" s="50" t="str">
        <f t="shared" si="0"/>
        <v>B</v>
      </c>
      <c r="L33" s="50" t="s">
        <v>1</v>
      </c>
      <c r="M33" s="50">
        <v>2</v>
      </c>
      <c r="N33" s="50">
        <v>1</v>
      </c>
      <c r="O33" s="50">
        <v>2</v>
      </c>
      <c r="P33" s="50">
        <f>IF(L33="B",2,0)</f>
        <v>2</v>
      </c>
      <c r="Q33" s="50">
        <v>2</v>
      </c>
      <c r="T33" s="50"/>
    </row>
    <row r="34" spans="4:20">
      <c r="I34" s="50" t="str">
        <f t="shared" si="1"/>
        <v>B</v>
      </c>
      <c r="J34" s="50" t="s">
        <v>1</v>
      </c>
      <c r="K34" s="50" t="str">
        <f t="shared" si="0"/>
        <v>B</v>
      </c>
      <c r="L34" s="50" t="s">
        <v>1</v>
      </c>
      <c r="M34" s="50">
        <v>1</v>
      </c>
      <c r="N34" s="50">
        <v>2</v>
      </c>
      <c r="O34" s="50">
        <v>2</v>
      </c>
      <c r="P34" s="50">
        <f>IF(L34="B",2,0)</f>
        <v>2</v>
      </c>
      <c r="Q34" s="50">
        <v>3</v>
      </c>
      <c r="T34" s="50"/>
    </row>
    <row r="35" spans="4:20">
      <c r="I35" s="50" t="str">
        <f t="shared" si="1"/>
        <v>C</v>
      </c>
      <c r="J35" s="50" t="s">
        <v>2</v>
      </c>
      <c r="K35" s="50" t="str">
        <f t="shared" si="0"/>
        <v>B</v>
      </c>
      <c r="L35" s="50" t="s">
        <v>1</v>
      </c>
      <c r="M35" s="50">
        <v>2</v>
      </c>
      <c r="N35" s="50">
        <v>3</v>
      </c>
      <c r="O35" s="50">
        <v>2</v>
      </c>
      <c r="P35" s="50">
        <f>IF(L35="B",2,0)</f>
        <v>2</v>
      </c>
      <c r="Q35" s="50">
        <v>2</v>
      </c>
      <c r="T35" s="50"/>
    </row>
    <row r="36" spans="4:20">
      <c r="H36" s="50" t="s">
        <v>109</v>
      </c>
      <c r="I36" s="50" t="str">
        <f t="shared" si="1"/>
        <v>C</v>
      </c>
      <c r="J36" s="50" t="s">
        <v>2</v>
      </c>
      <c r="K36" s="50" t="str">
        <f t="shared" si="0"/>
        <v>C</v>
      </c>
      <c r="L36" s="50" t="s">
        <v>2</v>
      </c>
      <c r="M36" s="50">
        <v>1</v>
      </c>
      <c r="N36" s="50">
        <v>1</v>
      </c>
      <c r="O36" s="50">
        <v>1</v>
      </c>
      <c r="P36" s="50">
        <v>3</v>
      </c>
      <c r="Q36" s="50">
        <f t="shared" si="2"/>
        <v>1</v>
      </c>
      <c r="S36" s="50" t="s">
        <v>109</v>
      </c>
      <c r="T36" s="50"/>
    </row>
    <row r="37" spans="4:20">
      <c r="H37" s="25">
        <v>8</v>
      </c>
      <c r="I37" s="58" t="str">
        <f t="shared" si="1"/>
        <v>B</v>
      </c>
      <c r="J37" s="25" t="s">
        <v>0</v>
      </c>
      <c r="K37" s="25" t="str">
        <f t="shared" si="0"/>
        <v>B</v>
      </c>
      <c r="L37" s="25" t="s">
        <v>0</v>
      </c>
      <c r="M37" s="25">
        <v>1</v>
      </c>
      <c r="N37" s="25">
        <v>1</v>
      </c>
      <c r="O37" s="25">
        <v>1</v>
      </c>
      <c r="P37" s="25">
        <v>1</v>
      </c>
      <c r="Q37" s="58">
        <f t="shared" si="2"/>
        <v>1</v>
      </c>
      <c r="R37" s="25"/>
      <c r="S37" s="25">
        <v>8</v>
      </c>
      <c r="T37" s="50"/>
    </row>
    <row r="38" spans="4:20">
      <c r="I38" s="50" t="str">
        <f t="shared" si="1"/>
        <v>B</v>
      </c>
      <c r="J38" s="50" t="s">
        <v>0</v>
      </c>
      <c r="K38" s="50" t="str">
        <f t="shared" si="0"/>
        <v>B</v>
      </c>
      <c r="L38" s="50" t="s">
        <v>0</v>
      </c>
      <c r="M38" s="50">
        <v>2</v>
      </c>
      <c r="N38" s="50">
        <v>2</v>
      </c>
      <c r="O38" s="50">
        <v>1</v>
      </c>
      <c r="P38" s="50">
        <v>3</v>
      </c>
      <c r="Q38" s="50">
        <f t="shared" si="2"/>
        <v>1</v>
      </c>
      <c r="T38" s="50"/>
    </row>
    <row r="39" spans="4:20">
      <c r="I39" s="50" t="str">
        <f t="shared" si="1"/>
        <v>B</v>
      </c>
      <c r="J39" s="50" t="s">
        <v>1</v>
      </c>
      <c r="K39" s="50" t="str">
        <f t="shared" si="0"/>
        <v>B</v>
      </c>
      <c r="L39" s="50" t="s">
        <v>0</v>
      </c>
      <c r="M39" s="50">
        <v>1</v>
      </c>
      <c r="N39" s="50">
        <v>3</v>
      </c>
      <c r="O39" s="50">
        <v>1</v>
      </c>
      <c r="P39" s="50">
        <v>1</v>
      </c>
      <c r="Q39" s="50">
        <f t="shared" si="2"/>
        <v>1</v>
      </c>
      <c r="T39" s="50"/>
    </row>
    <row r="40" spans="4:20">
      <c r="I40" s="50" t="str">
        <f t="shared" si="1"/>
        <v>B</v>
      </c>
      <c r="J40" s="50" t="s">
        <v>1</v>
      </c>
      <c r="K40" s="50" t="str">
        <f t="shared" si="0"/>
        <v>B</v>
      </c>
      <c r="L40" s="50" t="s">
        <v>1</v>
      </c>
      <c r="M40" s="50">
        <v>2</v>
      </c>
      <c r="N40" s="50">
        <v>1</v>
      </c>
      <c r="O40" s="50">
        <v>2</v>
      </c>
      <c r="P40" s="50">
        <f>IF(L40="B",2,0)</f>
        <v>2</v>
      </c>
      <c r="Q40" s="50">
        <v>2</v>
      </c>
      <c r="T40" s="50"/>
    </row>
    <row r="41" spans="4:20">
      <c r="I41" s="50" t="str">
        <f t="shared" si="1"/>
        <v>B</v>
      </c>
      <c r="J41" s="50" t="s">
        <v>1</v>
      </c>
      <c r="K41" s="50" t="str">
        <f t="shared" si="0"/>
        <v>B</v>
      </c>
      <c r="L41" s="50" t="s">
        <v>1</v>
      </c>
      <c r="M41" s="50">
        <v>1</v>
      </c>
      <c r="N41" s="50">
        <v>2</v>
      </c>
      <c r="O41" s="50">
        <v>2</v>
      </c>
      <c r="P41" s="50">
        <f>IF(L41="B",2,0)</f>
        <v>2</v>
      </c>
      <c r="Q41" s="50">
        <v>3</v>
      </c>
      <c r="T41" s="50"/>
    </row>
    <row r="42" spans="4:20">
      <c r="I42" s="50" t="str">
        <f t="shared" si="1"/>
        <v>B</v>
      </c>
      <c r="J42" s="50" t="s">
        <v>1</v>
      </c>
      <c r="K42" s="50" t="str">
        <f t="shared" si="0"/>
        <v>B</v>
      </c>
      <c r="L42" s="50" t="s">
        <v>1</v>
      </c>
      <c r="M42" s="50">
        <v>2</v>
      </c>
      <c r="N42" s="50">
        <v>3</v>
      </c>
      <c r="O42" s="50">
        <v>2</v>
      </c>
      <c r="P42" s="50">
        <f>IF(L42="B",2,0)</f>
        <v>2</v>
      </c>
      <c r="Q42" s="50">
        <v>2</v>
      </c>
      <c r="T42" s="50"/>
    </row>
    <row r="43" spans="4:20">
      <c r="I43" s="50" t="str">
        <f t="shared" si="1"/>
        <v>C</v>
      </c>
      <c r="J43" s="50" t="s">
        <v>2</v>
      </c>
      <c r="K43" s="50" t="str">
        <f t="shared" si="0"/>
        <v>C</v>
      </c>
      <c r="L43" s="50" t="s">
        <v>2</v>
      </c>
      <c r="M43" s="50">
        <v>1</v>
      </c>
      <c r="N43" s="50">
        <v>1</v>
      </c>
      <c r="O43" s="50">
        <v>1</v>
      </c>
      <c r="P43" s="50">
        <v>3</v>
      </c>
      <c r="Q43" s="50">
        <f t="shared" si="2"/>
        <v>1</v>
      </c>
      <c r="T43" s="50"/>
    </row>
    <row r="44" spans="4:20">
      <c r="I44" s="50" t="str">
        <f t="shared" si="1"/>
        <v>C</v>
      </c>
      <c r="J44" s="50" t="s">
        <v>2</v>
      </c>
      <c r="K44" s="50" t="s">
        <v>2</v>
      </c>
      <c r="L44" s="50" t="s">
        <v>2</v>
      </c>
      <c r="M44" s="50">
        <v>2</v>
      </c>
      <c r="N44" s="50">
        <v>2</v>
      </c>
      <c r="O44" s="50">
        <v>1</v>
      </c>
      <c r="P44" s="50">
        <v>1</v>
      </c>
      <c r="Q44" s="50">
        <f t="shared" si="2"/>
        <v>1</v>
      </c>
      <c r="T44" s="50"/>
    </row>
    <row r="45" spans="4:20">
      <c r="H45" s="25">
        <v>9</v>
      </c>
      <c r="I45" s="58" t="str">
        <f t="shared" si="1"/>
        <v>B</v>
      </c>
      <c r="J45" s="25" t="s">
        <v>0</v>
      </c>
      <c r="K45" s="25" t="str">
        <f t="shared" ref="K45:K51" si="3">IF(L45="A","B", L45)</f>
        <v>B</v>
      </c>
      <c r="L45" s="25" t="s">
        <v>0</v>
      </c>
      <c r="M45" s="25">
        <v>1</v>
      </c>
      <c r="N45" s="25">
        <v>1</v>
      </c>
      <c r="O45" s="25">
        <v>1</v>
      </c>
      <c r="P45" s="25">
        <v>1</v>
      </c>
      <c r="Q45" s="58">
        <f t="shared" si="2"/>
        <v>1</v>
      </c>
      <c r="R45" s="25"/>
      <c r="S45" s="25">
        <v>9</v>
      </c>
      <c r="T45" s="50"/>
    </row>
    <row r="46" spans="4:20">
      <c r="I46" s="50" t="str">
        <f t="shared" si="1"/>
        <v>B</v>
      </c>
      <c r="J46" s="50" t="s">
        <v>0</v>
      </c>
      <c r="K46" s="50" t="str">
        <f t="shared" si="3"/>
        <v>B</v>
      </c>
      <c r="L46" s="50" t="s">
        <v>0</v>
      </c>
      <c r="M46" s="50">
        <v>2</v>
      </c>
      <c r="N46" s="50">
        <v>2</v>
      </c>
      <c r="O46" s="50">
        <v>1</v>
      </c>
      <c r="P46" s="50">
        <v>3</v>
      </c>
      <c r="Q46" s="50">
        <f t="shared" si="2"/>
        <v>1</v>
      </c>
      <c r="T46" s="50"/>
    </row>
    <row r="47" spans="4:20">
      <c r="I47" s="50" t="str">
        <f t="shared" si="1"/>
        <v>B</v>
      </c>
      <c r="J47" s="50" t="s">
        <v>1</v>
      </c>
      <c r="K47" s="50" t="str">
        <f t="shared" si="3"/>
        <v>B</v>
      </c>
      <c r="L47" s="50" t="s">
        <v>0</v>
      </c>
      <c r="M47" s="50">
        <v>1</v>
      </c>
      <c r="N47" s="50">
        <v>3</v>
      </c>
      <c r="O47" s="50">
        <v>1</v>
      </c>
      <c r="P47" s="50">
        <v>1</v>
      </c>
      <c r="Q47" s="50">
        <f t="shared" si="2"/>
        <v>1</v>
      </c>
      <c r="T47" s="50"/>
    </row>
    <row r="48" spans="4:20">
      <c r="I48" s="50" t="str">
        <f t="shared" si="1"/>
        <v>B</v>
      </c>
      <c r="J48" s="50" t="s">
        <v>1</v>
      </c>
      <c r="K48" s="50" t="str">
        <f t="shared" si="3"/>
        <v>B</v>
      </c>
      <c r="L48" s="50" t="s">
        <v>1</v>
      </c>
      <c r="M48" s="50">
        <v>2</v>
      </c>
      <c r="N48" s="50">
        <v>1</v>
      </c>
      <c r="O48" s="50">
        <v>2</v>
      </c>
      <c r="P48" s="50">
        <f>IF(L48="B",2,0)</f>
        <v>2</v>
      </c>
      <c r="Q48" s="50">
        <v>2</v>
      </c>
      <c r="T48" s="50"/>
    </row>
    <row r="49" spans="8:20">
      <c r="I49" s="50" t="str">
        <f t="shared" si="1"/>
        <v>B</v>
      </c>
      <c r="J49" s="50" t="s">
        <v>1</v>
      </c>
      <c r="K49" s="50" t="str">
        <f t="shared" si="3"/>
        <v>B</v>
      </c>
      <c r="L49" s="50" t="s">
        <v>1</v>
      </c>
      <c r="M49" s="50">
        <v>1</v>
      </c>
      <c r="N49" s="50">
        <v>2</v>
      </c>
      <c r="O49" s="50">
        <v>2</v>
      </c>
      <c r="P49" s="50">
        <f>IF(L49="B",2,0)</f>
        <v>2</v>
      </c>
      <c r="Q49" s="50">
        <v>3</v>
      </c>
      <c r="T49" s="50"/>
    </row>
    <row r="50" spans="8:20">
      <c r="I50" s="50" t="str">
        <f t="shared" si="1"/>
        <v>B</v>
      </c>
      <c r="J50" s="50" t="s">
        <v>1</v>
      </c>
      <c r="K50" s="50" t="str">
        <f t="shared" si="3"/>
        <v>B</v>
      </c>
      <c r="L50" s="50" t="s">
        <v>1</v>
      </c>
      <c r="M50" s="50">
        <v>2</v>
      </c>
      <c r="N50" s="50">
        <v>3</v>
      </c>
      <c r="O50" s="50">
        <v>2</v>
      </c>
      <c r="P50" s="50">
        <f>IF(L50="B",2,0)</f>
        <v>2</v>
      </c>
      <c r="Q50" s="50">
        <v>2</v>
      </c>
      <c r="T50" s="50"/>
    </row>
    <row r="51" spans="8:20">
      <c r="I51" s="50" t="str">
        <f t="shared" si="1"/>
        <v>B</v>
      </c>
      <c r="J51" s="50" t="s">
        <v>1</v>
      </c>
      <c r="K51" s="50" t="str">
        <f t="shared" si="3"/>
        <v>B</v>
      </c>
      <c r="L51" s="50" t="s">
        <v>1</v>
      </c>
      <c r="M51" s="50">
        <v>1</v>
      </c>
      <c r="N51" s="50">
        <v>1</v>
      </c>
      <c r="O51" s="50">
        <v>2</v>
      </c>
      <c r="P51" s="50">
        <f>IF(L51="B",2,0)</f>
        <v>2</v>
      </c>
      <c r="Q51" s="50">
        <v>3</v>
      </c>
      <c r="T51" s="50"/>
    </row>
    <row r="52" spans="8:20">
      <c r="I52" s="50" t="str">
        <f t="shared" si="1"/>
        <v>C</v>
      </c>
      <c r="J52" s="50" t="s">
        <v>2</v>
      </c>
      <c r="K52" s="50" t="s">
        <v>2</v>
      </c>
      <c r="L52" s="50" t="s">
        <v>2</v>
      </c>
      <c r="M52" s="50">
        <v>2</v>
      </c>
      <c r="N52" s="50">
        <v>2</v>
      </c>
      <c r="O52" s="50">
        <v>1</v>
      </c>
      <c r="P52" s="50">
        <v>3</v>
      </c>
      <c r="Q52" s="50">
        <f t="shared" si="2"/>
        <v>1</v>
      </c>
      <c r="T52" s="50"/>
    </row>
    <row r="53" spans="8:20">
      <c r="I53" s="50" t="str">
        <f t="shared" si="1"/>
        <v>C</v>
      </c>
      <c r="J53" s="50" t="s">
        <v>2</v>
      </c>
      <c r="K53" s="50" t="s">
        <v>2</v>
      </c>
      <c r="L53" s="50" t="s">
        <v>2</v>
      </c>
      <c r="M53" s="50">
        <v>1</v>
      </c>
      <c r="N53" s="50">
        <v>3</v>
      </c>
      <c r="O53" s="50">
        <v>1</v>
      </c>
      <c r="P53" s="50">
        <v>1</v>
      </c>
      <c r="Q53" s="50">
        <f t="shared" si="2"/>
        <v>1</v>
      </c>
      <c r="T53" s="50"/>
    </row>
    <row r="54" spans="8:20">
      <c r="H54" s="25">
        <v>10</v>
      </c>
      <c r="I54" s="58" t="str">
        <f t="shared" si="1"/>
        <v>B</v>
      </c>
      <c r="J54" s="25" t="s">
        <v>0</v>
      </c>
      <c r="K54" s="25" t="str">
        <f t="shared" ref="K54:K61" si="4">IF(L54="A","B", L54)</f>
        <v>B</v>
      </c>
      <c r="L54" s="25" t="s">
        <v>0</v>
      </c>
      <c r="M54" s="25">
        <v>1</v>
      </c>
      <c r="N54" s="25">
        <v>1</v>
      </c>
      <c r="O54" s="25">
        <v>1</v>
      </c>
      <c r="P54" s="25">
        <v>1</v>
      </c>
      <c r="Q54" s="58">
        <f t="shared" si="2"/>
        <v>1</v>
      </c>
      <c r="R54" s="25"/>
      <c r="S54" s="25">
        <v>10</v>
      </c>
      <c r="T54" s="50"/>
    </row>
    <row r="55" spans="8:20">
      <c r="I55" s="50" t="str">
        <f t="shared" si="1"/>
        <v>B</v>
      </c>
      <c r="J55" s="50" t="s">
        <v>0</v>
      </c>
      <c r="K55" s="50" t="str">
        <f t="shared" si="4"/>
        <v>B</v>
      </c>
      <c r="L55" s="50" t="s">
        <v>0</v>
      </c>
      <c r="M55" s="50">
        <v>2</v>
      </c>
      <c r="N55" s="50">
        <v>2</v>
      </c>
      <c r="O55" s="50">
        <v>1</v>
      </c>
      <c r="P55" s="50">
        <v>3</v>
      </c>
      <c r="Q55" s="50">
        <f t="shared" si="2"/>
        <v>1</v>
      </c>
      <c r="T55" s="50"/>
    </row>
    <row r="56" spans="8:20">
      <c r="I56" s="50" t="str">
        <f t="shared" si="1"/>
        <v>B</v>
      </c>
      <c r="J56" s="50" t="s">
        <v>1</v>
      </c>
      <c r="K56" s="50" t="str">
        <f t="shared" si="4"/>
        <v>B</v>
      </c>
      <c r="L56" s="50" t="s">
        <v>0</v>
      </c>
      <c r="M56" s="50">
        <v>1</v>
      </c>
      <c r="N56" s="50">
        <v>3</v>
      </c>
      <c r="O56" s="50">
        <v>1</v>
      </c>
      <c r="P56" s="50">
        <v>1</v>
      </c>
      <c r="Q56" s="50">
        <f t="shared" si="2"/>
        <v>1</v>
      </c>
      <c r="T56" s="50"/>
    </row>
    <row r="57" spans="8:20">
      <c r="I57" s="50" t="str">
        <f t="shared" si="1"/>
        <v>B</v>
      </c>
      <c r="J57" s="50" t="s">
        <v>1</v>
      </c>
      <c r="K57" s="50" t="str">
        <f t="shared" si="4"/>
        <v>B</v>
      </c>
      <c r="L57" s="50" t="s">
        <v>1</v>
      </c>
      <c r="M57" s="50">
        <v>2</v>
      </c>
      <c r="N57" s="50">
        <v>1</v>
      </c>
      <c r="O57" s="50">
        <v>2</v>
      </c>
      <c r="P57" s="50">
        <f>IF(L57="B",2,0)</f>
        <v>2</v>
      </c>
      <c r="Q57" s="50">
        <v>2</v>
      </c>
      <c r="T57" s="50"/>
    </row>
    <row r="58" spans="8:20">
      <c r="I58" s="50" t="str">
        <f t="shared" si="1"/>
        <v>B</v>
      </c>
      <c r="J58" s="50" t="s">
        <v>1</v>
      </c>
      <c r="K58" s="50" t="str">
        <f t="shared" si="4"/>
        <v>B</v>
      </c>
      <c r="L58" s="50" t="s">
        <v>1</v>
      </c>
      <c r="M58" s="50">
        <v>1</v>
      </c>
      <c r="N58" s="50">
        <v>2</v>
      </c>
      <c r="O58" s="50">
        <v>2</v>
      </c>
      <c r="P58" s="50">
        <f>IF(L58="B",2,0)</f>
        <v>2</v>
      </c>
      <c r="Q58" s="50">
        <v>3</v>
      </c>
      <c r="T58" s="50"/>
    </row>
    <row r="59" spans="8:20">
      <c r="I59" s="50" t="str">
        <f t="shared" si="1"/>
        <v>B</v>
      </c>
      <c r="J59" s="50" t="s">
        <v>1</v>
      </c>
      <c r="K59" s="50" t="str">
        <f t="shared" si="4"/>
        <v>B</v>
      </c>
      <c r="L59" s="50" t="s">
        <v>1</v>
      </c>
      <c r="M59" s="50">
        <v>2</v>
      </c>
      <c r="N59" s="50">
        <v>3</v>
      </c>
      <c r="O59" s="50">
        <v>2</v>
      </c>
      <c r="P59" s="50">
        <f>IF(L59="B",2,0)</f>
        <v>2</v>
      </c>
      <c r="Q59" s="50">
        <v>2</v>
      </c>
      <c r="T59" s="50"/>
    </row>
    <row r="60" spans="8:20">
      <c r="I60" s="50" t="str">
        <f t="shared" si="1"/>
        <v>B</v>
      </c>
      <c r="J60" s="50" t="s">
        <v>1</v>
      </c>
      <c r="K60" s="50" t="str">
        <f t="shared" si="4"/>
        <v>B</v>
      </c>
      <c r="L60" s="50" t="s">
        <v>1</v>
      </c>
      <c r="M60" s="50">
        <v>1</v>
      </c>
      <c r="N60" s="50">
        <v>1</v>
      </c>
      <c r="O60" s="50">
        <v>2</v>
      </c>
      <c r="P60" s="50">
        <f>IF(L60="B",2,0)</f>
        <v>2</v>
      </c>
      <c r="Q60" s="50">
        <v>3</v>
      </c>
      <c r="T60" s="50"/>
    </row>
    <row r="61" spans="8:20">
      <c r="I61" s="50" t="str">
        <f t="shared" si="1"/>
        <v>B</v>
      </c>
      <c r="J61" s="50" t="s">
        <v>1</v>
      </c>
      <c r="K61" s="50" t="str">
        <f t="shared" si="4"/>
        <v>B</v>
      </c>
      <c r="L61" s="50" t="s">
        <v>1</v>
      </c>
      <c r="M61" s="50">
        <v>2</v>
      </c>
      <c r="N61" s="50">
        <v>2</v>
      </c>
      <c r="O61" s="50">
        <v>2</v>
      </c>
      <c r="P61" s="50">
        <f>IF(L61="B",2,0)</f>
        <v>2</v>
      </c>
      <c r="Q61" s="50">
        <v>2</v>
      </c>
      <c r="T61" s="50"/>
    </row>
    <row r="62" spans="8:20">
      <c r="I62" s="50" t="str">
        <f t="shared" si="1"/>
        <v>C</v>
      </c>
      <c r="J62" s="50" t="s">
        <v>2</v>
      </c>
      <c r="K62" s="50" t="s">
        <v>2</v>
      </c>
      <c r="L62" s="50" t="s">
        <v>2</v>
      </c>
      <c r="M62" s="50">
        <v>1</v>
      </c>
      <c r="N62" s="50">
        <v>3</v>
      </c>
      <c r="O62" s="50">
        <v>1</v>
      </c>
      <c r="P62" s="50">
        <v>3</v>
      </c>
      <c r="Q62" s="50">
        <f t="shared" si="2"/>
        <v>1</v>
      </c>
      <c r="T62" s="50"/>
    </row>
    <row r="63" spans="8:20">
      <c r="I63" s="50" t="str">
        <f t="shared" si="1"/>
        <v>C</v>
      </c>
      <c r="J63" s="50" t="s">
        <v>2</v>
      </c>
      <c r="K63" s="50" t="s">
        <v>2</v>
      </c>
      <c r="L63" s="50" t="s">
        <v>2</v>
      </c>
      <c r="M63" s="50">
        <v>2</v>
      </c>
      <c r="N63" s="50">
        <v>1</v>
      </c>
      <c r="O63" s="50">
        <v>1</v>
      </c>
      <c r="P63" s="50">
        <v>1</v>
      </c>
      <c r="Q63" s="50">
        <f t="shared" si="2"/>
        <v>1</v>
      </c>
      <c r="T63" s="50"/>
    </row>
    <row r="64" spans="8:20">
      <c r="H64" s="25">
        <v>11</v>
      </c>
      <c r="I64" s="58" t="str">
        <f t="shared" si="1"/>
        <v>B</v>
      </c>
      <c r="J64" s="25" t="s">
        <v>0</v>
      </c>
      <c r="K64" s="25" t="str">
        <f t="shared" ref="K64:K72" si="5">IF(L64="A","B", L64)</f>
        <v>B</v>
      </c>
      <c r="L64" s="25" t="s">
        <v>0</v>
      </c>
      <c r="M64" s="25">
        <v>1</v>
      </c>
      <c r="N64" s="25">
        <v>1</v>
      </c>
      <c r="O64" s="25">
        <v>1</v>
      </c>
      <c r="P64" s="25">
        <v>1</v>
      </c>
      <c r="Q64" s="58">
        <f t="shared" si="2"/>
        <v>1</v>
      </c>
      <c r="R64" s="25"/>
      <c r="S64" s="25">
        <v>11</v>
      </c>
      <c r="T64" s="50"/>
    </row>
    <row r="65" spans="8:20">
      <c r="I65" s="50" t="str">
        <f t="shared" si="1"/>
        <v>B</v>
      </c>
      <c r="J65" s="50" t="s">
        <v>0</v>
      </c>
      <c r="K65" s="50" t="str">
        <f t="shared" si="5"/>
        <v>B</v>
      </c>
      <c r="L65" s="50" t="s">
        <v>0</v>
      </c>
      <c r="M65" s="50">
        <v>2</v>
      </c>
      <c r="N65" s="50">
        <v>2</v>
      </c>
      <c r="O65" s="50">
        <v>1</v>
      </c>
      <c r="P65" s="50">
        <v>3</v>
      </c>
      <c r="Q65" s="50">
        <f t="shared" si="2"/>
        <v>1</v>
      </c>
      <c r="T65" s="50"/>
    </row>
    <row r="66" spans="8:20">
      <c r="I66" s="50" t="str">
        <f t="shared" si="1"/>
        <v>B</v>
      </c>
      <c r="J66" s="50" t="s">
        <v>1</v>
      </c>
      <c r="K66" s="50" t="str">
        <f t="shared" si="5"/>
        <v>B</v>
      </c>
      <c r="L66" s="50" t="s">
        <v>1</v>
      </c>
      <c r="M66" s="50">
        <v>1</v>
      </c>
      <c r="N66" s="50">
        <v>3</v>
      </c>
      <c r="O66" s="50">
        <v>2</v>
      </c>
      <c r="P66" s="50">
        <f t="shared" ref="P66:P72" si="6">IF(L66="B",2,0)</f>
        <v>2</v>
      </c>
      <c r="Q66" s="50">
        <v>2</v>
      </c>
      <c r="T66" s="50"/>
    </row>
    <row r="67" spans="8:20">
      <c r="I67" s="50" t="str">
        <f t="shared" si="1"/>
        <v>B</v>
      </c>
      <c r="J67" s="50" t="s">
        <v>1</v>
      </c>
      <c r="K67" s="50" t="str">
        <f t="shared" si="5"/>
        <v>B</v>
      </c>
      <c r="L67" s="50" t="s">
        <v>1</v>
      </c>
      <c r="M67" s="50">
        <v>2</v>
      </c>
      <c r="N67" s="50">
        <v>1</v>
      </c>
      <c r="O67" s="50">
        <v>2</v>
      </c>
      <c r="P67" s="50">
        <f t="shared" si="6"/>
        <v>2</v>
      </c>
      <c r="Q67" s="50">
        <v>3</v>
      </c>
      <c r="T67" s="50"/>
    </row>
    <row r="68" spans="8:20">
      <c r="I68" s="50" t="str">
        <f t="shared" si="1"/>
        <v>B</v>
      </c>
      <c r="J68" s="50" t="s">
        <v>1</v>
      </c>
      <c r="K68" s="50" t="str">
        <f t="shared" si="5"/>
        <v>B</v>
      </c>
      <c r="L68" s="50" t="s">
        <v>1</v>
      </c>
      <c r="M68" s="50">
        <v>1</v>
      </c>
      <c r="N68" s="50">
        <v>2</v>
      </c>
      <c r="O68" s="50">
        <v>2</v>
      </c>
      <c r="P68" s="50">
        <f t="shared" si="6"/>
        <v>2</v>
      </c>
      <c r="Q68" s="50">
        <v>2</v>
      </c>
      <c r="T68" s="50"/>
    </row>
    <row r="69" spans="8:20">
      <c r="I69" s="50" t="str">
        <f t="shared" si="1"/>
        <v>B</v>
      </c>
      <c r="J69" s="50" t="s">
        <v>1</v>
      </c>
      <c r="K69" s="50" t="str">
        <f t="shared" si="5"/>
        <v>B</v>
      </c>
      <c r="L69" s="50" t="s">
        <v>1</v>
      </c>
      <c r="M69" s="50">
        <v>2</v>
      </c>
      <c r="N69" s="50">
        <v>3</v>
      </c>
      <c r="O69" s="50">
        <v>2</v>
      </c>
      <c r="P69" s="50">
        <f t="shared" si="6"/>
        <v>2</v>
      </c>
      <c r="Q69" s="50">
        <v>3</v>
      </c>
      <c r="T69" s="50"/>
    </row>
    <row r="70" spans="8:20">
      <c r="I70" s="50" t="str">
        <f t="shared" si="1"/>
        <v>B</v>
      </c>
      <c r="J70" s="50" t="s">
        <v>1</v>
      </c>
      <c r="K70" s="50" t="str">
        <f t="shared" si="5"/>
        <v>B</v>
      </c>
      <c r="L70" s="50" t="s">
        <v>1</v>
      </c>
      <c r="M70" s="50">
        <v>1</v>
      </c>
      <c r="N70" s="50">
        <v>1</v>
      </c>
      <c r="O70" s="50">
        <v>2</v>
      </c>
      <c r="P70" s="50">
        <f t="shared" si="6"/>
        <v>2</v>
      </c>
      <c r="Q70" s="50">
        <v>2</v>
      </c>
      <c r="T70" s="50"/>
    </row>
    <row r="71" spans="8:20">
      <c r="I71" s="50" t="str">
        <f t="shared" si="1"/>
        <v>B</v>
      </c>
      <c r="J71" s="50" t="s">
        <v>1</v>
      </c>
      <c r="K71" s="50" t="str">
        <f t="shared" si="5"/>
        <v>B</v>
      </c>
      <c r="L71" s="50" t="s">
        <v>1</v>
      </c>
      <c r="M71" s="50">
        <v>2</v>
      </c>
      <c r="N71" s="50">
        <v>2</v>
      </c>
      <c r="O71" s="50">
        <v>2</v>
      </c>
      <c r="P71" s="50">
        <f t="shared" si="6"/>
        <v>2</v>
      </c>
      <c r="Q71" s="50">
        <v>3</v>
      </c>
      <c r="T71" s="50"/>
    </row>
    <row r="72" spans="8:20">
      <c r="I72" s="50" t="str">
        <f t="shared" si="1"/>
        <v>B</v>
      </c>
      <c r="J72" s="50" t="s">
        <v>1</v>
      </c>
      <c r="K72" s="50" t="str">
        <f t="shared" si="5"/>
        <v>B</v>
      </c>
      <c r="L72" s="50" t="s">
        <v>1</v>
      </c>
      <c r="M72" s="50">
        <v>1</v>
      </c>
      <c r="N72" s="50">
        <v>3</v>
      </c>
      <c r="O72" s="50">
        <v>2</v>
      </c>
      <c r="P72" s="50">
        <f t="shared" si="6"/>
        <v>2</v>
      </c>
      <c r="Q72" s="50">
        <v>2</v>
      </c>
      <c r="T72" s="50"/>
    </row>
    <row r="73" spans="8:20">
      <c r="I73" s="50" t="str">
        <f t="shared" si="1"/>
        <v>C</v>
      </c>
      <c r="J73" s="50" t="s">
        <v>2</v>
      </c>
      <c r="K73" s="50" t="s">
        <v>2</v>
      </c>
      <c r="L73" s="50" t="s">
        <v>2</v>
      </c>
      <c r="M73" s="50">
        <v>2</v>
      </c>
      <c r="N73" s="50">
        <v>1</v>
      </c>
      <c r="O73" s="50">
        <v>1</v>
      </c>
      <c r="P73" s="50">
        <v>1</v>
      </c>
      <c r="Q73" s="50">
        <f t="shared" si="2"/>
        <v>1</v>
      </c>
      <c r="T73" s="50"/>
    </row>
    <row r="74" spans="8:20">
      <c r="I74" s="50" t="str">
        <f t="shared" ref="I74:I86" si="7">IF(J74="A","B",J74)</f>
        <v>C</v>
      </c>
      <c r="J74" s="50" t="s">
        <v>2</v>
      </c>
      <c r="K74" s="50" t="s">
        <v>2</v>
      </c>
      <c r="L74" s="50" t="s">
        <v>2</v>
      </c>
      <c r="M74" s="50">
        <v>1</v>
      </c>
      <c r="N74" s="50">
        <v>2</v>
      </c>
      <c r="O74" s="50">
        <v>1</v>
      </c>
      <c r="P74" s="50">
        <v>3</v>
      </c>
      <c r="Q74" s="50">
        <f t="shared" ref="Q74:Q86" si="8">IF(L74 &lt;&gt; "B", 1, 0)</f>
        <v>1</v>
      </c>
      <c r="T74" s="50"/>
    </row>
    <row r="75" spans="8:20">
      <c r="H75" s="25">
        <v>12</v>
      </c>
      <c r="I75" s="58" t="str">
        <f t="shared" si="7"/>
        <v>B</v>
      </c>
      <c r="J75" s="25" t="s">
        <v>0</v>
      </c>
      <c r="K75" s="25" t="str">
        <f t="shared" ref="K75:K84" si="9">IF(L75="A","B", L75)</f>
        <v>B</v>
      </c>
      <c r="L75" s="25" t="s">
        <v>0</v>
      </c>
      <c r="M75" s="25">
        <v>1</v>
      </c>
      <c r="N75" s="25">
        <v>1</v>
      </c>
      <c r="O75" s="25">
        <v>1</v>
      </c>
      <c r="P75" s="25">
        <v>1</v>
      </c>
      <c r="Q75" s="58">
        <f t="shared" si="8"/>
        <v>1</v>
      </c>
      <c r="R75" s="25"/>
      <c r="S75" s="25">
        <v>12</v>
      </c>
      <c r="T75" s="50"/>
    </row>
    <row r="76" spans="8:20">
      <c r="I76" s="50" t="str">
        <f t="shared" si="7"/>
        <v>B</v>
      </c>
      <c r="J76" s="50" t="s">
        <v>0</v>
      </c>
      <c r="K76" s="50" t="str">
        <f t="shared" si="9"/>
        <v>B</v>
      </c>
      <c r="L76" s="50" t="s">
        <v>0</v>
      </c>
      <c r="M76" s="50">
        <v>2</v>
      </c>
      <c r="N76" s="50">
        <v>2</v>
      </c>
      <c r="O76" s="50">
        <v>1</v>
      </c>
      <c r="P76" s="50">
        <v>3</v>
      </c>
      <c r="Q76" s="50">
        <f t="shared" si="8"/>
        <v>1</v>
      </c>
      <c r="T76" s="50"/>
    </row>
    <row r="77" spans="8:20">
      <c r="I77" s="50" t="str">
        <f t="shared" si="7"/>
        <v>B</v>
      </c>
      <c r="J77" s="50" t="s">
        <v>1</v>
      </c>
      <c r="K77" s="50" t="str">
        <f t="shared" si="9"/>
        <v>B</v>
      </c>
      <c r="L77" s="50" t="s">
        <v>0</v>
      </c>
      <c r="M77" s="50">
        <v>1</v>
      </c>
      <c r="N77" s="50">
        <v>3</v>
      </c>
      <c r="O77" s="50">
        <v>1</v>
      </c>
      <c r="P77" s="50">
        <v>1</v>
      </c>
      <c r="Q77" s="50">
        <f t="shared" si="8"/>
        <v>1</v>
      </c>
      <c r="T77" s="50"/>
    </row>
    <row r="78" spans="8:20">
      <c r="I78" s="50" t="str">
        <f t="shared" si="7"/>
        <v>B</v>
      </c>
      <c r="J78" s="50" t="s">
        <v>1</v>
      </c>
      <c r="K78" s="50" t="str">
        <f t="shared" si="9"/>
        <v>B</v>
      </c>
      <c r="L78" s="50" t="s">
        <v>1</v>
      </c>
      <c r="M78" s="50">
        <v>2</v>
      </c>
      <c r="N78" s="50">
        <v>1</v>
      </c>
      <c r="O78" s="50">
        <v>2</v>
      </c>
      <c r="P78" s="50">
        <f t="shared" ref="P78:P84" si="10">IF(L78="B",2,0)</f>
        <v>2</v>
      </c>
      <c r="Q78" s="50">
        <v>2</v>
      </c>
      <c r="T78" s="50"/>
    </row>
    <row r="79" spans="8:20">
      <c r="I79" s="50" t="str">
        <f t="shared" si="7"/>
        <v>B</v>
      </c>
      <c r="J79" s="50" t="s">
        <v>1</v>
      </c>
      <c r="K79" s="50" t="str">
        <f t="shared" si="9"/>
        <v>B</v>
      </c>
      <c r="L79" s="50" t="s">
        <v>1</v>
      </c>
      <c r="M79" s="50">
        <v>1</v>
      </c>
      <c r="N79" s="50">
        <v>2</v>
      </c>
      <c r="O79" s="50">
        <v>2</v>
      </c>
      <c r="P79" s="50">
        <f t="shared" si="10"/>
        <v>2</v>
      </c>
      <c r="Q79" s="50">
        <v>3</v>
      </c>
      <c r="T79" s="50"/>
    </row>
    <row r="80" spans="8:20">
      <c r="I80" s="50" t="str">
        <f t="shared" si="7"/>
        <v>B</v>
      </c>
      <c r="J80" s="50" t="s">
        <v>1</v>
      </c>
      <c r="K80" s="50" t="str">
        <f t="shared" si="9"/>
        <v>B</v>
      </c>
      <c r="L80" s="50" t="s">
        <v>1</v>
      </c>
      <c r="M80" s="50">
        <v>2</v>
      </c>
      <c r="N80" s="50">
        <v>3</v>
      </c>
      <c r="O80" s="50">
        <v>2</v>
      </c>
      <c r="P80" s="50">
        <f t="shared" si="10"/>
        <v>2</v>
      </c>
      <c r="Q80" s="50">
        <v>2</v>
      </c>
      <c r="T80" s="50"/>
    </row>
    <row r="81" spans="9:20">
      <c r="I81" s="50" t="str">
        <f t="shared" si="7"/>
        <v>B</v>
      </c>
      <c r="J81" s="50" t="s">
        <v>1</v>
      </c>
      <c r="K81" s="50" t="str">
        <f t="shared" si="9"/>
        <v>B</v>
      </c>
      <c r="L81" s="50" t="s">
        <v>1</v>
      </c>
      <c r="M81" s="50">
        <v>1</v>
      </c>
      <c r="N81" s="50">
        <v>1</v>
      </c>
      <c r="O81" s="50">
        <v>2</v>
      </c>
      <c r="P81" s="50">
        <f t="shared" si="10"/>
        <v>2</v>
      </c>
      <c r="Q81" s="50">
        <v>3</v>
      </c>
      <c r="T81" s="50"/>
    </row>
    <row r="82" spans="9:20">
      <c r="I82" s="50" t="str">
        <f t="shared" si="7"/>
        <v>B</v>
      </c>
      <c r="J82" s="50" t="s">
        <v>1</v>
      </c>
      <c r="K82" s="50" t="str">
        <f t="shared" si="9"/>
        <v>B</v>
      </c>
      <c r="L82" s="50" t="s">
        <v>1</v>
      </c>
      <c r="M82" s="50">
        <v>2</v>
      </c>
      <c r="N82" s="50">
        <v>2</v>
      </c>
      <c r="O82" s="50">
        <v>2</v>
      </c>
      <c r="P82" s="50">
        <f t="shared" si="10"/>
        <v>2</v>
      </c>
      <c r="Q82" s="50">
        <v>2</v>
      </c>
      <c r="T82" s="50"/>
    </row>
    <row r="83" spans="9:20">
      <c r="I83" s="50" t="str">
        <f t="shared" si="7"/>
        <v>B</v>
      </c>
      <c r="J83" s="50" t="s">
        <v>1</v>
      </c>
      <c r="K83" s="50" t="str">
        <f t="shared" si="9"/>
        <v>B</v>
      </c>
      <c r="L83" s="50" t="s">
        <v>1</v>
      </c>
      <c r="M83" s="50">
        <v>1</v>
      </c>
      <c r="N83" s="50">
        <v>3</v>
      </c>
      <c r="O83" s="50">
        <v>2</v>
      </c>
      <c r="P83" s="50">
        <f t="shared" si="10"/>
        <v>2</v>
      </c>
      <c r="Q83" s="50">
        <v>3</v>
      </c>
      <c r="T83" s="50"/>
    </row>
    <row r="84" spans="9:20">
      <c r="I84" s="50" t="str">
        <f t="shared" si="7"/>
        <v>B</v>
      </c>
      <c r="J84" s="50" t="s">
        <v>1</v>
      </c>
      <c r="K84" s="50" t="str">
        <f t="shared" si="9"/>
        <v>B</v>
      </c>
      <c r="L84" s="50" t="s">
        <v>1</v>
      </c>
      <c r="M84" s="50">
        <v>2</v>
      </c>
      <c r="N84" s="50">
        <v>1</v>
      </c>
      <c r="O84" s="50">
        <v>2</v>
      </c>
      <c r="P84" s="50">
        <f t="shared" si="10"/>
        <v>2</v>
      </c>
      <c r="Q84" s="50">
        <v>2</v>
      </c>
      <c r="T84" s="50"/>
    </row>
    <row r="85" spans="9:20">
      <c r="I85" s="50" t="str">
        <f t="shared" si="7"/>
        <v>C</v>
      </c>
      <c r="J85" s="50" t="s">
        <v>2</v>
      </c>
      <c r="K85" s="50" t="s">
        <v>2</v>
      </c>
      <c r="L85" s="50" t="s">
        <v>2</v>
      </c>
      <c r="M85" s="50">
        <v>1</v>
      </c>
      <c r="N85" s="50">
        <v>2</v>
      </c>
      <c r="O85" s="50">
        <v>1</v>
      </c>
      <c r="P85" s="50">
        <v>3</v>
      </c>
      <c r="Q85" s="50">
        <f t="shared" si="8"/>
        <v>1</v>
      </c>
      <c r="T85" s="50"/>
    </row>
    <row r="86" spans="9:20">
      <c r="I86" s="50" t="str">
        <f t="shared" si="7"/>
        <v>C</v>
      </c>
      <c r="J86" s="50" t="s">
        <v>2</v>
      </c>
      <c r="K86" s="50" t="s">
        <v>2</v>
      </c>
      <c r="L86" s="50" t="s">
        <v>2</v>
      </c>
      <c r="M86" s="50">
        <v>2</v>
      </c>
      <c r="N86" s="50">
        <v>3</v>
      </c>
      <c r="O86" s="50">
        <v>1</v>
      </c>
      <c r="P86" s="50">
        <v>1</v>
      </c>
      <c r="Q86" s="50">
        <f t="shared" si="8"/>
        <v>1</v>
      </c>
      <c r="T86" s="50"/>
    </row>
  </sheetData>
  <mergeCells count="5">
    <mergeCell ref="K6:M6"/>
    <mergeCell ref="I7:J7"/>
    <mergeCell ref="G1:O1"/>
    <mergeCell ref="U20:W20"/>
    <mergeCell ref="U21:W2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/>
  <dimension ref="A1:X94"/>
  <sheetViews>
    <sheetView topLeftCell="D1" zoomScale="85" zoomScaleNormal="85" workbookViewId="0">
      <selection activeCell="G13" sqref="G13"/>
    </sheetView>
  </sheetViews>
  <sheetFormatPr defaultColWidth="21.08203125" defaultRowHeight="15.5"/>
  <cols>
    <col min="1" max="1" width="6.75" customWidth="1"/>
    <col min="2" max="2" width="6.33203125" customWidth="1"/>
    <col min="3" max="3" width="7.33203125" customWidth="1"/>
    <col min="4" max="4" width="8.25" customWidth="1"/>
    <col min="6" max="6" width="34.25" bestFit="1" customWidth="1"/>
    <col min="7" max="7" width="29.33203125" customWidth="1"/>
    <col min="8" max="8" width="35" bestFit="1" customWidth="1"/>
  </cols>
  <sheetData>
    <row r="1" spans="1:24" ht="16" thickBot="1">
      <c r="A1" s="1" t="s">
        <v>133</v>
      </c>
      <c r="B1" s="158" t="s">
        <v>134</v>
      </c>
      <c r="E1" s="155">
        <v>2</v>
      </c>
      <c r="F1" s="155">
        <v>77</v>
      </c>
      <c r="G1" s="155">
        <v>73</v>
      </c>
      <c r="H1" s="155">
        <v>95</v>
      </c>
      <c r="I1" s="155">
        <v>44</v>
      </c>
      <c r="J1" s="155">
        <v>52</v>
      </c>
      <c r="K1" s="155">
        <v>67</v>
      </c>
      <c r="L1" s="155">
        <v>2</v>
      </c>
      <c r="M1" s="155">
        <v>2</v>
      </c>
      <c r="N1" s="155">
        <v>2</v>
      </c>
      <c r="O1" s="155">
        <v>2</v>
      </c>
      <c r="X1" s="156" t="s">
        <v>288</v>
      </c>
    </row>
    <row r="2" spans="1:24">
      <c r="A2" s="133">
        <v>3</v>
      </c>
      <c r="B2" s="121">
        <v>275</v>
      </c>
      <c r="F2" t="s">
        <v>845</v>
      </c>
      <c r="G2" t="s">
        <v>873</v>
      </c>
      <c r="H2" t="s">
        <v>887</v>
      </c>
      <c r="I2" t="s">
        <v>922</v>
      </c>
      <c r="J2" t="s">
        <v>960</v>
      </c>
      <c r="K2" t="s">
        <v>981</v>
      </c>
      <c r="X2" t="s">
        <v>109</v>
      </c>
    </row>
    <row r="3" spans="1:24">
      <c r="A3" s="133">
        <v>3</v>
      </c>
      <c r="B3" s="121">
        <v>275</v>
      </c>
      <c r="F3" t="s">
        <v>1005</v>
      </c>
      <c r="G3" t="s">
        <v>1053</v>
      </c>
      <c r="H3" t="s">
        <v>1138</v>
      </c>
      <c r="I3" t="s">
        <v>1025</v>
      </c>
      <c r="J3" t="s">
        <v>1256</v>
      </c>
      <c r="K3" t="s">
        <v>1054</v>
      </c>
      <c r="X3" t="s">
        <v>845</v>
      </c>
    </row>
    <row r="4" spans="1:24">
      <c r="A4" s="133">
        <v>3</v>
      </c>
      <c r="B4" s="121">
        <v>275</v>
      </c>
      <c r="F4" t="s">
        <v>1005</v>
      </c>
      <c r="G4" t="s">
        <v>1086</v>
      </c>
      <c r="H4" t="s">
        <v>1287</v>
      </c>
      <c r="I4" t="s">
        <v>1072</v>
      </c>
      <c r="J4" t="s">
        <v>1311</v>
      </c>
      <c r="K4" t="s">
        <v>1105</v>
      </c>
      <c r="X4" t="s">
        <v>841</v>
      </c>
    </row>
    <row r="5" spans="1:24">
      <c r="A5" s="133">
        <v>3</v>
      </c>
      <c r="B5" s="121">
        <v>275</v>
      </c>
      <c r="F5" t="s">
        <v>1008</v>
      </c>
      <c r="G5" t="s">
        <v>1106</v>
      </c>
      <c r="H5" t="s">
        <v>1287</v>
      </c>
      <c r="I5" t="s">
        <v>1229</v>
      </c>
      <c r="J5" t="s">
        <v>1329</v>
      </c>
      <c r="K5" t="s">
        <v>1109</v>
      </c>
      <c r="X5" t="s">
        <v>847</v>
      </c>
    </row>
    <row r="6" spans="1:24">
      <c r="A6" s="133">
        <v>3</v>
      </c>
      <c r="B6" s="121">
        <v>275</v>
      </c>
      <c r="F6" t="s">
        <v>1085</v>
      </c>
      <c r="G6" t="s">
        <v>1110</v>
      </c>
      <c r="H6" t="s">
        <v>1342</v>
      </c>
      <c r="I6" t="s">
        <v>1229</v>
      </c>
      <c r="J6" t="s">
        <v>1596</v>
      </c>
      <c r="K6" t="s">
        <v>1142</v>
      </c>
      <c r="X6" t="s">
        <v>922</v>
      </c>
    </row>
    <row r="7" spans="1:24">
      <c r="A7" s="133"/>
      <c r="B7" s="121"/>
      <c r="F7" t="s">
        <v>1255</v>
      </c>
      <c r="G7" t="s">
        <v>1264</v>
      </c>
      <c r="H7" t="s">
        <v>1470</v>
      </c>
      <c r="I7" t="s">
        <v>1395</v>
      </c>
      <c r="J7" t="s">
        <v>1788</v>
      </c>
      <c r="K7" t="s">
        <v>1267</v>
      </c>
      <c r="X7" t="s">
        <v>873</v>
      </c>
    </row>
    <row r="8" spans="1:24">
      <c r="A8" s="133"/>
      <c r="B8" s="121"/>
      <c r="F8" t="s">
        <v>1298</v>
      </c>
      <c r="G8" t="s">
        <v>1307</v>
      </c>
      <c r="H8" t="s">
        <v>1549</v>
      </c>
      <c r="I8" t="s">
        <v>1918</v>
      </c>
      <c r="J8" t="s">
        <v>967</v>
      </c>
      <c r="K8" t="s">
        <v>1306</v>
      </c>
      <c r="X8" t="s">
        <v>981</v>
      </c>
    </row>
    <row r="9" spans="1:24">
      <c r="A9" s="133"/>
      <c r="B9" s="121"/>
      <c r="F9" t="s">
        <v>1294</v>
      </c>
      <c r="G9" t="s">
        <v>1338</v>
      </c>
      <c r="H9" t="s">
        <v>1602</v>
      </c>
      <c r="I9" t="s">
        <v>924</v>
      </c>
      <c r="J9" t="s">
        <v>1258</v>
      </c>
      <c r="K9" t="s">
        <v>1343</v>
      </c>
      <c r="X9" t="s">
        <v>871</v>
      </c>
    </row>
    <row r="10" spans="1:24">
      <c r="A10" s="133"/>
      <c r="B10" s="121"/>
      <c r="F10" t="s">
        <v>1335</v>
      </c>
      <c r="G10" t="s">
        <v>1405</v>
      </c>
      <c r="H10" t="s">
        <v>1627</v>
      </c>
      <c r="I10" t="s">
        <v>1073</v>
      </c>
      <c r="J10" t="s">
        <v>1312</v>
      </c>
      <c r="K10" t="s">
        <v>1471</v>
      </c>
      <c r="X10" t="s">
        <v>984</v>
      </c>
    </row>
    <row r="11" spans="1:24" ht="16" thickBot="1">
      <c r="A11" s="133"/>
      <c r="B11" s="121"/>
      <c r="F11" t="s">
        <v>1501</v>
      </c>
      <c r="G11" t="s">
        <v>1405</v>
      </c>
      <c r="H11" t="s">
        <v>1660</v>
      </c>
      <c r="I11" t="s">
        <v>943</v>
      </c>
      <c r="J11" t="s">
        <v>968</v>
      </c>
      <c r="K11" t="s">
        <v>1555</v>
      </c>
      <c r="X11" t="s">
        <v>872</v>
      </c>
    </row>
    <row r="12" spans="1:24" ht="16" thickBot="1">
      <c r="A12" s="186">
        <v>4125</v>
      </c>
      <c r="B12" s="187"/>
      <c r="F12" t="s">
        <v>1505</v>
      </c>
      <c r="G12" t="s">
        <v>1427</v>
      </c>
      <c r="H12" t="s">
        <v>1743</v>
      </c>
      <c r="I12" t="s">
        <v>1074</v>
      </c>
      <c r="J12" t="s">
        <v>1235</v>
      </c>
      <c r="K12" t="s">
        <v>1571</v>
      </c>
      <c r="X12" t="s">
        <v>997</v>
      </c>
    </row>
    <row r="13" spans="1:24" ht="16" thickBot="1">
      <c r="A13" s="188">
        <v>43245</v>
      </c>
      <c r="B13" s="189"/>
      <c r="F13" t="s">
        <v>1758</v>
      </c>
      <c r="G13" t="s">
        <v>1570</v>
      </c>
      <c r="H13" t="s">
        <v>1749</v>
      </c>
      <c r="I13" t="s">
        <v>1231</v>
      </c>
      <c r="J13" t="s">
        <v>1258</v>
      </c>
      <c r="K13" t="s">
        <v>1590</v>
      </c>
      <c r="X13" t="s">
        <v>865</v>
      </c>
    </row>
    <row r="14" spans="1:24">
      <c r="F14" t="s">
        <v>1799</v>
      </c>
      <c r="G14" t="s">
        <v>1620</v>
      </c>
      <c r="H14" t="s">
        <v>1768</v>
      </c>
      <c r="I14" t="s">
        <v>1231</v>
      </c>
      <c r="J14" t="s">
        <v>1235</v>
      </c>
      <c r="K14" t="s">
        <v>1630</v>
      </c>
      <c r="X14" t="s">
        <v>924</v>
      </c>
    </row>
    <row r="15" spans="1:24">
      <c r="F15" t="s">
        <v>2047</v>
      </c>
      <c r="G15" t="s">
        <v>1775</v>
      </c>
      <c r="H15" t="s">
        <v>1890</v>
      </c>
      <c r="I15" t="s">
        <v>927</v>
      </c>
      <c r="J15" t="s">
        <v>1258</v>
      </c>
      <c r="K15" t="s">
        <v>1772</v>
      </c>
      <c r="X15" t="s">
        <v>943</v>
      </c>
    </row>
    <row r="16" spans="1:24">
      <c r="F16" t="s">
        <v>2047</v>
      </c>
      <c r="G16" t="s">
        <v>1802</v>
      </c>
      <c r="H16" t="s">
        <v>1904</v>
      </c>
      <c r="I16" t="s">
        <v>1075</v>
      </c>
      <c r="J16" t="s">
        <v>1369</v>
      </c>
      <c r="K16" t="s">
        <v>1801</v>
      </c>
      <c r="X16" t="s">
        <v>927</v>
      </c>
    </row>
    <row r="17" spans="6:24">
      <c r="F17" t="s">
        <v>841</v>
      </c>
      <c r="G17" t="s">
        <v>1897</v>
      </c>
      <c r="H17" t="s">
        <v>1936</v>
      </c>
      <c r="I17" t="s">
        <v>1232</v>
      </c>
      <c r="J17" t="s">
        <v>1391</v>
      </c>
      <c r="K17" t="s">
        <v>1902</v>
      </c>
      <c r="X17" t="s">
        <v>944</v>
      </c>
    </row>
    <row r="18" spans="6:24">
      <c r="F18" t="s">
        <v>1006</v>
      </c>
      <c r="G18" t="s">
        <v>2051</v>
      </c>
      <c r="H18" t="s">
        <v>891</v>
      </c>
      <c r="I18" t="s">
        <v>1232</v>
      </c>
      <c r="J18" t="s">
        <v>1600</v>
      </c>
      <c r="K18" t="s">
        <v>1929</v>
      </c>
      <c r="X18" t="s">
        <v>843</v>
      </c>
    </row>
    <row r="19" spans="6:24">
      <c r="F19" t="s">
        <v>1006</v>
      </c>
      <c r="G19" t="s">
        <v>2055</v>
      </c>
      <c r="H19" t="s">
        <v>1139</v>
      </c>
      <c r="I19" t="s">
        <v>1396</v>
      </c>
      <c r="J19" t="s">
        <v>1789</v>
      </c>
      <c r="K19" t="s">
        <v>984</v>
      </c>
      <c r="X19" t="s">
        <v>844</v>
      </c>
    </row>
    <row r="20" spans="6:24">
      <c r="F20" t="s">
        <v>1009</v>
      </c>
      <c r="G20" t="s">
        <v>871</v>
      </c>
      <c r="H20" t="s">
        <v>1290</v>
      </c>
      <c r="I20" t="s">
        <v>1920</v>
      </c>
      <c r="J20" t="s">
        <v>972</v>
      </c>
      <c r="K20" t="s">
        <v>1056</v>
      </c>
      <c r="X20" t="s">
        <v>881</v>
      </c>
    </row>
    <row r="21" spans="6:24">
      <c r="F21" t="s">
        <v>1083</v>
      </c>
      <c r="G21" t="s">
        <v>1055</v>
      </c>
      <c r="H21" t="s">
        <v>1290</v>
      </c>
      <c r="I21" t="s">
        <v>944</v>
      </c>
      <c r="J21" t="s">
        <v>1259</v>
      </c>
      <c r="K21" t="s">
        <v>1105</v>
      </c>
      <c r="X21" t="s">
        <v>989</v>
      </c>
    </row>
    <row r="22" spans="6:24">
      <c r="F22" t="s">
        <v>1294</v>
      </c>
      <c r="G22" t="s">
        <v>1266</v>
      </c>
      <c r="H22" t="s">
        <v>1260</v>
      </c>
      <c r="I22" t="s">
        <v>1076</v>
      </c>
      <c r="J22" t="s">
        <v>1259</v>
      </c>
      <c r="K22" t="s">
        <v>1109</v>
      </c>
      <c r="X22" t="s">
        <v>878</v>
      </c>
    </row>
    <row r="23" spans="6:24">
      <c r="F23" t="s">
        <v>1364</v>
      </c>
      <c r="G23" t="s">
        <v>1260</v>
      </c>
      <c r="H23" t="s">
        <v>1469</v>
      </c>
      <c r="I23" t="s">
        <v>1235</v>
      </c>
      <c r="J23" t="s">
        <v>1259</v>
      </c>
      <c r="K23" t="s">
        <v>1142</v>
      </c>
      <c r="X23" t="s">
        <v>985</v>
      </c>
    </row>
    <row r="24" spans="6:24">
      <c r="F24" t="s">
        <v>1500</v>
      </c>
      <c r="G24" t="s">
        <v>1233</v>
      </c>
      <c r="H24" t="s">
        <v>1545</v>
      </c>
      <c r="I24" t="s">
        <v>1235</v>
      </c>
      <c r="J24" t="s">
        <v>1259</v>
      </c>
      <c r="K24" t="s">
        <v>1269</v>
      </c>
      <c r="X24" t="s">
        <v>887</v>
      </c>
    </row>
    <row r="25" spans="6:24">
      <c r="F25" t="s">
        <v>1504</v>
      </c>
      <c r="G25" t="s">
        <v>872</v>
      </c>
      <c r="H25" t="s">
        <v>1628</v>
      </c>
      <c r="I25" t="s">
        <v>1399</v>
      </c>
      <c r="J25" t="s">
        <v>1392</v>
      </c>
      <c r="K25" t="s">
        <v>1304</v>
      </c>
      <c r="X25" t="s">
        <v>891</v>
      </c>
    </row>
    <row r="26" spans="6:24">
      <c r="F26" t="s">
        <v>1619</v>
      </c>
      <c r="G26" t="s">
        <v>1057</v>
      </c>
      <c r="H26" t="s">
        <v>1744</v>
      </c>
      <c r="I26" t="s">
        <v>913</v>
      </c>
      <c r="J26" t="s">
        <v>1598</v>
      </c>
      <c r="K26" t="s">
        <v>1345</v>
      </c>
      <c r="X26" t="s">
        <v>893</v>
      </c>
    </row>
    <row r="27" spans="6:24">
      <c r="F27" t="s">
        <v>1757</v>
      </c>
      <c r="G27" t="s">
        <v>1260</v>
      </c>
      <c r="H27" t="s">
        <v>1750</v>
      </c>
      <c r="I27" t="s">
        <v>1230</v>
      </c>
      <c r="J27" t="s">
        <v>977</v>
      </c>
      <c r="K27" t="s">
        <v>1426</v>
      </c>
      <c r="X27" t="s">
        <v>913</v>
      </c>
    </row>
    <row r="28" spans="6:24">
      <c r="F28" t="s">
        <v>1800</v>
      </c>
      <c r="G28" t="s">
        <v>1336</v>
      </c>
      <c r="H28" t="s">
        <v>1891</v>
      </c>
      <c r="I28" t="s">
        <v>1230</v>
      </c>
      <c r="J28" t="s">
        <v>1261</v>
      </c>
      <c r="K28" t="s">
        <v>1556</v>
      </c>
      <c r="X28" t="s">
        <v>931</v>
      </c>
    </row>
    <row r="29" spans="6:24">
      <c r="F29" t="s">
        <v>2048</v>
      </c>
      <c r="G29" t="s">
        <v>1403</v>
      </c>
      <c r="H29" t="s">
        <v>1905</v>
      </c>
      <c r="I29" t="s">
        <v>931</v>
      </c>
      <c r="J29" t="s">
        <v>1258</v>
      </c>
      <c r="K29" t="s">
        <v>1575</v>
      </c>
      <c r="X29" t="s">
        <v>954</v>
      </c>
    </row>
    <row r="30" spans="6:24">
      <c r="F30" t="s">
        <v>2048</v>
      </c>
      <c r="G30" t="s">
        <v>1403</v>
      </c>
      <c r="H30" t="s">
        <v>1937</v>
      </c>
      <c r="I30" t="s">
        <v>1233</v>
      </c>
      <c r="J30" t="s">
        <v>961</v>
      </c>
      <c r="K30" t="s">
        <v>1592</v>
      </c>
      <c r="X30" t="s">
        <v>960</v>
      </c>
    </row>
    <row r="31" spans="6:24">
      <c r="F31" t="s">
        <v>847</v>
      </c>
      <c r="G31" t="s">
        <v>1429</v>
      </c>
      <c r="H31" t="s">
        <v>893</v>
      </c>
      <c r="I31" t="s">
        <v>1233</v>
      </c>
      <c r="J31" t="s">
        <v>1295</v>
      </c>
      <c r="K31" t="s">
        <v>1631</v>
      </c>
      <c r="X31" t="s">
        <v>967</v>
      </c>
    </row>
    <row r="32" spans="6:24">
      <c r="F32" t="s">
        <v>1007</v>
      </c>
      <c r="G32" t="s">
        <v>1572</v>
      </c>
      <c r="H32" t="s">
        <v>1140</v>
      </c>
      <c r="I32" t="s">
        <v>1397</v>
      </c>
      <c r="J32" t="s">
        <v>1388</v>
      </c>
      <c r="K32" t="s">
        <v>1770</v>
      </c>
      <c r="X32" t="s">
        <v>968</v>
      </c>
    </row>
    <row r="33" spans="6:24">
      <c r="F33" t="s">
        <v>1007</v>
      </c>
      <c r="G33" t="s">
        <v>1591</v>
      </c>
      <c r="H33" t="s">
        <v>1291</v>
      </c>
      <c r="I33" t="s">
        <v>1921</v>
      </c>
      <c r="J33" t="s">
        <v>1787</v>
      </c>
      <c r="K33" t="s">
        <v>1900</v>
      </c>
      <c r="X33" t="s">
        <v>972</v>
      </c>
    </row>
    <row r="34" spans="6:24">
      <c r="F34" t="s">
        <v>1010</v>
      </c>
      <c r="G34" t="s">
        <v>1623</v>
      </c>
      <c r="H34" t="s">
        <v>1291</v>
      </c>
      <c r="I34" t="s">
        <v>954</v>
      </c>
      <c r="J34" t="s">
        <v>975</v>
      </c>
      <c r="K34" t="s">
        <v>1925</v>
      </c>
      <c r="X34" t="s">
        <v>977</v>
      </c>
    </row>
    <row r="35" spans="6:24">
      <c r="F35" t="s">
        <v>1260</v>
      </c>
      <c r="G35" t="s">
        <v>1773</v>
      </c>
      <c r="H35" t="s">
        <v>1659</v>
      </c>
      <c r="I35" t="s">
        <v>1234</v>
      </c>
      <c r="J35" t="s">
        <v>1296</v>
      </c>
      <c r="K35" t="s">
        <v>997</v>
      </c>
      <c r="X35" t="s">
        <v>880</v>
      </c>
    </row>
    <row r="36" spans="6:24">
      <c r="F36" t="s">
        <v>1260</v>
      </c>
      <c r="G36" t="s">
        <v>1804</v>
      </c>
      <c r="H36" t="s">
        <v>890</v>
      </c>
      <c r="I36" t="s">
        <v>1234</v>
      </c>
      <c r="J36" t="s">
        <v>1370</v>
      </c>
      <c r="K36" t="s">
        <v>1058</v>
      </c>
      <c r="X36" t="s">
        <v>890</v>
      </c>
    </row>
    <row r="37" spans="6:24">
      <c r="F37" t="s">
        <v>1760</v>
      </c>
      <c r="G37" t="s">
        <v>1924</v>
      </c>
      <c r="H37" t="s">
        <v>1288</v>
      </c>
      <c r="I37" t="s">
        <v>1398</v>
      </c>
      <c r="J37" t="s">
        <v>1790</v>
      </c>
      <c r="K37" t="s">
        <v>1112</v>
      </c>
      <c r="X37" t="s">
        <v>900</v>
      </c>
    </row>
    <row r="38" spans="6:24">
      <c r="F38" t="s">
        <v>1791</v>
      </c>
      <c r="G38" t="s">
        <v>2050</v>
      </c>
      <c r="H38" t="s">
        <v>1288</v>
      </c>
      <c r="I38" t="s">
        <v>1922</v>
      </c>
      <c r="J38" t="s">
        <v>966</v>
      </c>
      <c r="K38" t="s">
        <v>1308</v>
      </c>
      <c r="X38" t="s">
        <v>896</v>
      </c>
    </row>
    <row r="39" spans="6:24">
      <c r="F39" t="s">
        <v>843</v>
      </c>
      <c r="G39" t="s">
        <v>2050</v>
      </c>
      <c r="H39" t="s">
        <v>1341</v>
      </c>
      <c r="I39" t="s">
        <v>915</v>
      </c>
      <c r="J39" t="s">
        <v>1297</v>
      </c>
      <c r="K39" t="s">
        <v>1308</v>
      </c>
      <c r="X39" t="s">
        <v>905</v>
      </c>
    </row>
    <row r="40" spans="6:24">
      <c r="F40" t="s">
        <v>1082</v>
      </c>
      <c r="G40" t="s">
        <v>865</v>
      </c>
      <c r="H40" t="s">
        <v>1554</v>
      </c>
      <c r="I40" t="s">
        <v>1394</v>
      </c>
      <c r="J40" t="s">
        <v>1330</v>
      </c>
      <c r="K40" t="s">
        <v>1430</v>
      </c>
      <c r="X40" t="s">
        <v>961</v>
      </c>
    </row>
    <row r="41" spans="6:24">
      <c r="F41" t="s">
        <v>1257</v>
      </c>
      <c r="G41" t="s">
        <v>1059</v>
      </c>
      <c r="H41" t="s">
        <v>1603</v>
      </c>
      <c r="I41" t="s">
        <v>1919</v>
      </c>
      <c r="J41" t="s">
        <v>1367</v>
      </c>
      <c r="K41" t="s">
        <v>1557</v>
      </c>
      <c r="X41" t="s">
        <v>975</v>
      </c>
    </row>
    <row r="42" spans="6:24">
      <c r="F42" t="s">
        <v>1234</v>
      </c>
      <c r="G42" t="s">
        <v>1087</v>
      </c>
      <c r="H42" t="s">
        <v>1629</v>
      </c>
      <c r="I42" t="s">
        <v>925</v>
      </c>
      <c r="J42" t="s">
        <v>1390</v>
      </c>
      <c r="K42" t="s">
        <v>1632</v>
      </c>
      <c r="X42" t="s">
        <v>966</v>
      </c>
    </row>
    <row r="43" spans="6:24">
      <c r="F43" t="s">
        <v>1287</v>
      </c>
      <c r="G43" t="s">
        <v>1107</v>
      </c>
      <c r="H43" t="s">
        <v>1765</v>
      </c>
      <c r="I43" t="s">
        <v>1923</v>
      </c>
      <c r="J43" t="s">
        <v>1792</v>
      </c>
      <c r="K43" t="s">
        <v>1774</v>
      </c>
      <c r="X43" t="s">
        <v>963</v>
      </c>
    </row>
    <row r="44" spans="6:24">
      <c r="F44" t="s">
        <v>1334</v>
      </c>
      <c r="G44" t="s">
        <v>1111</v>
      </c>
      <c r="H44" t="s">
        <v>1894</v>
      </c>
      <c r="J44" t="s">
        <v>963</v>
      </c>
      <c r="K44" t="s">
        <v>1791</v>
      </c>
      <c r="X44" t="s">
        <v>959</v>
      </c>
    </row>
    <row r="45" spans="6:24">
      <c r="F45" t="s">
        <v>1366</v>
      </c>
      <c r="G45" t="s">
        <v>1305</v>
      </c>
      <c r="H45" t="s">
        <v>1908</v>
      </c>
      <c r="J45" t="s">
        <v>1328</v>
      </c>
      <c r="K45" t="s">
        <v>989</v>
      </c>
      <c r="X45" t="s">
        <v>853</v>
      </c>
    </row>
    <row r="46" spans="6:24">
      <c r="F46" t="s">
        <v>1402</v>
      </c>
      <c r="G46" t="s">
        <v>1337</v>
      </c>
      <c r="H46" t="s">
        <v>1940</v>
      </c>
      <c r="J46" t="s">
        <v>1365</v>
      </c>
      <c r="K46" t="s">
        <v>1105</v>
      </c>
      <c r="X46" t="s">
        <v>859</v>
      </c>
    </row>
    <row r="47" spans="6:24">
      <c r="F47" t="s">
        <v>1402</v>
      </c>
      <c r="G47" t="s">
        <v>1404</v>
      </c>
      <c r="H47" t="s">
        <v>900</v>
      </c>
      <c r="J47" t="s">
        <v>959</v>
      </c>
      <c r="K47" t="s">
        <v>1109</v>
      </c>
      <c r="X47" t="s">
        <v>915</v>
      </c>
    </row>
    <row r="48" spans="6:24">
      <c r="F48" t="s">
        <v>1595</v>
      </c>
      <c r="G48" t="s">
        <v>1404</v>
      </c>
      <c r="H48" t="s">
        <v>1289</v>
      </c>
      <c r="J48" t="s">
        <v>1331</v>
      </c>
      <c r="K48" t="s">
        <v>1265</v>
      </c>
      <c r="X48" t="s">
        <v>908</v>
      </c>
    </row>
    <row r="49" spans="6:24">
      <c r="F49" t="s">
        <v>1618</v>
      </c>
      <c r="G49" t="s">
        <v>1431</v>
      </c>
      <c r="H49" t="s">
        <v>1289</v>
      </c>
      <c r="J49" t="s">
        <v>1389</v>
      </c>
      <c r="K49" t="s">
        <v>1233</v>
      </c>
      <c r="X49" t="s">
        <v>850</v>
      </c>
    </row>
    <row r="50" spans="6:24">
      <c r="F50" t="s">
        <v>1759</v>
      </c>
      <c r="G50" t="s">
        <v>1589</v>
      </c>
      <c r="H50" t="s">
        <v>1547</v>
      </c>
      <c r="J50" t="s">
        <v>978</v>
      </c>
      <c r="K50" t="s">
        <v>1472</v>
      </c>
      <c r="X50" t="s">
        <v>892</v>
      </c>
    </row>
    <row r="51" spans="6:24">
      <c r="F51" t="s">
        <v>1798</v>
      </c>
      <c r="G51" t="s">
        <v>1621</v>
      </c>
      <c r="H51" t="s">
        <v>1605</v>
      </c>
      <c r="J51" t="s">
        <v>1791</v>
      </c>
      <c r="K51" t="s">
        <v>1573</v>
      </c>
      <c r="X51" t="s">
        <v>856</v>
      </c>
    </row>
    <row r="52" spans="6:24">
      <c r="F52" t="s">
        <v>844</v>
      </c>
      <c r="G52" t="s">
        <v>1771</v>
      </c>
      <c r="H52" t="s">
        <v>1748</v>
      </c>
      <c r="K52" t="s">
        <v>1633</v>
      </c>
      <c r="X52" t="s">
        <v>903</v>
      </c>
    </row>
    <row r="53" spans="6:24">
      <c r="F53" t="s">
        <v>1084</v>
      </c>
      <c r="G53" t="s">
        <v>1805</v>
      </c>
      <c r="H53" t="s">
        <v>1754</v>
      </c>
      <c r="K53" t="s">
        <v>1927</v>
      </c>
      <c r="X53" t="s">
        <v>895</v>
      </c>
    </row>
    <row r="54" spans="6:24">
      <c r="F54" t="s">
        <v>1260</v>
      </c>
      <c r="G54" t="s">
        <v>1899</v>
      </c>
      <c r="H54" t="s">
        <v>1767</v>
      </c>
      <c r="K54" t="s">
        <v>985</v>
      </c>
      <c r="X54" t="s">
        <v>978</v>
      </c>
    </row>
    <row r="55" spans="6:24">
      <c r="F55" t="s">
        <v>1401</v>
      </c>
      <c r="G55" t="s">
        <v>1926</v>
      </c>
      <c r="H55" t="s">
        <v>1895</v>
      </c>
      <c r="K55" t="s">
        <v>1105</v>
      </c>
      <c r="X55" t="s">
        <v>982</v>
      </c>
    </row>
    <row r="56" spans="6:24">
      <c r="F56" t="s">
        <v>1401</v>
      </c>
      <c r="G56" t="s">
        <v>2049</v>
      </c>
      <c r="H56" t="s">
        <v>1909</v>
      </c>
      <c r="K56" t="s">
        <v>1109</v>
      </c>
      <c r="X56" t="s">
        <v>925</v>
      </c>
    </row>
    <row r="57" spans="6:24">
      <c r="F57" t="s">
        <v>1503</v>
      </c>
      <c r="G57" t="s">
        <v>2049</v>
      </c>
      <c r="H57" t="s">
        <v>1941</v>
      </c>
      <c r="K57" t="s">
        <v>1141</v>
      </c>
      <c r="X57" t="s">
        <v>883</v>
      </c>
    </row>
    <row r="58" spans="6:24">
      <c r="F58" t="s">
        <v>1503</v>
      </c>
      <c r="G58" t="s">
        <v>881</v>
      </c>
      <c r="H58" t="s">
        <v>896</v>
      </c>
      <c r="K58" t="s">
        <v>1263</v>
      </c>
    </row>
    <row r="59" spans="6:24">
      <c r="F59" t="s">
        <v>1617</v>
      </c>
      <c r="G59" t="s">
        <v>1088</v>
      </c>
      <c r="H59" t="s">
        <v>1258</v>
      </c>
      <c r="K59" t="s">
        <v>1344</v>
      </c>
    </row>
    <row r="60" spans="6:24">
      <c r="F60" t="s">
        <v>1756</v>
      </c>
      <c r="G60" t="s">
        <v>1939</v>
      </c>
      <c r="H60" t="s">
        <v>1258</v>
      </c>
      <c r="K60" t="s">
        <v>1428</v>
      </c>
    </row>
    <row r="61" spans="6:24">
      <c r="F61" t="s">
        <v>1797</v>
      </c>
      <c r="G61" t="s">
        <v>1939</v>
      </c>
      <c r="H61" t="s">
        <v>1548</v>
      </c>
      <c r="K61" t="s">
        <v>1474</v>
      </c>
    </row>
    <row r="62" spans="6:24">
      <c r="F62" t="s">
        <v>853</v>
      </c>
      <c r="G62" t="s">
        <v>878</v>
      </c>
      <c r="H62" t="s">
        <v>1604</v>
      </c>
      <c r="K62" t="s">
        <v>1558</v>
      </c>
    </row>
    <row r="63" spans="6:24">
      <c r="F63" t="s">
        <v>1368</v>
      </c>
      <c r="G63" t="s">
        <v>1108</v>
      </c>
      <c r="H63" t="s">
        <v>1892</v>
      </c>
      <c r="K63" t="s">
        <v>1594</v>
      </c>
    </row>
    <row r="64" spans="6:24">
      <c r="F64" t="s">
        <v>1502</v>
      </c>
      <c r="G64" t="s">
        <v>1112</v>
      </c>
      <c r="H64" t="s">
        <v>1906</v>
      </c>
      <c r="K64" t="s">
        <v>1898</v>
      </c>
    </row>
    <row r="65" spans="6:11">
      <c r="F65" t="s">
        <v>1502</v>
      </c>
      <c r="G65" t="s">
        <v>1593</v>
      </c>
      <c r="H65" t="s">
        <v>1938</v>
      </c>
      <c r="K65" t="s">
        <v>982</v>
      </c>
    </row>
    <row r="66" spans="6:11">
      <c r="F66" t="s">
        <v>859</v>
      </c>
      <c r="G66" t="s">
        <v>880</v>
      </c>
      <c r="H66" t="s">
        <v>905</v>
      </c>
      <c r="K66" t="s">
        <v>1803</v>
      </c>
    </row>
    <row r="67" spans="6:11">
      <c r="F67" t="s">
        <v>1368</v>
      </c>
      <c r="G67" t="s">
        <v>1268</v>
      </c>
      <c r="H67" t="s">
        <v>1235</v>
      </c>
    </row>
    <row r="68" spans="6:11">
      <c r="F68" t="s">
        <v>1398</v>
      </c>
      <c r="G68" t="s">
        <v>1339</v>
      </c>
      <c r="H68" t="s">
        <v>1235</v>
      </c>
    </row>
    <row r="69" spans="6:11">
      <c r="F69" t="s">
        <v>1398</v>
      </c>
      <c r="G69" t="s">
        <v>1574</v>
      </c>
      <c r="H69" t="s">
        <v>1550</v>
      </c>
    </row>
    <row r="70" spans="6:11">
      <c r="F70" t="s">
        <v>1599</v>
      </c>
      <c r="G70" t="s">
        <v>1901</v>
      </c>
      <c r="H70" t="s">
        <v>1607</v>
      </c>
    </row>
    <row r="71" spans="6:11">
      <c r="F71" t="s">
        <v>1622</v>
      </c>
      <c r="G71" t="s">
        <v>883</v>
      </c>
      <c r="H71" t="s">
        <v>1662</v>
      </c>
    </row>
    <row r="72" spans="6:11">
      <c r="F72" t="s">
        <v>850</v>
      </c>
      <c r="G72" t="s">
        <v>1928</v>
      </c>
      <c r="H72" t="s">
        <v>1769</v>
      </c>
    </row>
    <row r="73" spans="6:11">
      <c r="F73" t="s">
        <v>1502</v>
      </c>
      <c r="H73" t="s">
        <v>1893</v>
      </c>
    </row>
    <row r="74" spans="6:11">
      <c r="F74" t="s">
        <v>1502</v>
      </c>
      <c r="H74" t="s">
        <v>1907</v>
      </c>
    </row>
    <row r="75" spans="6:11">
      <c r="F75" t="s">
        <v>856</v>
      </c>
      <c r="H75" t="s">
        <v>1939</v>
      </c>
    </row>
    <row r="76" spans="6:11">
      <c r="F76" t="s">
        <v>1597</v>
      </c>
      <c r="H76" t="s">
        <v>908</v>
      </c>
    </row>
    <row r="77" spans="6:11">
      <c r="H77" t="s">
        <v>1473</v>
      </c>
    </row>
    <row r="78" spans="6:11">
      <c r="H78" t="s">
        <v>892</v>
      </c>
    </row>
    <row r="79" spans="6:11">
      <c r="H79" t="s">
        <v>1546</v>
      </c>
    </row>
    <row r="80" spans="6:11">
      <c r="H80" t="s">
        <v>1553</v>
      </c>
    </row>
    <row r="81" spans="8:8">
      <c r="H81" t="s">
        <v>1606</v>
      </c>
    </row>
    <row r="82" spans="8:8">
      <c r="H82" t="s">
        <v>1663</v>
      </c>
    </row>
    <row r="83" spans="8:8">
      <c r="H83" t="s">
        <v>1747</v>
      </c>
    </row>
    <row r="84" spans="8:8">
      <c r="H84" t="s">
        <v>1753</v>
      </c>
    </row>
    <row r="85" spans="8:8">
      <c r="H85" t="s">
        <v>1764</v>
      </c>
    </row>
    <row r="86" spans="8:8">
      <c r="H86" t="s">
        <v>903</v>
      </c>
    </row>
    <row r="87" spans="8:8">
      <c r="H87" t="s">
        <v>1661</v>
      </c>
    </row>
    <row r="88" spans="8:8">
      <c r="H88" t="s">
        <v>1746</v>
      </c>
    </row>
    <row r="89" spans="8:8">
      <c r="H89" t="s">
        <v>1752</v>
      </c>
    </row>
    <row r="90" spans="8:8">
      <c r="H90" t="s">
        <v>895</v>
      </c>
    </row>
    <row r="91" spans="8:8">
      <c r="H91" t="s">
        <v>1662</v>
      </c>
    </row>
    <row r="92" spans="8:8">
      <c r="H92" t="s">
        <v>1745</v>
      </c>
    </row>
    <row r="93" spans="8:8">
      <c r="H93" t="s">
        <v>1751</v>
      </c>
    </row>
    <row r="94" spans="8:8">
      <c r="H94" t="s">
        <v>1766</v>
      </c>
    </row>
  </sheetData>
  <mergeCells count="2">
    <mergeCell ref="A12:B12"/>
    <mergeCell ref="A13:B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Sheet17.load">
                <anchor moveWithCells="1" sizeWithCells="1">
                  <from>
                    <xdr:col>2</xdr:col>
                    <xdr:colOff>342900</xdr:colOff>
                    <xdr:row>1</xdr:row>
                    <xdr:rowOff>114300</xdr:rowOff>
                  </from>
                  <to>
                    <xdr:col>3</xdr:col>
                    <xdr:colOff>374650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/>
  <dimension ref="A2:AB49"/>
  <sheetViews>
    <sheetView topLeftCell="A19" zoomScale="85" zoomScaleNormal="85" workbookViewId="0">
      <selection activeCell="D24" sqref="D24"/>
    </sheetView>
  </sheetViews>
  <sheetFormatPr defaultRowHeight="15.5"/>
  <cols>
    <col min="2" max="2" width="27.58203125" customWidth="1"/>
    <col min="6" max="6" width="9" style="161"/>
    <col min="7" max="7" width="26.83203125" customWidth="1"/>
    <col min="8" max="8" width="10.08203125" style="67" customWidth="1"/>
    <col min="9" max="10" width="11" bestFit="1" customWidth="1"/>
    <col min="11" max="15" width="10.25" customWidth="1"/>
    <col min="16" max="28" width="11.25" customWidth="1"/>
  </cols>
  <sheetData>
    <row r="2" spans="1:28" ht="16" thickBot="1">
      <c r="B2" s="190">
        <v>3</v>
      </c>
      <c r="C2" s="190"/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0</v>
      </c>
      <c r="O2" t="b">
        <v>0</v>
      </c>
      <c r="P2" t="b">
        <v>0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</row>
    <row r="3" spans="1:28" ht="16" thickBot="1">
      <c r="B3" s="162" t="s">
        <v>314</v>
      </c>
      <c r="C3" s="162">
        <v>7</v>
      </c>
      <c r="G3" t="s">
        <v>311</v>
      </c>
      <c r="H3" s="164" t="s">
        <v>290</v>
      </c>
      <c r="I3" s="164" t="s">
        <v>291</v>
      </c>
      <c r="J3" s="164" t="s">
        <v>292</v>
      </c>
      <c r="K3" s="164" t="s">
        <v>293</v>
      </c>
      <c r="L3" s="164" t="s">
        <v>294</v>
      </c>
      <c r="M3" s="164" t="s">
        <v>295</v>
      </c>
      <c r="N3" s="164" t="s">
        <v>296</v>
      </c>
      <c r="O3" s="164" t="s">
        <v>297</v>
      </c>
      <c r="P3" s="164" t="s">
        <v>298</v>
      </c>
      <c r="Q3" s="164" t="s">
        <v>299</v>
      </c>
      <c r="R3" s="164" t="s">
        <v>300</v>
      </c>
      <c r="S3" s="164" t="s">
        <v>301</v>
      </c>
      <c r="T3" s="164" t="s">
        <v>302</v>
      </c>
      <c r="U3" s="164" t="s">
        <v>303</v>
      </c>
      <c r="V3" s="164" t="s">
        <v>304</v>
      </c>
      <c r="W3" s="164" t="s">
        <v>305</v>
      </c>
      <c r="X3" s="164" t="s">
        <v>306</v>
      </c>
      <c r="Y3" s="164" t="s">
        <v>307</v>
      </c>
      <c r="Z3" s="164" t="s">
        <v>308</v>
      </c>
      <c r="AA3" s="164" t="s">
        <v>309</v>
      </c>
      <c r="AB3" s="164" t="s">
        <v>310</v>
      </c>
    </row>
    <row r="4" spans="1:28">
      <c r="A4" s="50"/>
      <c r="B4" s="172" t="s">
        <v>797</v>
      </c>
      <c r="C4" s="170">
        <v>12</v>
      </c>
      <c r="G4" t="s">
        <v>289</v>
      </c>
      <c r="I4">
        <v>1</v>
      </c>
      <c r="J4">
        <v>2</v>
      </c>
      <c r="K4">
        <v>3</v>
      </c>
      <c r="L4">
        <v>4</v>
      </c>
      <c r="M4">
        <v>5</v>
      </c>
      <c r="N4">
        <v>6</v>
      </c>
      <c r="O4">
        <v>7</v>
      </c>
      <c r="P4">
        <v>8</v>
      </c>
      <c r="Q4">
        <v>9</v>
      </c>
      <c r="R4">
        <v>10</v>
      </c>
      <c r="S4">
        <v>11</v>
      </c>
      <c r="T4">
        <v>12</v>
      </c>
      <c r="U4">
        <v>13</v>
      </c>
      <c r="V4">
        <v>14</v>
      </c>
      <c r="W4">
        <v>15</v>
      </c>
      <c r="X4">
        <v>16</v>
      </c>
      <c r="Y4">
        <v>17</v>
      </c>
      <c r="Z4">
        <v>18</v>
      </c>
      <c r="AA4">
        <v>19</v>
      </c>
      <c r="AB4">
        <v>20</v>
      </c>
    </row>
    <row r="5" spans="1:28">
      <c r="B5" s="163" t="s">
        <v>772</v>
      </c>
      <c r="C5" s="90">
        <v>15</v>
      </c>
      <c r="G5" t="s">
        <v>317</v>
      </c>
      <c r="I5">
        <v>1</v>
      </c>
      <c r="J5">
        <v>2</v>
      </c>
      <c r="K5">
        <v>3</v>
      </c>
      <c r="L5">
        <v>4</v>
      </c>
      <c r="M5">
        <v>5</v>
      </c>
      <c r="N5">
        <v>6</v>
      </c>
      <c r="O5">
        <v>7</v>
      </c>
      <c r="P5">
        <v>8</v>
      </c>
      <c r="Q5">
        <v>9</v>
      </c>
      <c r="R5">
        <v>10</v>
      </c>
      <c r="S5">
        <v>11</v>
      </c>
      <c r="T5">
        <v>12</v>
      </c>
      <c r="U5">
        <v>13</v>
      </c>
      <c r="V5">
        <v>14</v>
      </c>
      <c r="W5">
        <v>15</v>
      </c>
      <c r="X5">
        <v>16</v>
      </c>
      <c r="Y5">
        <v>17</v>
      </c>
      <c r="Z5">
        <v>18</v>
      </c>
      <c r="AA5">
        <v>19</v>
      </c>
      <c r="AB5">
        <v>20</v>
      </c>
    </row>
    <row r="6" spans="1:28">
      <c r="B6" s="163" t="s">
        <v>786</v>
      </c>
      <c r="C6" s="90">
        <v>15</v>
      </c>
      <c r="G6" t="s">
        <v>318</v>
      </c>
      <c r="I6">
        <v>1</v>
      </c>
      <c r="J6">
        <v>2</v>
      </c>
      <c r="K6">
        <v>3</v>
      </c>
      <c r="L6">
        <v>4</v>
      </c>
      <c r="M6">
        <v>5</v>
      </c>
      <c r="N6">
        <v>6</v>
      </c>
      <c r="O6">
        <v>7</v>
      </c>
      <c r="P6">
        <v>8</v>
      </c>
      <c r="Q6">
        <v>9</v>
      </c>
      <c r="R6">
        <v>10</v>
      </c>
      <c r="S6">
        <v>11</v>
      </c>
      <c r="T6">
        <v>12</v>
      </c>
      <c r="U6">
        <v>13</v>
      </c>
      <c r="V6">
        <v>14</v>
      </c>
      <c r="W6">
        <v>15</v>
      </c>
      <c r="X6">
        <v>16</v>
      </c>
      <c r="Y6">
        <v>17</v>
      </c>
      <c r="Z6">
        <v>18</v>
      </c>
      <c r="AA6">
        <v>19</v>
      </c>
      <c r="AB6">
        <v>20</v>
      </c>
    </row>
    <row r="7" spans="1:28">
      <c r="B7" s="163"/>
      <c r="C7" s="90"/>
      <c r="G7" s="17" t="s">
        <v>315</v>
      </c>
      <c r="H7" s="159" t="s">
        <v>290</v>
      </c>
      <c r="I7" s="159" t="s">
        <v>291</v>
      </c>
      <c r="J7" s="159" t="s">
        <v>292</v>
      </c>
      <c r="K7" s="159" t="s">
        <v>293</v>
      </c>
      <c r="L7" s="159" t="s">
        <v>294</v>
      </c>
      <c r="M7" s="159" t="s">
        <v>295</v>
      </c>
      <c r="N7" s="159" t="s">
        <v>296</v>
      </c>
      <c r="O7" s="159" t="s">
        <v>297</v>
      </c>
      <c r="P7" s="159" t="s">
        <v>298</v>
      </c>
      <c r="Q7" s="159" t="s">
        <v>299</v>
      </c>
      <c r="R7" s="159" t="s">
        <v>300</v>
      </c>
      <c r="S7" s="159" t="s">
        <v>301</v>
      </c>
      <c r="T7" s="159" t="s">
        <v>302</v>
      </c>
      <c r="U7" s="159" t="s">
        <v>303</v>
      </c>
      <c r="V7" s="159" t="s">
        <v>304</v>
      </c>
      <c r="W7" s="159" t="s">
        <v>305</v>
      </c>
      <c r="X7" s="159" t="s">
        <v>306</v>
      </c>
      <c r="Y7" s="159" t="s">
        <v>307</v>
      </c>
      <c r="Z7" s="159" t="s">
        <v>308</v>
      </c>
      <c r="AA7" s="159" t="s">
        <v>309</v>
      </c>
      <c r="AB7" s="159" t="s">
        <v>310</v>
      </c>
    </row>
    <row r="8" spans="1:28">
      <c r="B8" s="163"/>
      <c r="C8" s="90"/>
      <c r="E8">
        <v>1</v>
      </c>
      <c r="F8" s="176"/>
      <c r="G8" t="s">
        <v>793</v>
      </c>
      <c r="I8">
        <v>5</v>
      </c>
      <c r="J8">
        <v>10</v>
      </c>
      <c r="K8">
        <v>12</v>
      </c>
      <c r="L8">
        <v>15</v>
      </c>
      <c r="M8">
        <v>20</v>
      </c>
      <c r="N8">
        <v>25</v>
      </c>
    </row>
    <row r="9" spans="1:28">
      <c r="B9" s="163"/>
      <c r="C9" s="90"/>
      <c r="E9">
        <v>2</v>
      </c>
      <c r="F9" s="176"/>
      <c r="G9" t="s">
        <v>771</v>
      </c>
      <c r="I9">
        <v>5</v>
      </c>
      <c r="J9">
        <v>10</v>
      </c>
      <c r="K9">
        <v>12</v>
      </c>
      <c r="L9">
        <v>15</v>
      </c>
      <c r="M9">
        <v>20</v>
      </c>
      <c r="N9">
        <v>25</v>
      </c>
      <c r="O9">
        <v>7</v>
      </c>
      <c r="P9">
        <v>8</v>
      </c>
      <c r="Q9">
        <v>9</v>
      </c>
      <c r="R9">
        <v>10</v>
      </c>
      <c r="S9">
        <v>11</v>
      </c>
      <c r="T9">
        <v>12</v>
      </c>
      <c r="U9">
        <v>13</v>
      </c>
      <c r="V9">
        <v>14</v>
      </c>
      <c r="W9">
        <v>15</v>
      </c>
      <c r="X9">
        <v>16</v>
      </c>
      <c r="Y9">
        <v>17</v>
      </c>
      <c r="Z9">
        <v>18</v>
      </c>
      <c r="AA9">
        <v>19</v>
      </c>
      <c r="AB9">
        <v>20</v>
      </c>
    </row>
    <row r="10" spans="1:28">
      <c r="B10" s="163"/>
      <c r="C10" s="90"/>
      <c r="E10">
        <v>3</v>
      </c>
      <c r="F10" s="176"/>
      <c r="G10" t="s">
        <v>773</v>
      </c>
      <c r="I10">
        <v>5</v>
      </c>
      <c r="J10">
        <v>10</v>
      </c>
      <c r="K10">
        <v>12</v>
      </c>
      <c r="L10">
        <v>15</v>
      </c>
      <c r="M10">
        <v>20</v>
      </c>
      <c r="N10">
        <v>25</v>
      </c>
    </row>
    <row r="11" spans="1:28">
      <c r="B11" s="163"/>
      <c r="C11" s="90"/>
      <c r="E11">
        <v>4</v>
      </c>
      <c r="F11" s="176"/>
      <c r="G11" t="s">
        <v>789</v>
      </c>
      <c r="I11">
        <v>5</v>
      </c>
      <c r="J11">
        <v>10</v>
      </c>
      <c r="K11">
        <v>12</v>
      </c>
      <c r="L11">
        <v>15</v>
      </c>
      <c r="M11">
        <v>20</v>
      </c>
      <c r="N11">
        <v>25</v>
      </c>
    </row>
    <row r="12" spans="1:28">
      <c r="B12" s="163"/>
      <c r="C12" s="90"/>
      <c r="E12">
        <v>5</v>
      </c>
      <c r="F12" s="176" t="b">
        <v>1</v>
      </c>
      <c r="G12" t="s">
        <v>774</v>
      </c>
      <c r="H12" s="67" t="b">
        <v>1</v>
      </c>
      <c r="I12">
        <v>5</v>
      </c>
      <c r="J12">
        <v>10</v>
      </c>
      <c r="K12">
        <v>12</v>
      </c>
      <c r="L12">
        <v>15</v>
      </c>
      <c r="M12">
        <v>20</v>
      </c>
      <c r="N12">
        <v>25</v>
      </c>
    </row>
    <row r="13" spans="1:28" ht="16" thickBot="1">
      <c r="B13" s="171"/>
      <c r="C13" s="57"/>
      <c r="E13">
        <v>6</v>
      </c>
      <c r="F13" s="176" t="b">
        <v>0</v>
      </c>
      <c r="G13" t="s">
        <v>772</v>
      </c>
      <c r="H13" s="67" t="b">
        <v>1</v>
      </c>
      <c r="I13">
        <v>5</v>
      </c>
      <c r="J13">
        <v>10</v>
      </c>
      <c r="K13">
        <v>12</v>
      </c>
      <c r="L13">
        <v>15</v>
      </c>
      <c r="M13">
        <v>20</v>
      </c>
      <c r="N13">
        <v>25</v>
      </c>
    </row>
    <row r="14" spans="1:28">
      <c r="E14">
        <v>7</v>
      </c>
      <c r="F14" s="176"/>
      <c r="G14" t="s">
        <v>775</v>
      </c>
      <c r="I14">
        <v>5</v>
      </c>
      <c r="J14">
        <v>10</v>
      </c>
      <c r="K14">
        <v>12</v>
      </c>
      <c r="L14">
        <v>15</v>
      </c>
      <c r="M14">
        <v>20</v>
      </c>
      <c r="N14">
        <v>25</v>
      </c>
    </row>
    <row r="15" spans="1:28">
      <c r="E15">
        <v>8</v>
      </c>
      <c r="F15" s="176"/>
      <c r="G15" t="s">
        <v>790</v>
      </c>
      <c r="I15">
        <v>5</v>
      </c>
      <c r="J15">
        <v>10</v>
      </c>
      <c r="K15">
        <v>12</v>
      </c>
      <c r="L15">
        <v>15</v>
      </c>
      <c r="M15">
        <v>20</v>
      </c>
      <c r="N15">
        <v>25</v>
      </c>
    </row>
    <row r="16" spans="1:28">
      <c r="E16">
        <v>9</v>
      </c>
      <c r="F16" s="176"/>
      <c r="G16" t="s">
        <v>794</v>
      </c>
      <c r="I16">
        <v>5</v>
      </c>
      <c r="J16">
        <v>10</v>
      </c>
      <c r="K16">
        <v>12</v>
      </c>
      <c r="L16">
        <v>15</v>
      </c>
      <c r="M16">
        <v>20</v>
      </c>
      <c r="N16">
        <v>25</v>
      </c>
    </row>
    <row r="17" spans="5:14">
      <c r="E17">
        <v>10</v>
      </c>
      <c r="F17" s="176"/>
      <c r="G17" t="s">
        <v>795</v>
      </c>
      <c r="I17">
        <v>5</v>
      </c>
      <c r="J17">
        <v>10</v>
      </c>
      <c r="K17">
        <v>12</v>
      </c>
      <c r="L17">
        <v>15</v>
      </c>
      <c r="M17">
        <v>20</v>
      </c>
      <c r="N17">
        <v>25</v>
      </c>
    </row>
    <row r="18" spans="5:14">
      <c r="E18">
        <v>11</v>
      </c>
      <c r="F18" s="176"/>
      <c r="G18" t="s">
        <v>796</v>
      </c>
      <c r="I18">
        <v>5</v>
      </c>
      <c r="J18">
        <v>10</v>
      </c>
      <c r="K18">
        <v>12</v>
      </c>
      <c r="L18">
        <v>15</v>
      </c>
      <c r="M18">
        <v>20</v>
      </c>
      <c r="N18">
        <v>25</v>
      </c>
    </row>
    <row r="19" spans="5:14">
      <c r="E19">
        <v>12</v>
      </c>
      <c r="F19" s="176"/>
      <c r="G19" t="s">
        <v>791</v>
      </c>
      <c r="I19">
        <v>5</v>
      </c>
      <c r="J19">
        <v>10</v>
      </c>
      <c r="K19">
        <v>12</v>
      </c>
      <c r="L19">
        <v>15</v>
      </c>
      <c r="M19">
        <v>20</v>
      </c>
      <c r="N19">
        <v>25</v>
      </c>
    </row>
    <row r="20" spans="5:14">
      <c r="E20">
        <v>13</v>
      </c>
      <c r="F20" s="176"/>
      <c r="G20" t="s">
        <v>792</v>
      </c>
      <c r="I20">
        <v>5</v>
      </c>
      <c r="J20">
        <v>10</v>
      </c>
      <c r="K20">
        <v>12</v>
      </c>
      <c r="L20">
        <v>15</v>
      </c>
      <c r="M20">
        <v>20</v>
      </c>
      <c r="N20">
        <v>25</v>
      </c>
    </row>
    <row r="21" spans="5:14">
      <c r="E21">
        <v>14</v>
      </c>
      <c r="F21" s="176" t="b">
        <v>0</v>
      </c>
      <c r="G21" t="s">
        <v>797</v>
      </c>
      <c r="H21" s="67" t="b">
        <v>1</v>
      </c>
      <c r="I21">
        <v>5</v>
      </c>
      <c r="J21">
        <v>10</v>
      </c>
      <c r="K21">
        <v>12</v>
      </c>
      <c r="L21">
        <v>15</v>
      </c>
      <c r="M21">
        <v>20</v>
      </c>
      <c r="N21">
        <v>25</v>
      </c>
    </row>
    <row r="22" spans="5:14">
      <c r="E22">
        <v>15</v>
      </c>
      <c r="F22" s="176"/>
      <c r="G22" t="s">
        <v>776</v>
      </c>
      <c r="I22">
        <v>5</v>
      </c>
      <c r="J22">
        <v>10</v>
      </c>
      <c r="K22">
        <v>12</v>
      </c>
      <c r="L22">
        <v>15</v>
      </c>
      <c r="M22">
        <v>20</v>
      </c>
      <c r="N22">
        <v>25</v>
      </c>
    </row>
    <row r="23" spans="5:14">
      <c r="E23">
        <v>16</v>
      </c>
      <c r="F23" s="176"/>
      <c r="G23" t="s">
        <v>788</v>
      </c>
      <c r="I23" t="s">
        <v>807</v>
      </c>
      <c r="J23" t="s">
        <v>808</v>
      </c>
      <c r="K23" t="s">
        <v>809</v>
      </c>
      <c r="L23" t="s">
        <v>810</v>
      </c>
      <c r="M23" t="s">
        <v>811</v>
      </c>
      <c r="N23" t="s">
        <v>812</v>
      </c>
    </row>
    <row r="24" spans="5:14">
      <c r="E24">
        <v>17</v>
      </c>
      <c r="F24" s="176"/>
      <c r="G24" t="s">
        <v>777</v>
      </c>
      <c r="I24">
        <v>5</v>
      </c>
      <c r="J24">
        <v>10</v>
      </c>
      <c r="K24">
        <v>12</v>
      </c>
      <c r="L24">
        <v>15</v>
      </c>
      <c r="M24">
        <v>20</v>
      </c>
      <c r="N24">
        <v>25</v>
      </c>
    </row>
    <row r="25" spans="5:14">
      <c r="E25">
        <v>18</v>
      </c>
      <c r="F25" s="176"/>
      <c r="G25" t="s">
        <v>778</v>
      </c>
      <c r="I25">
        <v>5</v>
      </c>
      <c r="J25">
        <v>10</v>
      </c>
      <c r="K25">
        <v>12</v>
      </c>
      <c r="L25">
        <v>15</v>
      </c>
      <c r="M25">
        <v>20</v>
      </c>
      <c r="N25">
        <v>25</v>
      </c>
    </row>
    <row r="26" spans="5:14">
      <c r="E26">
        <v>19</v>
      </c>
      <c r="F26" s="176"/>
      <c r="G26" t="s">
        <v>780</v>
      </c>
      <c r="I26">
        <v>5</v>
      </c>
      <c r="J26">
        <v>10</v>
      </c>
      <c r="K26">
        <v>12</v>
      </c>
      <c r="L26">
        <v>15</v>
      </c>
      <c r="M26">
        <v>20</v>
      </c>
      <c r="N26">
        <v>25</v>
      </c>
    </row>
    <row r="27" spans="5:14">
      <c r="E27">
        <v>20</v>
      </c>
      <c r="F27" s="176"/>
      <c r="G27" t="s">
        <v>779</v>
      </c>
      <c r="I27" t="s">
        <v>807</v>
      </c>
      <c r="J27" t="s">
        <v>808</v>
      </c>
      <c r="K27" t="s">
        <v>809</v>
      </c>
      <c r="L27" t="s">
        <v>810</v>
      </c>
      <c r="M27" t="s">
        <v>811</v>
      </c>
      <c r="N27" t="s">
        <v>812</v>
      </c>
    </row>
    <row r="28" spans="5:14">
      <c r="E28">
        <v>21</v>
      </c>
      <c r="F28" s="176"/>
      <c r="G28" t="s">
        <v>781</v>
      </c>
      <c r="I28">
        <v>5</v>
      </c>
      <c r="J28">
        <v>10</v>
      </c>
      <c r="K28">
        <v>12</v>
      </c>
      <c r="L28">
        <v>15</v>
      </c>
      <c r="M28">
        <v>20</v>
      </c>
      <c r="N28">
        <v>25</v>
      </c>
    </row>
    <row r="29" spans="5:14">
      <c r="E29">
        <v>22</v>
      </c>
      <c r="F29" s="176"/>
      <c r="G29" t="s">
        <v>782</v>
      </c>
      <c r="I29">
        <v>5</v>
      </c>
      <c r="J29">
        <v>10</v>
      </c>
      <c r="K29">
        <v>12</v>
      </c>
      <c r="L29">
        <v>15</v>
      </c>
      <c r="M29">
        <v>20</v>
      </c>
      <c r="N29">
        <v>25</v>
      </c>
    </row>
    <row r="30" spans="5:14">
      <c r="E30">
        <v>23</v>
      </c>
      <c r="F30" s="176"/>
      <c r="G30" t="s">
        <v>787</v>
      </c>
      <c r="I30">
        <v>5</v>
      </c>
      <c r="J30">
        <v>10</v>
      </c>
      <c r="K30">
        <v>12</v>
      </c>
      <c r="L30">
        <v>15</v>
      </c>
      <c r="M30">
        <v>20</v>
      </c>
      <c r="N30">
        <v>25</v>
      </c>
    </row>
    <row r="31" spans="5:14">
      <c r="E31">
        <v>24</v>
      </c>
      <c r="F31" s="176"/>
      <c r="G31" t="s">
        <v>798</v>
      </c>
      <c r="I31">
        <v>5</v>
      </c>
      <c r="J31">
        <v>10</v>
      </c>
      <c r="K31">
        <v>12</v>
      </c>
      <c r="L31">
        <v>15</v>
      </c>
      <c r="M31">
        <v>20</v>
      </c>
      <c r="N31">
        <v>25</v>
      </c>
    </row>
    <row r="32" spans="5:14" ht="16" thickBot="1">
      <c r="E32">
        <v>25</v>
      </c>
      <c r="F32" s="176" t="b">
        <v>0</v>
      </c>
      <c r="G32" t="s">
        <v>786</v>
      </c>
      <c r="H32" s="67" t="b">
        <v>1</v>
      </c>
      <c r="I32">
        <v>5</v>
      </c>
      <c r="J32">
        <v>10</v>
      </c>
      <c r="K32">
        <v>12</v>
      </c>
      <c r="L32">
        <v>15</v>
      </c>
      <c r="M32">
        <v>20</v>
      </c>
      <c r="N32">
        <v>25</v>
      </c>
    </row>
    <row r="33" spans="2:28">
      <c r="B33" s="173" t="str">
        <f t="shared" ref="B33:C42" si="0">B4</f>
        <v>Lying Leg Raises</v>
      </c>
      <c r="C33" s="170">
        <f t="shared" si="0"/>
        <v>12</v>
      </c>
      <c r="E33">
        <v>26</v>
      </c>
      <c r="F33" s="176"/>
      <c r="G33" t="s">
        <v>783</v>
      </c>
      <c r="I33">
        <v>5</v>
      </c>
      <c r="J33">
        <v>10</v>
      </c>
      <c r="K33">
        <v>12</v>
      </c>
      <c r="L33">
        <v>15</v>
      </c>
      <c r="M33">
        <v>20</v>
      </c>
      <c r="N33">
        <v>25</v>
      </c>
    </row>
    <row r="34" spans="2:28">
      <c r="B34" s="173" t="str">
        <f t="shared" si="0"/>
        <v>Crunches</v>
      </c>
      <c r="C34" s="90">
        <f t="shared" si="0"/>
        <v>15</v>
      </c>
      <c r="E34">
        <v>27</v>
      </c>
      <c r="F34" s="176"/>
      <c r="G34" t="s">
        <v>784</v>
      </c>
      <c r="I34">
        <v>5</v>
      </c>
      <c r="J34">
        <v>10</v>
      </c>
      <c r="K34">
        <v>12</v>
      </c>
      <c r="L34">
        <v>15</v>
      </c>
      <c r="M34">
        <v>20</v>
      </c>
      <c r="N34">
        <v>25</v>
      </c>
    </row>
    <row r="35" spans="2:28">
      <c r="B35" s="173" t="str">
        <f t="shared" si="0"/>
        <v>Windscreen Wipers</v>
      </c>
      <c r="C35" s="90">
        <f t="shared" si="0"/>
        <v>15</v>
      </c>
      <c r="E35">
        <v>28</v>
      </c>
      <c r="F35" s="176"/>
      <c r="G35" t="s">
        <v>785</v>
      </c>
      <c r="I35">
        <v>5</v>
      </c>
      <c r="J35">
        <v>10</v>
      </c>
      <c r="K35">
        <v>12</v>
      </c>
      <c r="L35">
        <v>15</v>
      </c>
      <c r="M35">
        <v>20</v>
      </c>
      <c r="N35">
        <v>25</v>
      </c>
    </row>
    <row r="36" spans="2:28">
      <c r="B36" s="173">
        <f t="shared" si="0"/>
        <v>0</v>
      </c>
      <c r="C36" s="90">
        <f t="shared" si="0"/>
        <v>0</v>
      </c>
      <c r="F36" s="176"/>
      <c r="G36" t="s">
        <v>799</v>
      </c>
      <c r="I36">
        <v>5</v>
      </c>
      <c r="J36">
        <v>10</v>
      </c>
      <c r="K36">
        <v>12</v>
      </c>
      <c r="L36">
        <v>15</v>
      </c>
      <c r="M36">
        <v>20</v>
      </c>
      <c r="N36">
        <v>25</v>
      </c>
    </row>
    <row r="37" spans="2:28">
      <c r="B37" s="173">
        <f t="shared" si="0"/>
        <v>0</v>
      </c>
      <c r="C37" s="90">
        <f t="shared" si="0"/>
        <v>0</v>
      </c>
      <c r="G37" s="17" t="s">
        <v>313</v>
      </c>
      <c r="H37" s="160" t="s">
        <v>290</v>
      </c>
      <c r="I37" s="160" t="s">
        <v>291</v>
      </c>
      <c r="J37" s="160" t="s">
        <v>292</v>
      </c>
      <c r="K37" s="160" t="s">
        <v>293</v>
      </c>
      <c r="L37" s="160" t="s">
        <v>294</v>
      </c>
      <c r="M37" s="160" t="s">
        <v>295</v>
      </c>
      <c r="N37" s="160" t="s">
        <v>296</v>
      </c>
      <c r="O37" s="160" t="s">
        <v>297</v>
      </c>
      <c r="P37" s="160" t="s">
        <v>298</v>
      </c>
      <c r="Q37" s="160" t="s">
        <v>299</v>
      </c>
      <c r="R37" s="160" t="s">
        <v>300</v>
      </c>
      <c r="S37" s="160" t="s">
        <v>301</v>
      </c>
      <c r="T37" s="160" t="s">
        <v>302</v>
      </c>
      <c r="U37" s="160" t="s">
        <v>303</v>
      </c>
      <c r="V37" s="160" t="s">
        <v>304</v>
      </c>
      <c r="W37" s="160" t="s">
        <v>305</v>
      </c>
      <c r="X37" s="160" t="s">
        <v>306</v>
      </c>
      <c r="Y37" s="160" t="s">
        <v>307</v>
      </c>
      <c r="Z37" s="160" t="s">
        <v>308</v>
      </c>
      <c r="AA37" s="160" t="s">
        <v>309</v>
      </c>
      <c r="AB37" s="160" t="s">
        <v>310</v>
      </c>
    </row>
    <row r="38" spans="2:28">
      <c r="B38" s="173">
        <f t="shared" si="0"/>
        <v>0</v>
      </c>
      <c r="C38" s="90">
        <f t="shared" si="0"/>
        <v>0</v>
      </c>
      <c r="G38" t="s">
        <v>312</v>
      </c>
      <c r="I38">
        <v>1</v>
      </c>
      <c r="J38">
        <v>2</v>
      </c>
      <c r="K38">
        <v>3</v>
      </c>
      <c r="L38">
        <v>4</v>
      </c>
      <c r="M38">
        <v>5</v>
      </c>
      <c r="N38">
        <v>6</v>
      </c>
      <c r="O38">
        <v>7</v>
      </c>
      <c r="P38">
        <v>8</v>
      </c>
      <c r="Q38">
        <v>9</v>
      </c>
      <c r="R38">
        <v>10</v>
      </c>
      <c r="S38">
        <v>11</v>
      </c>
      <c r="T38">
        <v>12</v>
      </c>
      <c r="U38">
        <v>13</v>
      </c>
      <c r="V38">
        <v>14</v>
      </c>
      <c r="W38">
        <v>15</v>
      </c>
      <c r="X38">
        <v>16</v>
      </c>
      <c r="Y38">
        <v>17</v>
      </c>
      <c r="Z38">
        <v>18</v>
      </c>
      <c r="AA38">
        <v>19</v>
      </c>
      <c r="AB38">
        <v>20</v>
      </c>
    </row>
    <row r="39" spans="2:28">
      <c r="B39" s="173">
        <f t="shared" si="0"/>
        <v>0</v>
      </c>
      <c r="C39" s="90">
        <f t="shared" si="0"/>
        <v>0</v>
      </c>
      <c r="G39" t="s">
        <v>319</v>
      </c>
      <c r="I39">
        <v>1</v>
      </c>
      <c r="J39">
        <v>2</v>
      </c>
      <c r="K39">
        <v>3</v>
      </c>
      <c r="L39">
        <v>4</v>
      </c>
      <c r="M39">
        <v>5</v>
      </c>
      <c r="N39">
        <v>6</v>
      </c>
      <c r="O39">
        <v>7</v>
      </c>
      <c r="P39">
        <v>8</v>
      </c>
      <c r="Q39">
        <v>9</v>
      </c>
      <c r="R39">
        <v>10</v>
      </c>
      <c r="S39">
        <v>11</v>
      </c>
      <c r="T39">
        <v>12</v>
      </c>
      <c r="U39">
        <v>13</v>
      </c>
      <c r="V39">
        <v>14</v>
      </c>
      <c r="W39">
        <v>15</v>
      </c>
      <c r="X39">
        <v>16</v>
      </c>
      <c r="Y39">
        <v>17</v>
      </c>
      <c r="Z39">
        <v>18</v>
      </c>
      <c r="AA39">
        <v>19</v>
      </c>
      <c r="AB39">
        <v>20</v>
      </c>
    </row>
    <row r="40" spans="2:28">
      <c r="B40" s="173">
        <f t="shared" si="0"/>
        <v>0</v>
      </c>
      <c r="C40" s="90">
        <f t="shared" si="0"/>
        <v>0</v>
      </c>
    </row>
    <row r="41" spans="2:28">
      <c r="B41" s="173">
        <f t="shared" si="0"/>
        <v>0</v>
      </c>
      <c r="C41" s="90">
        <f t="shared" si="0"/>
        <v>0</v>
      </c>
    </row>
    <row r="42" spans="2:28" ht="16" thickBot="1">
      <c r="B42" s="173">
        <f t="shared" si="0"/>
        <v>0</v>
      </c>
      <c r="C42" s="57">
        <f t="shared" si="0"/>
        <v>0</v>
      </c>
    </row>
    <row r="44" spans="2:28" s="159" customFormat="1">
      <c r="F44" s="161"/>
      <c r="G44"/>
      <c r="H44" s="67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8" spans="2:28" s="160" customFormat="1">
      <c r="F48" s="161"/>
      <c r="G48"/>
      <c r="H48" s="67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6:28" s="160" customFormat="1">
      <c r="F49" s="161"/>
      <c r="G49"/>
      <c r="H49" s="67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</sheetData>
  <mergeCells count="1">
    <mergeCell ref="B2:C2"/>
  </mergeCells>
  <dataValidations count="1">
    <dataValidation type="list" allowBlank="1" showInputMessage="1" showErrorMessage="1" sqref="B2:C2" xr:uid="{00000000-0002-0000-0400-000000000000}">
      <formula1>"1,2,3,4,5,6,7,8,9,10"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7" r:id="rId4" name="Check Box 3">
              <controlPr defaultSize="0" autoFill="0" autoLine="0" autoPict="0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76200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5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76200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6" name="Check Box 5">
              <controlPr defaultSize="0" autoFill="0" autoLine="0" autoPict="0">
                <anchor mov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133350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7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133350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1" r:id="rId8" name="Check Box 7">
              <controlPr defaultSize="0" autoFill="0" autoLine="0" autoPict="0">
                <anchor mov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12</xdr:col>
                    <xdr:colOff>133350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9" name="Check Box 8">
              <controlPr defaultSize="0" autoFill="0" autoLine="0" autoPict="0">
                <anchor mov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133350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3" r:id="rId10" name="Check Box 9">
              <controlPr defaultSize="0" autoFill="0" autoLine="0" autoPict="0">
                <anchor mov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133350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11" name="Check Box 10">
              <controlPr defaultSize="0" autoFill="0" autoLine="0" autoPict="0">
                <anchor mov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16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5" r:id="rId12" name="Check Box 11">
              <controlPr defaultSize="0" autoFill="0" autoLine="0" autoPict="0">
                <anchor mov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6" r:id="rId13" name="Check Box 12">
              <controlPr defaultSize="0" autoFill="0" autoLine="0" autoPict="0">
                <anchor mov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7" r:id="rId14" name="Check Box 13">
              <controlPr defaultSize="0" autoFill="0" autoLine="0" autoPict="0">
                <anchor mov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8" r:id="rId15" name="Check Box 14">
              <controlPr defaultSize="0" autoFill="0" autoLine="0" autoPict="0">
                <anchor mov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9" r:id="rId16" name="Check Box 15">
              <controlPr defaultSize="0" autoFill="0" autoLine="0" autoPict="0">
                <anchor mov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21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17" name="Check Box 16">
              <controlPr defaultSize="0" autoFill="0" autoLine="0" autoPict="0">
                <anchor mov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1" r:id="rId18" name="Check Box 17">
              <controlPr defaultSize="0" autoFill="0" autoLine="0" autoPict="0">
                <anchor moveWithCells="1">
                  <from>
                    <xdr:col>22</xdr:col>
                    <xdr:colOff>0</xdr:colOff>
                    <xdr:row>1</xdr:row>
                    <xdr:rowOff>0</xdr:rowOff>
                  </from>
                  <to>
                    <xdr:col>23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2" r:id="rId19" name="Check Box 18">
              <controlPr defaultSize="0" autoFill="0" autoLine="0" autoPict="0">
                <anchor mov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24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3" r:id="rId20" name="Check Box 19">
              <controlPr defaultSize="0" autoFill="0" autoLine="0" autoPict="0">
                <anchor mov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25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4" r:id="rId21" name="Check Box 20">
              <controlPr defaultSize="0" autoFill="0" autoLine="0" autoPict="0">
                <anchor moveWithCells="1">
                  <from>
                    <xdr:col>25</xdr:col>
                    <xdr:colOff>0</xdr:colOff>
                    <xdr:row>1</xdr:row>
                    <xdr:rowOff>0</xdr:rowOff>
                  </from>
                  <to>
                    <xdr:col>26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5" r:id="rId22" name="Check Box 21">
              <controlPr defaultSize="0" autoFill="0" autoLine="0" autoPict="0">
                <anchor moveWithCells="1">
                  <from>
                    <xdr:col>26</xdr:col>
                    <xdr:colOff>0</xdr:colOff>
                    <xdr:row>1</xdr:row>
                    <xdr:rowOff>0</xdr:rowOff>
                  </from>
                  <to>
                    <xdr:col>27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6" r:id="rId23" name="Check Box 22">
              <controlPr defaultSize="0" autoFill="0" autoLine="0" autoPict="0">
                <anchor moveWithCells="1">
                  <from>
                    <xdr:col>27</xdr:col>
                    <xdr:colOff>0</xdr:colOff>
                    <xdr:row>1</xdr:row>
                    <xdr:rowOff>0</xdr:rowOff>
                  </from>
                  <to>
                    <xdr:col>28</xdr:col>
                    <xdr:colOff>57150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7" r:id="rId24" name="Button 23">
              <controlPr defaultSize="0" print="0" autoFill="0" autoPict="0" macro="[0]!Sheet18.generate">
                <anchor moveWithCells="1" sizeWithCells="1">
                  <from>
                    <xdr:col>1</xdr:col>
                    <xdr:colOff>12700</xdr:colOff>
                    <xdr:row>29</xdr:row>
                    <xdr:rowOff>95250</xdr:rowOff>
                  </from>
                  <to>
                    <xdr:col>3</xdr:col>
                    <xdr:colOff>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8" r:id="rId25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5</xdr:col>
                    <xdr:colOff>381000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9" r:id="rId26" name="Check Box 25">
              <controlPr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5</xdr:col>
                    <xdr:colOff>381000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0" r:id="rId27" name="Check Box 26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381000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1" r:id="rId28" name="Check Box 27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5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2" r:id="rId29" name="Check Box 28">
              <controlPr defaultSize="0" autoFill="0" autoLine="0" autoPict="0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5</xdr:col>
                    <xdr:colOff>381000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3" r:id="rId30" name="Check Box 29">
              <controlPr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5</xdr:col>
                    <xdr:colOff>381000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4" r:id="rId31" name="Check Box 30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5</xdr:col>
                    <xdr:colOff>381000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5" r:id="rId32" name="Check Box 31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5</xdr:col>
                    <xdr:colOff>381000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6" r:id="rId33" name="Check Box 32">
              <controlPr defaultSize="0" autoFill="0" autoLine="0" autoPict="0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5</xdr:col>
                    <xdr:colOff>381000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7" r:id="rId34" name="Check Box 33">
              <controlPr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5</xdr:col>
                    <xdr:colOff>381000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8" r:id="rId35" name="Check Box 34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5</xdr:col>
                    <xdr:colOff>381000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9" r:id="rId36" name="Check Box 35">
              <controlPr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5</xdr:col>
                    <xdr:colOff>381000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0" r:id="rId37" name="Check Box 36">
              <controlPr defaultSize="0" autoFill="0" autoLine="0" autoPict="0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5</xdr:col>
                    <xdr:colOff>381000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1" r:id="rId38" name="Check Box 37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5</xdr:col>
                    <xdr:colOff>381000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2" r:id="rId39" name="Check Box 38">
              <controlPr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381000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3" r:id="rId40" name="Check Box 39">
              <controlPr defaultSize="0" autoFill="0" autoLine="0" autoPict="0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5</xdr:col>
                    <xdr:colOff>381000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4" r:id="rId41" name="Check Box 40">
              <controlPr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5</xdr:col>
                    <xdr:colOff>381000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5" r:id="rId42" name="Check Box 41">
              <controlPr defaultSize="0" autoFill="0" autoLine="0" autoPict="0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5</xdr:col>
                    <xdr:colOff>381000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6" r:id="rId43" name="Check Box 42">
              <controlPr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5</xdr:col>
                    <xdr:colOff>381000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7" r:id="rId44" name="Check Box 43">
              <controlPr defaultSize="0" autoFill="0" autoLine="0" autoPict="0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5</xdr:col>
                    <xdr:colOff>381000</xdr:colOff>
                    <xdr:row>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8" r:id="rId45" name="Check Box 44">
              <controlPr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5</xdr:col>
                    <xdr:colOff>381000</xdr:colOff>
                    <xdr:row>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9" r:id="rId46" name="Check Box 45">
              <controlPr defaultSize="0" autoFill="0" autoLine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5</xdr:col>
                    <xdr:colOff>381000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0" r:id="rId47" name="Check Box 46">
              <controlPr defaultSize="0" autoFill="0" autoLine="0" autoPict="0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5</xdr:col>
                    <xdr:colOff>381000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1" r:id="rId48" name="Check Box 47">
              <controlPr defaultSize="0" autoFill="0" autoLine="0" autoPict="0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5</xdr:col>
                    <xdr:colOff>381000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2" r:id="rId49" name="Check Box 48">
              <controlPr defaultSize="0" autoFill="0" autoLine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5</xdr:col>
                    <xdr:colOff>381000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3" r:id="rId50" name="Check Box 49">
              <controlPr defaultSize="0" autoFill="0" autoLine="0" autoPict="0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5</xdr:col>
                    <xdr:colOff>381000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4" r:id="rId51" name="Check Box 50">
              <controlPr defaultSize="0" autoFill="0" autoLine="0" autoPict="0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381000</xdr:colOff>
                    <xdr:row>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5" r:id="rId52" name="Check Box 51">
              <controlPr defaultSize="0" autoFill="0" autoLine="0" autoPict="0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5</xdr:col>
                    <xdr:colOff>381000</xdr:colOff>
                    <xdr:row>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6" r:id="rId53" name="Check Box 52">
              <controlPr defaultSize="0" autoFill="0" autoLine="0" autoPict="0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5</xdr:col>
                    <xdr:colOff>381000</xdr:colOff>
                    <xdr:row>36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4"/>
    <tablePart r:id="rId55"/>
    <tablePart r:id="rId5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6B086-EC67-4ED4-813F-D818705E177F}">
  <sheetPr codeName="Sheet19"/>
  <dimension ref="B1:AH2"/>
  <sheetViews>
    <sheetView zoomScale="70" zoomScaleNormal="70" workbookViewId="0">
      <selection activeCell="R38" sqref="R38"/>
    </sheetView>
  </sheetViews>
  <sheetFormatPr defaultColWidth="11" defaultRowHeight="15.5"/>
  <sheetData>
    <row r="1" spans="2:34">
      <c r="B1">
        <v>1</v>
      </c>
      <c r="G1">
        <v>2</v>
      </c>
      <c r="K1">
        <v>3</v>
      </c>
      <c r="P1">
        <v>4</v>
      </c>
      <c r="T1">
        <v>5</v>
      </c>
      <c r="Y1">
        <v>6</v>
      </c>
      <c r="AC1">
        <v>7</v>
      </c>
    </row>
    <row r="2" spans="2:34">
      <c r="AH2">
        <v>1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3" name="Check Box 1">
              <controlPr defaultSize="0" autoFill="0" autoLine="0" autoPict="0">
                <anchor moveWithCells="1">
                  <from>
                    <xdr:col>14</xdr:col>
                    <xdr:colOff>336550</xdr:colOff>
                    <xdr:row>43</xdr:row>
                    <xdr:rowOff>0</xdr:rowOff>
                  </from>
                  <to>
                    <xdr:col>15</xdr:col>
                    <xdr:colOff>57150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4" name="Check Box 2">
              <controlPr defaultSize="0" autoFill="0" autoLine="0" autoPict="0">
                <anchor moveWithCells="1">
                  <from>
                    <xdr:col>14</xdr:col>
                    <xdr:colOff>336550</xdr:colOff>
                    <xdr:row>44</xdr:row>
                    <xdr:rowOff>57150</xdr:rowOff>
                  </from>
                  <to>
                    <xdr:col>15</xdr:col>
                    <xdr:colOff>57150</xdr:colOff>
                    <xdr:row>45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5" name="Check Box 3">
              <controlPr defaultSize="0" autoFill="0" autoLine="0" autoPict="0">
                <anchor moveWithCells="1">
                  <from>
                    <xdr:col>14</xdr:col>
                    <xdr:colOff>336550</xdr:colOff>
                    <xdr:row>45</xdr:row>
                    <xdr:rowOff>95250</xdr:rowOff>
                  </from>
                  <to>
                    <xdr:col>15</xdr:col>
                    <xdr:colOff>57150</xdr:colOff>
                    <xdr:row>46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2" r:id="rId6" name="Check Box 4">
              <controlPr defaultSize="0" autoFill="0" autoLine="0" autoPict="0">
                <anchor moveWithCells="1">
                  <from>
                    <xdr:col>14</xdr:col>
                    <xdr:colOff>336550</xdr:colOff>
                    <xdr:row>46</xdr:row>
                    <xdr:rowOff>152400</xdr:rowOff>
                  </from>
                  <to>
                    <xdr:col>15</xdr:col>
                    <xdr:colOff>57150</xdr:colOff>
                    <xdr:row>47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3" r:id="rId7" name="Check Box 5">
              <controlPr defaultSize="0" autoFill="0" autoLine="0" autoPict="0">
                <anchor moveWithCells="1">
                  <from>
                    <xdr:col>14</xdr:col>
                    <xdr:colOff>336550</xdr:colOff>
                    <xdr:row>48</xdr:row>
                    <xdr:rowOff>19050</xdr:rowOff>
                  </from>
                  <to>
                    <xdr:col>15</xdr:col>
                    <xdr:colOff>57150</xdr:colOff>
                    <xdr:row>49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8" name="Check Box 6">
              <controlPr defaultSize="0" autoFill="0" autoLine="0" autoPict="0">
                <anchor moveWithCells="1">
                  <from>
                    <xdr:col>14</xdr:col>
                    <xdr:colOff>336550</xdr:colOff>
                    <xdr:row>49</xdr:row>
                    <xdr:rowOff>88900</xdr:rowOff>
                  </from>
                  <to>
                    <xdr:col>15</xdr:col>
                    <xdr:colOff>57150</xdr:colOff>
                    <xdr:row>50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5" r:id="rId9" name="Check Box 7">
              <controlPr defaultSize="0" autoFill="0" autoLine="0" autoPict="0">
                <anchor moveWithCells="1">
                  <from>
                    <xdr:col>14</xdr:col>
                    <xdr:colOff>336550</xdr:colOff>
                    <xdr:row>50</xdr:row>
                    <xdr:rowOff>133350</xdr:rowOff>
                  </from>
                  <to>
                    <xdr:col>15</xdr:col>
                    <xdr:colOff>57150</xdr:colOff>
                    <xdr:row>51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8" r:id="rId10" name="Check Box 10">
              <controlPr defaultSize="0" autoFill="0" autoLine="0" autoPict="0">
                <anchor moveWithCells="1">
                  <from>
                    <xdr:col>14</xdr:col>
                    <xdr:colOff>336550</xdr:colOff>
                    <xdr:row>51</xdr:row>
                    <xdr:rowOff>184150</xdr:rowOff>
                  </from>
                  <to>
                    <xdr:col>15</xdr:col>
                    <xdr:colOff>57150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9" r:id="rId11" name="Check Box 11">
              <controlPr defaultSize="0" autoFill="0" autoLine="0" autoPict="0">
                <anchor moveWithCells="1">
                  <from>
                    <xdr:col>14</xdr:col>
                    <xdr:colOff>336550</xdr:colOff>
                    <xdr:row>53</xdr:row>
                    <xdr:rowOff>38100</xdr:rowOff>
                  </from>
                  <to>
                    <xdr:col>15</xdr:col>
                    <xdr:colOff>57150</xdr:colOff>
                    <xdr:row>54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0" r:id="rId12" name="Check Box 12">
              <controlPr defaultSize="0" autoFill="0" autoLine="0" autoPict="0">
                <anchor moveWithCells="1">
                  <from>
                    <xdr:col>14</xdr:col>
                    <xdr:colOff>336550</xdr:colOff>
                    <xdr:row>54</xdr:row>
                    <xdr:rowOff>114300</xdr:rowOff>
                  </from>
                  <to>
                    <xdr:col>15</xdr:col>
                    <xdr:colOff>57150</xdr:colOff>
                    <xdr:row>55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1" r:id="rId13" name="Check Box 13">
              <controlPr defaultSize="0" autoFill="0" autoLine="0" autoPict="0">
                <anchor moveWithCells="1">
                  <from>
                    <xdr:col>14</xdr:col>
                    <xdr:colOff>336550</xdr:colOff>
                    <xdr:row>55</xdr:row>
                    <xdr:rowOff>171450</xdr:rowOff>
                  </from>
                  <to>
                    <xdr:col>15</xdr:col>
                    <xdr:colOff>57150</xdr:colOff>
                    <xdr:row>56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2" r:id="rId14" name="Check Box 14">
              <controlPr defaultSize="0" autoFill="0" autoLine="0" autoPict="0">
                <anchor moveWithCells="1">
                  <from>
                    <xdr:col>14</xdr:col>
                    <xdr:colOff>336550</xdr:colOff>
                    <xdr:row>57</xdr:row>
                    <xdr:rowOff>19050</xdr:rowOff>
                  </from>
                  <to>
                    <xdr:col>15</xdr:col>
                    <xdr:colOff>57150</xdr:colOff>
                    <xdr:row>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3" r:id="rId15" name="Check Box 15">
              <controlPr defaultSize="0" autoFill="0" autoLine="0" autoPict="0">
                <anchor moveWithCells="1">
                  <from>
                    <xdr:col>14</xdr:col>
                    <xdr:colOff>336550</xdr:colOff>
                    <xdr:row>58</xdr:row>
                    <xdr:rowOff>69850</xdr:rowOff>
                  </from>
                  <to>
                    <xdr:col>15</xdr:col>
                    <xdr:colOff>57150</xdr:colOff>
                    <xdr:row>59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4" r:id="rId16" name="Check Box 16">
              <controlPr defaultSize="0" autoFill="0" autoLine="0" autoPict="0">
                <anchor moveWithCells="1">
                  <from>
                    <xdr:col>14</xdr:col>
                    <xdr:colOff>336550</xdr:colOff>
                    <xdr:row>59</xdr:row>
                    <xdr:rowOff>146050</xdr:rowOff>
                  </from>
                  <to>
                    <xdr:col>15</xdr:col>
                    <xdr:colOff>57150</xdr:colOff>
                    <xdr:row>60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S3103"/>
  <sheetViews>
    <sheetView zoomScale="70" zoomScaleNormal="70" zoomScalePageLayoutView="70" workbookViewId="0">
      <pane xSplit="20" ySplit="15" topLeftCell="U3030" activePane="bottomRight" state="frozen"/>
      <selection pane="topRight" activeCell="U1" sqref="U1"/>
      <selection pane="bottomLeft" activeCell="A16" sqref="A16"/>
      <selection pane="bottomRight" activeCell="M1" sqref="M1:S15"/>
    </sheetView>
  </sheetViews>
  <sheetFormatPr defaultColWidth="8.83203125" defaultRowHeight="15.5"/>
  <cols>
    <col min="1" max="1" width="8.83203125" style="108"/>
    <col min="2" max="2" width="11.5" style="108" bestFit="1" customWidth="1"/>
    <col min="3" max="3" width="10.58203125" style="108" bestFit="1" customWidth="1"/>
    <col min="4" max="4" width="8.83203125" style="108"/>
    <col min="5" max="6" width="16.58203125" style="108" bestFit="1" customWidth="1"/>
    <col min="7" max="13" width="8.83203125" style="108"/>
    <col min="14" max="14" width="33.75" style="108" customWidth="1"/>
    <col min="15" max="16384" width="8.83203125" style="108"/>
  </cols>
  <sheetData>
    <row r="1" spans="1:19">
      <c r="A1" t="s">
        <v>1021</v>
      </c>
      <c r="B1" s="70" t="s">
        <v>890</v>
      </c>
      <c r="C1" s="75" t="s">
        <v>330</v>
      </c>
      <c r="D1" s="75" t="s">
        <v>800</v>
      </c>
      <c r="E1" s="75" t="s">
        <v>330</v>
      </c>
      <c r="F1" s="75" t="s">
        <v>800</v>
      </c>
      <c r="G1" s="99">
        <v>0</v>
      </c>
      <c r="I1" s="109" t="s">
        <v>1023</v>
      </c>
      <c r="J1" s="109"/>
      <c r="K1" s="109" t="s">
        <v>2046</v>
      </c>
      <c r="L1" s="109"/>
      <c r="M1" t="s">
        <v>1246</v>
      </c>
      <c r="N1" s="70" t="s">
        <v>845</v>
      </c>
      <c r="O1" s="75" t="s">
        <v>1735</v>
      </c>
      <c r="P1" s="75" t="s">
        <v>187</v>
      </c>
      <c r="Q1" s="75" t="s">
        <v>1735</v>
      </c>
      <c r="R1" s="75" t="s">
        <v>187</v>
      </c>
      <c r="S1" s="99">
        <v>0</v>
      </c>
    </row>
    <row r="2" spans="1:19">
      <c r="A2" t="s">
        <v>1019</v>
      </c>
      <c r="B2" s="70" t="s">
        <v>887</v>
      </c>
      <c r="C2" s="75" t="s">
        <v>327</v>
      </c>
      <c r="D2" s="75" t="s">
        <v>800</v>
      </c>
      <c r="E2" s="75" t="s">
        <v>327</v>
      </c>
      <c r="F2" s="75" t="s">
        <v>800</v>
      </c>
      <c r="G2" s="99">
        <v>0</v>
      </c>
      <c r="M2" t="s">
        <v>825</v>
      </c>
      <c r="N2" s="70" t="s">
        <v>841</v>
      </c>
      <c r="O2" s="75" t="s">
        <v>350</v>
      </c>
      <c r="P2" s="75" t="s">
        <v>192</v>
      </c>
      <c r="Q2" s="75" t="s">
        <v>350</v>
      </c>
      <c r="R2" s="75" t="s">
        <v>1479</v>
      </c>
      <c r="S2" s="99">
        <v>5400</v>
      </c>
    </row>
    <row r="3" spans="1:19">
      <c r="A3" t="s">
        <v>1020</v>
      </c>
      <c r="B3" s="71" t="s">
        <v>900</v>
      </c>
      <c r="C3" s="76" t="s">
        <v>191</v>
      </c>
      <c r="D3" s="76" t="s">
        <v>192</v>
      </c>
      <c r="E3" s="76" t="s">
        <v>191</v>
      </c>
      <c r="F3" s="76" t="s">
        <v>192</v>
      </c>
      <c r="G3" s="100">
        <v>0</v>
      </c>
      <c r="M3" t="s">
        <v>1362</v>
      </c>
      <c r="N3" s="71" t="s">
        <v>865</v>
      </c>
      <c r="O3" s="76" t="s">
        <v>346</v>
      </c>
      <c r="P3" s="76" t="s">
        <v>800</v>
      </c>
      <c r="Q3" s="76" t="s">
        <v>346</v>
      </c>
      <c r="R3" s="76" t="s">
        <v>1972</v>
      </c>
      <c r="S3" s="100"/>
    </row>
    <row r="4" spans="1:19">
      <c r="A4" t="s">
        <v>1018</v>
      </c>
      <c r="B4" s="71" t="s">
        <v>905</v>
      </c>
      <c r="C4" s="76" t="s">
        <v>350</v>
      </c>
      <c r="D4" s="76" t="s">
        <v>192</v>
      </c>
      <c r="E4" s="76" t="s">
        <v>350</v>
      </c>
      <c r="F4" s="76" t="s">
        <v>192</v>
      </c>
      <c r="G4" s="100">
        <v>0</v>
      </c>
      <c r="M4" t="s">
        <v>1321</v>
      </c>
      <c r="N4" s="71" t="s">
        <v>872</v>
      </c>
      <c r="O4" s="76" t="s">
        <v>393</v>
      </c>
      <c r="P4" s="76" t="s">
        <v>187</v>
      </c>
      <c r="Q4" s="76" t="s">
        <v>393</v>
      </c>
      <c r="R4" s="76" t="s">
        <v>187</v>
      </c>
      <c r="S4" s="100"/>
    </row>
    <row r="5" spans="1:19">
      <c r="A5" t="s">
        <v>1022</v>
      </c>
      <c r="B5" s="70" t="s">
        <v>892</v>
      </c>
      <c r="C5" s="75" t="s">
        <v>336</v>
      </c>
      <c r="D5" s="75" t="s">
        <v>800</v>
      </c>
      <c r="E5" s="75" t="s">
        <v>336</v>
      </c>
      <c r="F5" s="75" t="s">
        <v>800</v>
      </c>
      <c r="G5" s="99">
        <v>0</v>
      </c>
      <c r="M5" t="s">
        <v>1819</v>
      </c>
      <c r="N5" s="85" t="s">
        <v>881</v>
      </c>
      <c r="O5" s="77" t="s">
        <v>350</v>
      </c>
      <c r="P5" s="77" t="s">
        <v>192</v>
      </c>
      <c r="Q5" s="77" t="s">
        <v>350</v>
      </c>
      <c r="R5" s="77" t="s">
        <v>192</v>
      </c>
      <c r="S5" s="101">
        <v>0</v>
      </c>
    </row>
    <row r="6" spans="1:19">
      <c r="A6" t="s">
        <v>1016</v>
      </c>
      <c r="B6" s="71" t="s">
        <v>896</v>
      </c>
      <c r="C6" s="76" t="s">
        <v>350</v>
      </c>
      <c r="D6" s="76" t="s">
        <v>192</v>
      </c>
      <c r="E6" s="76" t="s">
        <v>350</v>
      </c>
      <c r="F6" s="76" t="s">
        <v>1017</v>
      </c>
      <c r="G6" s="100">
        <v>0</v>
      </c>
      <c r="M6" t="s">
        <v>1522</v>
      </c>
      <c r="N6" s="71" t="s">
        <v>873</v>
      </c>
      <c r="O6" s="76" t="s">
        <v>345</v>
      </c>
      <c r="P6" s="76" t="s">
        <v>187</v>
      </c>
      <c r="Q6" s="76" t="s">
        <v>345</v>
      </c>
      <c r="R6" s="76" t="s">
        <v>1865</v>
      </c>
      <c r="S6" s="100"/>
    </row>
    <row r="7" spans="1:19">
      <c r="A7"/>
      <c r="B7" s="71"/>
      <c r="C7" s="76"/>
      <c r="D7" s="76"/>
      <c r="E7" s="76"/>
      <c r="F7" s="76"/>
      <c r="G7" s="100"/>
      <c r="M7"/>
      <c r="N7" s="71"/>
      <c r="O7" s="76"/>
      <c r="P7" s="76"/>
      <c r="Q7" s="76"/>
      <c r="R7" s="76"/>
      <c r="S7" s="100"/>
    </row>
    <row r="8" spans="1:19">
      <c r="A8"/>
      <c r="B8" s="71"/>
      <c r="C8" s="76"/>
      <c r="D8" s="76"/>
      <c r="E8" s="76"/>
      <c r="F8" s="76"/>
      <c r="G8" s="100"/>
      <c r="M8"/>
      <c r="N8" s="71"/>
      <c r="O8" s="76"/>
      <c r="P8" s="76"/>
      <c r="Q8" s="76"/>
      <c r="R8" s="76"/>
      <c r="S8" s="100"/>
    </row>
    <row r="9" spans="1:19">
      <c r="A9"/>
      <c r="B9" s="85"/>
      <c r="C9" s="77"/>
      <c r="D9" s="77"/>
      <c r="E9" s="77"/>
      <c r="F9" s="77"/>
      <c r="G9" s="101"/>
      <c r="M9"/>
      <c r="N9" s="85"/>
      <c r="O9" s="77"/>
      <c r="P9" s="77"/>
      <c r="Q9" s="77"/>
      <c r="R9" s="77"/>
      <c r="S9" s="101"/>
    </row>
    <row r="10" spans="1:19">
      <c r="A10"/>
      <c r="B10" s="85"/>
      <c r="C10" s="77"/>
      <c r="D10" s="77"/>
      <c r="E10" s="77"/>
      <c r="F10" s="77"/>
      <c r="G10" s="101"/>
      <c r="M10"/>
      <c r="N10" s="85"/>
      <c r="O10" s="77"/>
      <c r="P10" s="77"/>
      <c r="Q10" s="77"/>
      <c r="R10" s="77"/>
      <c r="S10" s="101"/>
    </row>
    <row r="11" spans="1:19">
      <c r="A11"/>
      <c r="B11" s="71"/>
      <c r="C11" s="76"/>
      <c r="D11" s="76"/>
      <c r="E11" s="76"/>
      <c r="F11" s="76"/>
      <c r="G11" s="100"/>
      <c r="M11"/>
      <c r="N11" s="71"/>
      <c r="O11" s="76"/>
      <c r="P11" s="76"/>
      <c r="Q11" s="76"/>
      <c r="R11" s="76"/>
      <c r="S11" s="100"/>
    </row>
    <row r="12" spans="1:19">
      <c r="A12"/>
      <c r="B12" s="85"/>
      <c r="C12" s="77"/>
      <c r="D12" s="77"/>
      <c r="E12" s="77"/>
      <c r="F12" s="77"/>
      <c r="G12" s="101"/>
      <c r="M12"/>
      <c r="N12" s="85"/>
      <c r="O12" s="77"/>
      <c r="P12" s="77"/>
      <c r="Q12" s="77"/>
      <c r="R12" s="77"/>
      <c r="S12" s="101"/>
    </row>
    <row r="13" spans="1:19">
      <c r="A13"/>
      <c r="B13" s="71"/>
      <c r="C13" s="76"/>
      <c r="D13" s="76"/>
      <c r="E13" s="76"/>
      <c r="F13" s="76"/>
      <c r="G13" s="100"/>
      <c r="M13"/>
      <c r="N13" s="71"/>
      <c r="O13" s="76"/>
      <c r="P13" s="76"/>
      <c r="Q13" s="76"/>
      <c r="R13" s="76"/>
      <c r="S13" s="100"/>
    </row>
    <row r="14" spans="1:19">
      <c r="A14"/>
      <c r="B14"/>
      <c r="C14" s="84"/>
      <c r="D14" s="84"/>
      <c r="E14" s="84"/>
      <c r="F14" s="98" t="s">
        <v>156</v>
      </c>
      <c r="G14" s="102">
        <f>SUM(G1:G13)</f>
        <v>0</v>
      </c>
      <c r="M14"/>
      <c r="N14"/>
      <c r="O14" s="84"/>
      <c r="P14" s="84"/>
      <c r="Q14" s="84"/>
      <c r="R14" s="98" t="s">
        <v>156</v>
      </c>
      <c r="S14" s="102">
        <f>SUM(S1:S13)</f>
        <v>5400</v>
      </c>
    </row>
    <row r="15" spans="1:19" ht="16" thickBot="1">
      <c r="A15"/>
      <c r="B15"/>
      <c r="C15"/>
      <c r="D15"/>
      <c r="E15"/>
      <c r="F15" s="106" t="s">
        <v>171</v>
      </c>
      <c r="G15" s="107">
        <v>47</v>
      </c>
      <c r="M15"/>
      <c r="N15"/>
      <c r="O15"/>
      <c r="P15"/>
      <c r="Q15"/>
      <c r="R15" s="106" t="s">
        <v>171</v>
      </c>
      <c r="S15" s="107">
        <v>47</v>
      </c>
    </row>
    <row r="16" spans="1:19" ht="19" thickBot="1">
      <c r="A16" s="120">
        <v>49</v>
      </c>
      <c r="B16" s="108" t="s">
        <v>838</v>
      </c>
      <c r="G16" s="118" t="s">
        <v>185</v>
      </c>
      <c r="H16" s="117"/>
      <c r="I16" s="117"/>
      <c r="J16" s="117"/>
      <c r="L16" s="119">
        <v>3105</v>
      </c>
      <c r="M16" s="108" t="s">
        <v>823</v>
      </c>
    </row>
    <row r="17" spans="1:19">
      <c r="A17" t="s">
        <v>834</v>
      </c>
      <c r="B17" s="70" t="s">
        <v>692</v>
      </c>
      <c r="C17" s="75" t="s">
        <v>329</v>
      </c>
      <c r="D17" s="75" t="s">
        <v>187</v>
      </c>
      <c r="E17" s="75" t="s">
        <v>329</v>
      </c>
      <c r="F17" s="75" t="s">
        <v>835</v>
      </c>
      <c r="G17" s="99">
        <v>0</v>
      </c>
      <c r="M17" t="s">
        <v>821</v>
      </c>
      <c r="N17" s="70" t="s">
        <v>719</v>
      </c>
      <c r="O17" s="75" t="s">
        <v>336</v>
      </c>
      <c r="P17" s="75" t="s">
        <v>800</v>
      </c>
      <c r="Q17" s="75" t="s">
        <v>336</v>
      </c>
      <c r="R17" s="75" t="s">
        <v>800</v>
      </c>
      <c r="S17" s="99">
        <v>0</v>
      </c>
    </row>
    <row r="18" spans="1:19">
      <c r="A18" t="s">
        <v>832</v>
      </c>
      <c r="B18" s="71" t="s">
        <v>699</v>
      </c>
      <c r="C18" s="76" t="s">
        <v>350</v>
      </c>
      <c r="D18" s="76" t="s">
        <v>192</v>
      </c>
      <c r="E18" s="76" t="s">
        <v>350</v>
      </c>
      <c r="F18" s="76" t="s">
        <v>192</v>
      </c>
      <c r="G18" s="100">
        <v>0</v>
      </c>
      <c r="M18" t="s">
        <v>822</v>
      </c>
      <c r="N18" s="70" t="s">
        <v>716</v>
      </c>
      <c r="O18" s="75" t="s">
        <v>336</v>
      </c>
      <c r="P18" s="75" t="s">
        <v>800</v>
      </c>
      <c r="Q18" s="75" t="s">
        <v>336</v>
      </c>
      <c r="R18" s="75" t="s">
        <v>800</v>
      </c>
      <c r="S18" s="99">
        <v>0</v>
      </c>
    </row>
    <row r="19" spans="1:19">
      <c r="A19" t="s">
        <v>831</v>
      </c>
      <c r="B19" s="71" t="s">
        <v>698</v>
      </c>
      <c r="C19" s="76" t="s">
        <v>348</v>
      </c>
      <c r="D19" s="76" t="s">
        <v>187</v>
      </c>
      <c r="E19" s="76" t="s">
        <v>348</v>
      </c>
      <c r="F19" s="76" t="s">
        <v>187</v>
      </c>
      <c r="G19" s="100">
        <v>0</v>
      </c>
      <c r="M19" t="s">
        <v>806</v>
      </c>
      <c r="N19" s="71" t="s">
        <v>748</v>
      </c>
      <c r="O19" s="76" t="s">
        <v>191</v>
      </c>
      <c r="P19" s="76" t="s">
        <v>192</v>
      </c>
      <c r="Q19" s="76" t="s">
        <v>191</v>
      </c>
      <c r="R19" s="76" t="s">
        <v>192</v>
      </c>
      <c r="S19" s="100">
        <v>0</v>
      </c>
    </row>
    <row r="20" spans="1:19">
      <c r="A20" t="s">
        <v>837</v>
      </c>
      <c r="B20" s="85" t="s">
        <v>715</v>
      </c>
      <c r="C20" s="77" t="s">
        <v>346</v>
      </c>
      <c r="D20" s="77" t="s">
        <v>800</v>
      </c>
      <c r="E20" s="77" t="s">
        <v>346</v>
      </c>
      <c r="F20" s="77" t="s">
        <v>800</v>
      </c>
      <c r="G20" s="101">
        <v>0</v>
      </c>
      <c r="M20" t="s">
        <v>805</v>
      </c>
      <c r="N20" s="71" t="s">
        <v>724</v>
      </c>
      <c r="O20" s="76" t="s">
        <v>350</v>
      </c>
      <c r="P20" s="76" t="s">
        <v>192</v>
      </c>
      <c r="Q20" s="76" t="s">
        <v>350</v>
      </c>
      <c r="R20" s="76" t="s">
        <v>804</v>
      </c>
      <c r="S20" s="100">
        <v>0</v>
      </c>
    </row>
    <row r="21" spans="1:19">
      <c r="A21" t="s">
        <v>836</v>
      </c>
      <c r="B21" s="85" t="s">
        <v>713</v>
      </c>
      <c r="C21" s="77" t="s">
        <v>346</v>
      </c>
      <c r="D21" s="77" t="s">
        <v>800</v>
      </c>
      <c r="E21" s="77" t="s">
        <v>346</v>
      </c>
      <c r="F21" s="77" t="s">
        <v>800</v>
      </c>
      <c r="G21" s="101">
        <v>0</v>
      </c>
      <c r="M21" t="s">
        <v>803</v>
      </c>
      <c r="N21" s="70" t="s">
        <v>718</v>
      </c>
      <c r="O21" s="75" t="s">
        <v>336</v>
      </c>
      <c r="P21" s="75" t="s">
        <v>800</v>
      </c>
      <c r="Q21" s="75" t="s">
        <v>336</v>
      </c>
      <c r="R21" s="75" t="s">
        <v>800</v>
      </c>
      <c r="S21" s="99">
        <v>0</v>
      </c>
    </row>
    <row r="22" spans="1:19">
      <c r="A22" t="s">
        <v>833</v>
      </c>
      <c r="B22" s="85" t="s">
        <v>714</v>
      </c>
      <c r="C22" s="77" t="s">
        <v>349</v>
      </c>
      <c r="D22" s="77" t="s">
        <v>800</v>
      </c>
      <c r="E22" s="77" t="s">
        <v>349</v>
      </c>
      <c r="F22" s="77" t="s">
        <v>800</v>
      </c>
      <c r="G22" s="101">
        <v>0</v>
      </c>
      <c r="M22" t="s">
        <v>819</v>
      </c>
      <c r="N22" s="71" t="s">
        <v>726</v>
      </c>
      <c r="O22" s="76" t="s">
        <v>191</v>
      </c>
      <c r="P22" s="76" t="s">
        <v>192</v>
      </c>
      <c r="Q22" s="76" t="s">
        <v>191</v>
      </c>
      <c r="R22" s="76" t="s">
        <v>192</v>
      </c>
      <c r="S22" s="100">
        <v>0</v>
      </c>
    </row>
    <row r="23" spans="1:19">
      <c r="A23"/>
      <c r="B23" s="71"/>
      <c r="C23" s="76"/>
      <c r="D23" s="76"/>
      <c r="E23" s="76"/>
      <c r="F23" s="76"/>
      <c r="G23" s="100"/>
      <c r="M23"/>
      <c r="N23" s="70"/>
      <c r="O23" s="75"/>
      <c r="P23" s="75"/>
      <c r="Q23" s="75"/>
      <c r="R23" s="75"/>
      <c r="S23" s="99"/>
    </row>
    <row r="24" spans="1:19">
      <c r="A24"/>
      <c r="B24" s="71"/>
      <c r="C24" s="76"/>
      <c r="D24" s="76"/>
      <c r="E24" s="76"/>
      <c r="F24" s="76"/>
      <c r="G24" s="100"/>
      <c r="M24"/>
      <c r="N24" s="71"/>
      <c r="O24" s="76"/>
      <c r="P24" s="76"/>
      <c r="Q24" s="76"/>
      <c r="R24" s="76"/>
      <c r="S24" s="100"/>
    </row>
    <row r="25" spans="1:19">
      <c r="A25"/>
      <c r="B25" s="85"/>
      <c r="C25" s="77"/>
      <c r="D25" s="77"/>
      <c r="E25" s="77"/>
      <c r="F25" s="77"/>
      <c r="G25" s="101"/>
      <c r="M25"/>
      <c r="N25" s="85"/>
      <c r="O25" s="77"/>
      <c r="P25" s="77"/>
      <c r="Q25" s="77"/>
      <c r="R25" s="77"/>
      <c r="S25" s="101"/>
    </row>
    <row r="26" spans="1:19">
      <c r="A26"/>
      <c r="B26" s="85"/>
      <c r="C26" s="77"/>
      <c r="D26" s="77"/>
      <c r="E26" s="77"/>
      <c r="F26" s="77"/>
      <c r="G26" s="101"/>
      <c r="M26"/>
      <c r="N26" s="85"/>
      <c r="O26" s="77"/>
      <c r="P26" s="77"/>
      <c r="Q26" s="77"/>
      <c r="R26" s="77"/>
      <c r="S26" s="101"/>
    </row>
    <row r="27" spans="1:19">
      <c r="A27"/>
      <c r="B27" s="71"/>
      <c r="C27" s="76"/>
      <c r="D27" s="76"/>
      <c r="E27" s="76"/>
      <c r="F27" s="76"/>
      <c r="G27" s="100"/>
      <c r="M27"/>
      <c r="N27" s="71"/>
      <c r="O27" s="76"/>
      <c r="P27" s="76"/>
      <c r="Q27" s="76"/>
      <c r="R27" s="76"/>
      <c r="S27" s="100"/>
    </row>
    <row r="28" spans="1:19">
      <c r="A28"/>
      <c r="B28" s="85"/>
      <c r="C28" s="77"/>
      <c r="D28" s="77"/>
      <c r="E28" s="77"/>
      <c r="F28" s="77"/>
      <c r="G28" s="101"/>
      <c r="M28"/>
      <c r="N28" s="85"/>
      <c r="O28" s="77"/>
      <c r="P28" s="77"/>
      <c r="Q28" s="77"/>
      <c r="R28" s="77"/>
      <c r="S28" s="101"/>
    </row>
    <row r="29" spans="1:19">
      <c r="A29"/>
      <c r="B29" s="71"/>
      <c r="C29" s="76"/>
      <c r="D29" s="76"/>
      <c r="E29" s="76"/>
      <c r="F29" s="76"/>
      <c r="G29" s="100"/>
      <c r="M29"/>
      <c r="N29" s="71"/>
      <c r="O29" s="76"/>
      <c r="P29" s="76"/>
      <c r="Q29" s="76"/>
      <c r="R29" s="76"/>
      <c r="S29" s="100"/>
    </row>
    <row r="30" spans="1:19">
      <c r="A30"/>
      <c r="B30"/>
      <c r="C30" s="84"/>
      <c r="D30" s="84"/>
      <c r="E30" s="84"/>
      <c r="F30" s="98" t="s">
        <v>156</v>
      </c>
      <c r="G30" s="102">
        <f>SUM(G17:G29)</f>
        <v>0</v>
      </c>
      <c r="M30"/>
      <c r="N30"/>
      <c r="O30" s="84"/>
      <c r="P30" s="84"/>
      <c r="Q30" s="84"/>
      <c r="R30" s="98" t="s">
        <v>156</v>
      </c>
      <c r="S30" s="102">
        <f>SUM(S17:S29)</f>
        <v>0</v>
      </c>
    </row>
    <row r="31" spans="1:19">
      <c r="A31"/>
      <c r="B31"/>
      <c r="C31"/>
      <c r="D31"/>
      <c r="E31"/>
      <c r="F31" s="106" t="s">
        <v>171</v>
      </c>
      <c r="G31" s="107">
        <v>5</v>
      </c>
      <c r="M31"/>
      <c r="N31"/>
      <c r="O31"/>
      <c r="P31"/>
      <c r="Q31"/>
      <c r="R31" s="106" t="s">
        <v>171</v>
      </c>
      <c r="S31" s="107">
        <v>5</v>
      </c>
    </row>
    <row r="32" spans="1:19">
      <c r="B32" s="108" t="s">
        <v>1023</v>
      </c>
      <c r="M32" s="108" t="s">
        <v>829</v>
      </c>
    </row>
    <row r="33" spans="1:19">
      <c r="A33" t="s">
        <v>1021</v>
      </c>
      <c r="B33" s="70" t="s">
        <v>890</v>
      </c>
      <c r="C33" s="75" t="s">
        <v>330</v>
      </c>
      <c r="D33" s="75" t="s">
        <v>800</v>
      </c>
      <c r="E33" s="75" t="s">
        <v>330</v>
      </c>
      <c r="F33" s="75" t="s">
        <v>800</v>
      </c>
      <c r="G33" s="99">
        <v>0</v>
      </c>
      <c r="M33" t="s">
        <v>824</v>
      </c>
      <c r="N33" s="70" t="s">
        <v>489</v>
      </c>
      <c r="O33" s="75" t="s">
        <v>346</v>
      </c>
      <c r="P33" s="75" t="s">
        <v>800</v>
      </c>
      <c r="Q33" s="75" t="s">
        <v>346</v>
      </c>
      <c r="R33" s="75" t="s">
        <v>800</v>
      </c>
      <c r="S33" s="99">
        <v>0</v>
      </c>
    </row>
    <row r="34" spans="1:19">
      <c r="A34" t="s">
        <v>1019</v>
      </c>
      <c r="B34" s="70" t="s">
        <v>887</v>
      </c>
      <c r="C34" s="75" t="s">
        <v>327</v>
      </c>
      <c r="D34" s="75" t="s">
        <v>800</v>
      </c>
      <c r="E34" s="75" t="s">
        <v>327</v>
      </c>
      <c r="F34" s="75" t="s">
        <v>800</v>
      </c>
      <c r="G34" s="99">
        <v>0</v>
      </c>
      <c r="M34" t="s">
        <v>822</v>
      </c>
      <c r="N34" s="70" t="s">
        <v>716</v>
      </c>
      <c r="O34" s="75" t="s">
        <v>336</v>
      </c>
      <c r="P34" s="75" t="s">
        <v>800</v>
      </c>
      <c r="Q34" s="75" t="s">
        <v>336</v>
      </c>
      <c r="R34" s="75" t="s">
        <v>800</v>
      </c>
      <c r="S34" s="99">
        <v>0</v>
      </c>
    </row>
    <row r="35" spans="1:19">
      <c r="A35" t="s">
        <v>1020</v>
      </c>
      <c r="B35" s="71" t="s">
        <v>900</v>
      </c>
      <c r="C35" s="76" t="s">
        <v>191</v>
      </c>
      <c r="D35" s="76" t="s">
        <v>192</v>
      </c>
      <c r="E35" s="76" t="s">
        <v>191</v>
      </c>
      <c r="F35" s="76" t="s">
        <v>192</v>
      </c>
      <c r="G35" s="100">
        <v>0</v>
      </c>
      <c r="M35" t="s">
        <v>825</v>
      </c>
      <c r="N35" s="70" t="s">
        <v>465</v>
      </c>
      <c r="O35" s="75" t="s">
        <v>350</v>
      </c>
      <c r="P35" s="75" t="s">
        <v>192</v>
      </c>
      <c r="Q35" s="75" t="s">
        <v>350</v>
      </c>
      <c r="R35" s="75" t="s">
        <v>826</v>
      </c>
      <c r="S35" s="99">
        <v>0</v>
      </c>
    </row>
    <row r="36" spans="1:19">
      <c r="A36" t="s">
        <v>1018</v>
      </c>
      <c r="B36" s="71" t="s">
        <v>905</v>
      </c>
      <c r="C36" s="76" t="s">
        <v>350</v>
      </c>
      <c r="D36" s="76" t="s">
        <v>192</v>
      </c>
      <c r="E36" s="76" t="s">
        <v>350</v>
      </c>
      <c r="F36" s="76" t="s">
        <v>192</v>
      </c>
      <c r="G36" s="100">
        <v>0</v>
      </c>
      <c r="M36" t="s">
        <v>806</v>
      </c>
      <c r="N36" s="71" t="s">
        <v>748</v>
      </c>
      <c r="O36" s="76" t="s">
        <v>191</v>
      </c>
      <c r="P36" s="76" t="s">
        <v>192</v>
      </c>
      <c r="Q36" s="76" t="s">
        <v>191</v>
      </c>
      <c r="R36" s="76" t="s">
        <v>192</v>
      </c>
      <c r="S36" s="100">
        <v>0</v>
      </c>
    </row>
    <row r="37" spans="1:19">
      <c r="A37" t="s">
        <v>1022</v>
      </c>
      <c r="B37" s="70" t="s">
        <v>892</v>
      </c>
      <c r="C37" s="75" t="s">
        <v>336</v>
      </c>
      <c r="D37" s="75" t="s">
        <v>800</v>
      </c>
      <c r="E37" s="75" t="s">
        <v>336</v>
      </c>
      <c r="F37" s="75" t="s">
        <v>800</v>
      </c>
      <c r="G37" s="99">
        <v>0</v>
      </c>
      <c r="M37" t="s">
        <v>820</v>
      </c>
      <c r="N37" s="71" t="s">
        <v>724</v>
      </c>
      <c r="O37" s="76" t="s">
        <v>191</v>
      </c>
      <c r="P37" s="76" t="s">
        <v>192</v>
      </c>
      <c r="Q37" s="76" t="s">
        <v>191</v>
      </c>
      <c r="R37" s="76" t="s">
        <v>804</v>
      </c>
      <c r="S37" s="100">
        <v>0</v>
      </c>
    </row>
    <row r="38" spans="1:19">
      <c r="A38" t="s">
        <v>1016</v>
      </c>
      <c r="B38" s="71" t="s">
        <v>896</v>
      </c>
      <c r="C38" s="76" t="s">
        <v>350</v>
      </c>
      <c r="D38" s="76" t="s">
        <v>192</v>
      </c>
      <c r="E38" s="76" t="s">
        <v>350</v>
      </c>
      <c r="F38" s="76" t="s">
        <v>1017</v>
      </c>
      <c r="G38" s="100">
        <v>0</v>
      </c>
      <c r="M38" t="s">
        <v>801</v>
      </c>
      <c r="N38" s="71" t="s">
        <v>726</v>
      </c>
      <c r="O38" s="76" t="s">
        <v>350</v>
      </c>
      <c r="P38" s="76" t="s">
        <v>192</v>
      </c>
      <c r="Q38" s="76" t="s">
        <v>350</v>
      </c>
      <c r="R38" s="76" t="s">
        <v>192</v>
      </c>
      <c r="S38" s="100">
        <v>0</v>
      </c>
    </row>
    <row r="39" spans="1:19">
      <c r="A39"/>
      <c r="B39" s="71"/>
      <c r="C39" s="76"/>
      <c r="D39" s="76"/>
      <c r="E39" s="76"/>
      <c r="F39" s="76"/>
      <c r="G39" s="100"/>
      <c r="M39" t="s">
        <v>827</v>
      </c>
      <c r="N39" s="70" t="s">
        <v>484</v>
      </c>
      <c r="O39" s="75" t="s">
        <v>342</v>
      </c>
      <c r="P39" s="75" t="s">
        <v>828</v>
      </c>
      <c r="Q39" s="75" t="s">
        <v>341</v>
      </c>
      <c r="R39" s="75" t="s">
        <v>828</v>
      </c>
      <c r="S39" s="99">
        <v>0</v>
      </c>
    </row>
    <row r="40" spans="1:19">
      <c r="A40"/>
      <c r="B40" s="71"/>
      <c r="C40" s="76"/>
      <c r="D40" s="76"/>
      <c r="E40" s="76"/>
      <c r="F40" s="76"/>
      <c r="G40" s="100"/>
      <c r="M40" t="s">
        <v>802</v>
      </c>
      <c r="N40" s="71" t="s">
        <v>725</v>
      </c>
      <c r="O40" s="76" t="s">
        <v>191</v>
      </c>
      <c r="P40" s="76" t="s">
        <v>192</v>
      </c>
      <c r="Q40" s="76" t="s">
        <v>191</v>
      </c>
      <c r="R40" s="76" t="s">
        <v>192</v>
      </c>
      <c r="S40" s="100">
        <v>0</v>
      </c>
    </row>
    <row r="41" spans="1:19">
      <c r="A41"/>
      <c r="B41" s="85"/>
      <c r="C41" s="77"/>
      <c r="D41" s="77"/>
      <c r="E41" s="77"/>
      <c r="F41" s="77"/>
      <c r="G41" s="101"/>
      <c r="M41"/>
      <c r="N41" s="85"/>
      <c r="O41" s="77"/>
      <c r="P41" s="77"/>
      <c r="Q41" s="77"/>
      <c r="R41" s="77"/>
      <c r="S41" s="101"/>
    </row>
    <row r="42" spans="1:19">
      <c r="A42"/>
      <c r="B42" s="85"/>
      <c r="C42" s="77"/>
      <c r="D42" s="77"/>
      <c r="E42" s="77"/>
      <c r="F42" s="77"/>
      <c r="G42" s="101"/>
      <c r="M42"/>
      <c r="N42" s="85"/>
      <c r="O42" s="77"/>
      <c r="P42" s="77"/>
      <c r="Q42" s="77"/>
      <c r="R42" s="77"/>
      <c r="S42" s="101"/>
    </row>
    <row r="43" spans="1:19">
      <c r="A43"/>
      <c r="B43" s="71"/>
      <c r="C43" s="76"/>
      <c r="D43" s="76"/>
      <c r="E43" s="76"/>
      <c r="F43" s="76"/>
      <c r="G43" s="100"/>
      <c r="M43"/>
      <c r="N43" s="71"/>
      <c r="O43" s="76"/>
      <c r="P43" s="76"/>
      <c r="Q43" s="76"/>
      <c r="R43" s="76"/>
      <c r="S43" s="100"/>
    </row>
    <row r="44" spans="1:19">
      <c r="A44"/>
      <c r="B44" s="85"/>
      <c r="C44" s="77"/>
      <c r="D44" s="77"/>
      <c r="E44" s="77"/>
      <c r="F44" s="77"/>
      <c r="G44" s="101"/>
      <c r="M44"/>
      <c r="N44" s="85"/>
      <c r="O44" s="77"/>
      <c r="P44" s="77"/>
      <c r="Q44" s="77"/>
      <c r="R44" s="77"/>
      <c r="S44" s="101"/>
    </row>
    <row r="45" spans="1:19">
      <c r="A45"/>
      <c r="B45" s="71"/>
      <c r="C45" s="76"/>
      <c r="D45" s="76"/>
      <c r="E45" s="76"/>
      <c r="F45" s="76"/>
      <c r="G45" s="100"/>
      <c r="M45"/>
      <c r="N45" s="71"/>
      <c r="O45" s="76"/>
      <c r="P45" s="76"/>
      <c r="Q45" s="76"/>
      <c r="R45" s="76"/>
      <c r="S45" s="100"/>
    </row>
    <row r="46" spans="1:19">
      <c r="A46"/>
      <c r="B46"/>
      <c r="C46" s="84"/>
      <c r="D46" s="84"/>
      <c r="E46" s="84"/>
      <c r="F46" s="98" t="s">
        <v>156</v>
      </c>
      <c r="G46" s="102">
        <f>SUM(G33:G45)</f>
        <v>0</v>
      </c>
      <c r="M46"/>
      <c r="N46"/>
      <c r="O46" s="84"/>
      <c r="P46" s="84"/>
      <c r="Q46" s="84"/>
      <c r="R46" s="98" t="s">
        <v>156</v>
      </c>
      <c r="S46" s="102">
        <f>SUM(S33:S45)</f>
        <v>0</v>
      </c>
    </row>
    <row r="47" spans="1:19">
      <c r="A47"/>
      <c r="B47"/>
      <c r="C47"/>
      <c r="D47"/>
      <c r="E47"/>
      <c r="F47" s="106" t="s">
        <v>171</v>
      </c>
      <c r="G47" s="107">
        <v>47</v>
      </c>
      <c r="M47"/>
      <c r="N47"/>
      <c r="O47"/>
      <c r="P47"/>
      <c r="Q47"/>
      <c r="R47" s="106" t="s">
        <v>171</v>
      </c>
      <c r="S47" s="107">
        <v>5</v>
      </c>
    </row>
    <row r="48" spans="1:19">
      <c r="M48" s="108" t="s">
        <v>1011</v>
      </c>
    </row>
    <row r="49" spans="1:19">
      <c r="A49"/>
      <c r="M49" t="s">
        <v>1000</v>
      </c>
      <c r="N49" s="70" t="s">
        <v>845</v>
      </c>
      <c r="O49" s="75" t="s">
        <v>350</v>
      </c>
      <c r="P49" s="75" t="s">
        <v>192</v>
      </c>
      <c r="Q49" s="75" t="s">
        <v>350</v>
      </c>
      <c r="R49" s="75" t="s">
        <v>1001</v>
      </c>
      <c r="S49" s="99">
        <v>5125</v>
      </c>
    </row>
    <row r="50" spans="1:19">
      <c r="A50"/>
      <c r="M50" t="s">
        <v>999</v>
      </c>
      <c r="N50" s="70" t="s">
        <v>841</v>
      </c>
      <c r="O50" s="75" t="s">
        <v>346</v>
      </c>
      <c r="P50" s="75" t="s">
        <v>800</v>
      </c>
      <c r="Q50" s="75" t="s">
        <v>346</v>
      </c>
      <c r="R50" s="75" t="s">
        <v>1003</v>
      </c>
      <c r="S50" s="99">
        <v>6930</v>
      </c>
    </row>
    <row r="51" spans="1:19">
      <c r="A51"/>
      <c r="M51" t="s">
        <v>1002</v>
      </c>
      <c r="N51" s="70" t="s">
        <v>847</v>
      </c>
      <c r="O51" s="75" t="s">
        <v>341</v>
      </c>
      <c r="P51" s="75" t="s">
        <v>800</v>
      </c>
      <c r="Q51" s="75" t="s">
        <v>341</v>
      </c>
      <c r="R51" s="75" t="s">
        <v>1004</v>
      </c>
      <c r="S51" s="99">
        <v>13350</v>
      </c>
    </row>
    <row r="52" spans="1:19">
      <c r="A52"/>
      <c r="M52"/>
      <c r="N52" s="71"/>
      <c r="O52" s="76"/>
      <c r="P52" s="76"/>
      <c r="Q52" s="76"/>
      <c r="R52" s="76"/>
      <c r="S52" s="100"/>
    </row>
    <row r="53" spans="1:19">
      <c r="A53"/>
      <c r="M53"/>
      <c r="N53" s="71"/>
      <c r="O53" s="76"/>
      <c r="P53" s="76"/>
      <c r="Q53" s="76"/>
      <c r="R53" s="76"/>
      <c r="S53" s="100"/>
    </row>
    <row r="54" spans="1:19">
      <c r="A54"/>
      <c r="M54"/>
      <c r="N54" s="71"/>
      <c r="O54" s="76"/>
      <c r="P54" s="76"/>
      <c r="Q54" s="76"/>
      <c r="R54" s="76"/>
      <c r="S54" s="100"/>
    </row>
    <row r="55" spans="1:19">
      <c r="A55"/>
      <c r="M55"/>
      <c r="N55" s="71"/>
      <c r="O55" s="76"/>
      <c r="P55" s="76"/>
      <c r="Q55" s="76"/>
      <c r="R55" s="76"/>
      <c r="S55" s="100"/>
    </row>
    <row r="56" spans="1:19">
      <c r="A56"/>
      <c r="M56"/>
      <c r="N56" s="71"/>
      <c r="O56" s="76"/>
      <c r="P56" s="76"/>
      <c r="Q56" s="76"/>
      <c r="R56" s="76"/>
      <c r="S56" s="100"/>
    </row>
    <row r="57" spans="1:19">
      <c r="A57"/>
      <c r="M57"/>
      <c r="N57" s="85"/>
      <c r="O57" s="77"/>
      <c r="P57" s="77"/>
      <c r="Q57" s="77"/>
      <c r="R57" s="77"/>
      <c r="S57" s="101"/>
    </row>
    <row r="58" spans="1:19">
      <c r="A58"/>
      <c r="M58"/>
      <c r="N58" s="85"/>
      <c r="O58" s="77"/>
      <c r="P58" s="77"/>
      <c r="Q58" s="77"/>
      <c r="R58" s="77"/>
      <c r="S58" s="101"/>
    </row>
    <row r="59" spans="1:19">
      <c r="A59"/>
      <c r="M59"/>
      <c r="N59" s="71"/>
      <c r="O59" s="76"/>
      <c r="P59" s="76"/>
      <c r="Q59" s="76"/>
      <c r="R59" s="76"/>
      <c r="S59" s="100"/>
    </row>
    <row r="60" spans="1:19">
      <c r="A60"/>
      <c r="M60"/>
      <c r="N60" s="85"/>
      <c r="O60" s="77"/>
      <c r="P60" s="77"/>
      <c r="Q60" s="77"/>
      <c r="R60" s="77"/>
      <c r="S60" s="101"/>
    </row>
    <row r="61" spans="1:19">
      <c r="A61"/>
      <c r="M61"/>
      <c r="N61" s="71"/>
      <c r="O61" s="76"/>
      <c r="P61" s="76"/>
      <c r="Q61" s="76"/>
      <c r="R61" s="76"/>
      <c r="S61" s="100"/>
    </row>
    <row r="62" spans="1:19">
      <c r="A62"/>
      <c r="M62"/>
      <c r="N62"/>
      <c r="O62" s="84"/>
      <c r="P62" s="84"/>
      <c r="Q62" s="84"/>
      <c r="R62" s="98" t="s">
        <v>156</v>
      </c>
      <c r="S62" s="102">
        <f>SUM(S49:S61)</f>
        <v>25405</v>
      </c>
    </row>
    <row r="63" spans="1:19">
      <c r="A63"/>
      <c r="M63"/>
      <c r="N63"/>
      <c r="O63"/>
      <c r="P63"/>
      <c r="Q63"/>
      <c r="R63" s="106" t="s">
        <v>171</v>
      </c>
      <c r="S63" s="107">
        <v>47</v>
      </c>
    </row>
    <row r="64" spans="1:19">
      <c r="M64" s="108" t="s">
        <v>1049</v>
      </c>
    </row>
    <row r="65" spans="1:19">
      <c r="A65" t="s">
        <v>172</v>
      </c>
      <c r="M65" t="s">
        <v>1046</v>
      </c>
      <c r="N65" s="71" t="s">
        <v>873</v>
      </c>
      <c r="O65" s="76" t="s">
        <v>341</v>
      </c>
      <c r="P65" s="76" t="s">
        <v>800</v>
      </c>
      <c r="Q65" s="76" t="s">
        <v>341</v>
      </c>
      <c r="R65" s="76" t="s">
        <v>800</v>
      </c>
      <c r="S65" s="100">
        <v>0</v>
      </c>
    </row>
    <row r="66" spans="1:19">
      <c r="A66" t="s">
        <v>173</v>
      </c>
      <c r="M66" t="s">
        <v>1040</v>
      </c>
      <c r="N66" s="71" t="s">
        <v>981</v>
      </c>
      <c r="O66" s="76" t="s">
        <v>191</v>
      </c>
      <c r="P66" s="76" t="s">
        <v>192</v>
      </c>
      <c r="Q66" s="76" t="s">
        <v>191</v>
      </c>
      <c r="R66" s="76" t="s">
        <v>192</v>
      </c>
      <c r="S66" s="100">
        <v>0</v>
      </c>
    </row>
    <row r="67" spans="1:19">
      <c r="A67" t="s">
        <v>174</v>
      </c>
      <c r="M67" t="s">
        <v>1045</v>
      </c>
      <c r="N67" s="71" t="s">
        <v>871</v>
      </c>
      <c r="O67" s="76" t="s">
        <v>393</v>
      </c>
      <c r="P67" s="76" t="s">
        <v>187</v>
      </c>
      <c r="Q67" s="76" t="s">
        <v>393</v>
      </c>
      <c r="R67" s="76" t="s">
        <v>187</v>
      </c>
      <c r="S67" s="100">
        <v>0</v>
      </c>
    </row>
    <row r="68" spans="1:19">
      <c r="A68" t="s">
        <v>175</v>
      </c>
      <c r="M68" t="s">
        <v>1047</v>
      </c>
      <c r="N68" s="71" t="s">
        <v>984</v>
      </c>
      <c r="O68" s="76" t="s">
        <v>350</v>
      </c>
      <c r="P68" s="76" t="s">
        <v>192</v>
      </c>
      <c r="Q68" s="76" t="s">
        <v>350</v>
      </c>
      <c r="R68" s="76" t="s">
        <v>1048</v>
      </c>
      <c r="S68" s="100">
        <v>0</v>
      </c>
    </row>
    <row r="69" spans="1:19">
      <c r="A69" t="s">
        <v>176</v>
      </c>
      <c r="M69" t="s">
        <v>1044</v>
      </c>
      <c r="N69" s="71" t="s">
        <v>872</v>
      </c>
      <c r="O69" s="76" t="s">
        <v>348</v>
      </c>
      <c r="P69" s="76" t="s">
        <v>187</v>
      </c>
      <c r="Q69" s="76" t="s">
        <v>348</v>
      </c>
      <c r="R69" s="76" t="s">
        <v>187</v>
      </c>
      <c r="S69" s="100">
        <v>0</v>
      </c>
    </row>
    <row r="70" spans="1:19">
      <c r="A70" t="s">
        <v>177</v>
      </c>
      <c r="M70" t="s">
        <v>1041</v>
      </c>
      <c r="N70" s="85" t="s">
        <v>997</v>
      </c>
      <c r="O70" s="77" t="s">
        <v>350</v>
      </c>
      <c r="P70" s="77" t="s">
        <v>192</v>
      </c>
      <c r="Q70" s="77" t="s">
        <v>350</v>
      </c>
      <c r="R70" s="77" t="s">
        <v>192</v>
      </c>
      <c r="S70" s="101">
        <v>0</v>
      </c>
    </row>
    <row r="71" spans="1:19">
      <c r="A71" t="s">
        <v>178</v>
      </c>
      <c r="M71" t="s">
        <v>1042</v>
      </c>
      <c r="N71" s="71" t="s">
        <v>865</v>
      </c>
      <c r="O71" s="76" t="s">
        <v>348</v>
      </c>
      <c r="P71" s="76" t="s">
        <v>187</v>
      </c>
      <c r="Q71" s="76" t="s">
        <v>348</v>
      </c>
      <c r="R71" s="76" t="s">
        <v>1043</v>
      </c>
      <c r="S71" s="100">
        <v>3040</v>
      </c>
    </row>
    <row r="72" spans="1:19">
      <c r="A72" t="s">
        <v>179</v>
      </c>
      <c r="M72"/>
      <c r="N72" s="71"/>
      <c r="O72" s="76"/>
      <c r="P72" s="76"/>
      <c r="Q72" s="76"/>
      <c r="R72" s="76"/>
      <c r="S72" s="100"/>
    </row>
    <row r="73" spans="1:19">
      <c r="A73" t="s">
        <v>180</v>
      </c>
      <c r="M73"/>
      <c r="N73" s="85"/>
      <c r="O73" s="77"/>
      <c r="P73" s="77"/>
      <c r="Q73" s="77"/>
      <c r="R73" s="77"/>
      <c r="S73" s="101"/>
    </row>
    <row r="74" spans="1:19">
      <c r="A74" t="s">
        <v>181</v>
      </c>
      <c r="M74"/>
      <c r="N74" s="85"/>
      <c r="O74" s="77"/>
      <c r="P74" s="77"/>
      <c r="Q74" s="77"/>
      <c r="R74" s="77"/>
      <c r="S74" s="101"/>
    </row>
    <row r="75" spans="1:19">
      <c r="A75" t="s">
        <v>182</v>
      </c>
      <c r="M75"/>
      <c r="N75" s="71"/>
      <c r="O75" s="76"/>
      <c r="P75" s="76"/>
      <c r="Q75" s="76"/>
      <c r="R75" s="76"/>
      <c r="S75" s="100"/>
    </row>
    <row r="76" spans="1:19">
      <c r="A76" t="s">
        <v>183</v>
      </c>
      <c r="M76"/>
      <c r="N76" s="85"/>
      <c r="O76" s="77"/>
      <c r="P76" s="77"/>
      <c r="Q76" s="77"/>
      <c r="R76" s="77"/>
      <c r="S76" s="101"/>
    </row>
    <row r="77" spans="1:19">
      <c r="A77" t="s">
        <v>184</v>
      </c>
      <c r="M77"/>
      <c r="N77" s="71"/>
      <c r="O77" s="76"/>
      <c r="P77" s="76"/>
      <c r="Q77" s="76"/>
      <c r="R77" s="76"/>
      <c r="S77" s="100"/>
    </row>
    <row r="78" spans="1:19">
      <c r="A78"/>
      <c r="M78"/>
      <c r="N78"/>
      <c r="O78" s="84"/>
      <c r="P78" s="84"/>
      <c r="Q78" s="84"/>
      <c r="R78" s="98" t="s">
        <v>156</v>
      </c>
      <c r="S78" s="102">
        <f>SUM(S65:S77)</f>
        <v>3040</v>
      </c>
    </row>
    <row r="79" spans="1:19">
      <c r="A79"/>
      <c r="M79"/>
      <c r="N79"/>
      <c r="O79"/>
      <c r="P79"/>
      <c r="Q79"/>
      <c r="R79" s="106" t="s">
        <v>171</v>
      </c>
      <c r="S79" s="107">
        <v>47</v>
      </c>
    </row>
    <row r="80" spans="1:19">
      <c r="M80" s="108" t="s">
        <v>1081</v>
      </c>
    </row>
    <row r="81" spans="13:19">
      <c r="M81" t="s">
        <v>1063</v>
      </c>
      <c r="N81" s="70" t="s">
        <v>922</v>
      </c>
      <c r="O81" s="75" t="s">
        <v>332</v>
      </c>
      <c r="P81" s="75" t="s">
        <v>187</v>
      </c>
      <c r="Q81" s="75" t="s">
        <v>1067</v>
      </c>
      <c r="R81" s="75" t="s">
        <v>1068</v>
      </c>
      <c r="S81" s="99"/>
    </row>
    <row r="82" spans="13:19">
      <c r="M82" t="s">
        <v>831</v>
      </c>
      <c r="N82" s="71" t="s">
        <v>924</v>
      </c>
      <c r="O82" s="76" t="s">
        <v>348</v>
      </c>
      <c r="P82" s="76" t="s">
        <v>187</v>
      </c>
      <c r="Q82" s="76" t="s">
        <v>348</v>
      </c>
      <c r="R82" s="76" t="s">
        <v>1069</v>
      </c>
      <c r="S82" s="100"/>
    </row>
    <row r="83" spans="13:19">
      <c r="M83" t="s">
        <v>1064</v>
      </c>
      <c r="N83" s="71" t="s">
        <v>943</v>
      </c>
      <c r="O83" s="76" t="s">
        <v>350</v>
      </c>
      <c r="P83" s="76" t="s">
        <v>192</v>
      </c>
      <c r="Q83" s="76" t="s">
        <v>350</v>
      </c>
      <c r="R83" s="76" t="s">
        <v>347</v>
      </c>
      <c r="S83" s="100"/>
    </row>
    <row r="84" spans="13:19">
      <c r="M84" t="s">
        <v>832</v>
      </c>
      <c r="N84" s="71" t="s">
        <v>927</v>
      </c>
      <c r="O84" s="76" t="s">
        <v>350</v>
      </c>
      <c r="P84" s="76" t="s">
        <v>192</v>
      </c>
      <c r="Q84" s="76" t="s">
        <v>350</v>
      </c>
      <c r="R84" s="76" t="s">
        <v>1070</v>
      </c>
      <c r="S84" s="100"/>
    </row>
    <row r="85" spans="13:19">
      <c r="M85" t="s">
        <v>1065</v>
      </c>
      <c r="N85" s="71" t="s">
        <v>944</v>
      </c>
      <c r="O85" s="76" t="s">
        <v>348</v>
      </c>
      <c r="P85" s="76" t="s">
        <v>187</v>
      </c>
      <c r="Q85" s="76" t="s">
        <v>348</v>
      </c>
      <c r="R85" s="76" t="s">
        <v>1071</v>
      </c>
      <c r="S85" s="100"/>
    </row>
    <row r="86" spans="13:19">
      <c r="M86"/>
      <c r="N86" s="85"/>
      <c r="O86" s="77"/>
      <c r="P86" s="77"/>
      <c r="Q86" s="77"/>
      <c r="R86" s="77"/>
      <c r="S86" s="101"/>
    </row>
    <row r="87" spans="13:19">
      <c r="M87"/>
      <c r="N87" s="71"/>
      <c r="O87" s="76"/>
      <c r="P87" s="76"/>
      <c r="Q87" s="76"/>
      <c r="R87" s="76"/>
      <c r="S87" s="100"/>
    </row>
    <row r="88" spans="13:19">
      <c r="M88"/>
      <c r="N88" s="71"/>
      <c r="O88" s="76"/>
      <c r="P88" s="76"/>
      <c r="Q88" s="76"/>
      <c r="R88" s="76"/>
      <c r="S88" s="100"/>
    </row>
    <row r="89" spans="13:19">
      <c r="M89"/>
      <c r="N89" s="85"/>
      <c r="O89" s="77"/>
      <c r="P89" s="77"/>
      <c r="Q89" s="77"/>
      <c r="R89" s="77"/>
      <c r="S89" s="101"/>
    </row>
    <row r="90" spans="13:19">
      <c r="M90"/>
      <c r="N90" s="85"/>
      <c r="O90" s="77"/>
      <c r="P90" s="77"/>
      <c r="Q90" s="77"/>
      <c r="R90" s="77"/>
      <c r="S90" s="101"/>
    </row>
    <row r="91" spans="13:19">
      <c r="M91"/>
      <c r="N91" s="71"/>
      <c r="O91" s="76"/>
      <c r="P91" s="76"/>
      <c r="Q91" s="76"/>
      <c r="R91" s="76"/>
      <c r="S91" s="100"/>
    </row>
    <row r="92" spans="13:19">
      <c r="M92"/>
      <c r="N92" s="85"/>
      <c r="O92" s="77"/>
      <c r="P92" s="77"/>
      <c r="Q92" s="77"/>
      <c r="R92" s="77"/>
      <c r="S92" s="101"/>
    </row>
    <row r="93" spans="13:19">
      <c r="M93"/>
      <c r="N93" s="71"/>
      <c r="O93" s="76"/>
      <c r="P93" s="76"/>
      <c r="Q93" s="76"/>
      <c r="R93" s="76"/>
      <c r="S93" s="100"/>
    </row>
    <row r="94" spans="13:19">
      <c r="M94"/>
      <c r="N94"/>
      <c r="O94" s="84"/>
      <c r="P94" s="84"/>
      <c r="Q94" s="84"/>
      <c r="R94" s="98" t="s">
        <v>156</v>
      </c>
      <c r="S94" s="102">
        <f>SUM(S81:S93)</f>
        <v>0</v>
      </c>
    </row>
    <row r="95" spans="13:19">
      <c r="M95"/>
      <c r="N95"/>
      <c r="O95"/>
      <c r="P95"/>
      <c r="Q95"/>
      <c r="R95" s="106" t="s">
        <v>171</v>
      </c>
      <c r="S95" s="107">
        <v>47</v>
      </c>
    </row>
    <row r="96" spans="13:19">
      <c r="M96" s="108" t="s">
        <v>1114</v>
      </c>
    </row>
    <row r="97" spans="13:19">
      <c r="M97" t="s">
        <v>1099</v>
      </c>
      <c r="N97" s="71" t="s">
        <v>989</v>
      </c>
      <c r="O97" s="76" t="s">
        <v>186</v>
      </c>
      <c r="P97" s="76" t="s">
        <v>187</v>
      </c>
      <c r="Q97" s="76" t="s">
        <v>186</v>
      </c>
      <c r="R97" s="76" t="s">
        <v>187</v>
      </c>
      <c r="S97" s="100"/>
    </row>
    <row r="98" spans="13:19">
      <c r="M98" t="s">
        <v>1100</v>
      </c>
      <c r="N98" s="71" t="s">
        <v>873</v>
      </c>
      <c r="O98" s="76" t="s">
        <v>393</v>
      </c>
      <c r="P98" s="76" t="s">
        <v>187</v>
      </c>
      <c r="Q98" s="76" t="s">
        <v>393</v>
      </c>
      <c r="R98" s="76" t="s">
        <v>187</v>
      </c>
      <c r="S98" s="100"/>
    </row>
    <row r="99" spans="13:19">
      <c r="M99" t="s">
        <v>1101</v>
      </c>
      <c r="N99" s="71" t="s">
        <v>984</v>
      </c>
      <c r="O99" s="76" t="s">
        <v>186</v>
      </c>
      <c r="P99" s="76" t="s">
        <v>187</v>
      </c>
      <c r="Q99" s="76" t="s">
        <v>186</v>
      </c>
      <c r="R99" s="76" t="s">
        <v>187</v>
      </c>
      <c r="S99" s="100"/>
    </row>
    <row r="100" spans="13:19">
      <c r="M100" t="s">
        <v>1102</v>
      </c>
      <c r="N100" s="71" t="s">
        <v>865</v>
      </c>
      <c r="O100" s="76" t="s">
        <v>341</v>
      </c>
      <c r="P100" s="76" t="s">
        <v>800</v>
      </c>
      <c r="Q100" s="76" t="s">
        <v>341</v>
      </c>
      <c r="R100" s="76" t="s">
        <v>800</v>
      </c>
      <c r="S100" s="100"/>
    </row>
    <row r="101" spans="13:19">
      <c r="M101" t="s">
        <v>1103</v>
      </c>
      <c r="N101" s="71" t="s">
        <v>981</v>
      </c>
      <c r="O101" s="76" t="s">
        <v>186</v>
      </c>
      <c r="P101" s="76" t="s">
        <v>187</v>
      </c>
      <c r="Q101" s="76" t="s">
        <v>186</v>
      </c>
      <c r="R101" s="76" t="s">
        <v>187</v>
      </c>
      <c r="S101" s="100"/>
    </row>
    <row r="102" spans="13:19">
      <c r="M102" t="s">
        <v>1104</v>
      </c>
      <c r="N102" s="85" t="s">
        <v>878</v>
      </c>
      <c r="O102" s="77" t="s">
        <v>191</v>
      </c>
      <c r="P102" s="77" t="s">
        <v>192</v>
      </c>
      <c r="Q102" s="77" t="s">
        <v>191</v>
      </c>
      <c r="R102" s="77" t="s">
        <v>192</v>
      </c>
      <c r="S102" s="101"/>
    </row>
    <row r="103" spans="13:19">
      <c r="M103" t="s">
        <v>1098</v>
      </c>
      <c r="N103" s="71" t="s">
        <v>985</v>
      </c>
      <c r="O103" s="76" t="s">
        <v>186</v>
      </c>
      <c r="P103" s="76" t="s">
        <v>187</v>
      </c>
      <c r="Q103" s="76" t="s">
        <v>186</v>
      </c>
      <c r="R103" s="76" t="s">
        <v>187</v>
      </c>
      <c r="S103" s="100"/>
    </row>
    <row r="104" spans="13:19">
      <c r="M104"/>
      <c r="N104" s="71"/>
      <c r="O104" s="76"/>
      <c r="P104" s="76"/>
      <c r="Q104" s="76"/>
      <c r="R104" s="76"/>
      <c r="S104" s="100"/>
    </row>
    <row r="105" spans="13:19">
      <c r="M105"/>
      <c r="N105" s="85"/>
      <c r="O105" s="77"/>
      <c r="P105" s="77"/>
      <c r="Q105" s="77"/>
      <c r="R105" s="77"/>
      <c r="S105" s="101"/>
    </row>
    <row r="106" spans="13:19">
      <c r="M106"/>
      <c r="N106" s="85"/>
      <c r="O106" s="77"/>
      <c r="P106" s="77"/>
      <c r="Q106" s="77"/>
      <c r="R106" s="77"/>
      <c r="S106" s="101"/>
    </row>
    <row r="107" spans="13:19">
      <c r="M107"/>
      <c r="N107" s="71"/>
      <c r="O107" s="76"/>
      <c r="P107" s="76"/>
      <c r="Q107" s="76"/>
      <c r="R107" s="76"/>
      <c r="S107" s="100"/>
    </row>
    <row r="108" spans="13:19">
      <c r="M108"/>
      <c r="N108" s="85"/>
      <c r="O108" s="77"/>
      <c r="P108" s="77"/>
      <c r="Q108" s="77"/>
      <c r="R108" s="77"/>
      <c r="S108" s="101"/>
    </row>
    <row r="109" spans="13:19">
      <c r="M109"/>
      <c r="N109" s="71"/>
      <c r="O109" s="76"/>
      <c r="P109" s="76"/>
      <c r="Q109" s="76"/>
      <c r="R109" s="76"/>
      <c r="S109" s="100"/>
    </row>
    <row r="110" spans="13:19">
      <c r="M110"/>
      <c r="N110"/>
      <c r="O110" s="84"/>
      <c r="P110" s="84"/>
      <c r="Q110" s="84"/>
      <c r="R110" s="98" t="s">
        <v>156</v>
      </c>
      <c r="S110" s="102">
        <f>SUM(S97:S109)</f>
        <v>0</v>
      </c>
    </row>
    <row r="111" spans="13:19">
      <c r="M111"/>
      <c r="N111"/>
      <c r="O111"/>
      <c r="P111"/>
      <c r="Q111"/>
      <c r="R111" s="106" t="s">
        <v>171</v>
      </c>
      <c r="S111" s="107">
        <v>47</v>
      </c>
    </row>
    <row r="112" spans="13:19">
      <c r="M112" s="108" t="s">
        <v>1124</v>
      </c>
    </row>
    <row r="113" spans="13:19">
      <c r="M113" t="s">
        <v>1117</v>
      </c>
      <c r="N113" s="70" t="s">
        <v>959</v>
      </c>
      <c r="O113" s="75" t="s">
        <v>191</v>
      </c>
      <c r="P113" s="75" t="s">
        <v>192</v>
      </c>
      <c r="Q113" s="75" t="s">
        <v>191</v>
      </c>
      <c r="R113" s="75" t="s">
        <v>192</v>
      </c>
      <c r="S113" s="99">
        <v>0</v>
      </c>
    </row>
    <row r="114" spans="13:19">
      <c r="M114" t="s">
        <v>1118</v>
      </c>
      <c r="N114" s="70" t="s">
        <v>963</v>
      </c>
      <c r="O114" s="75" t="s">
        <v>350</v>
      </c>
      <c r="P114" s="75" t="s">
        <v>192</v>
      </c>
      <c r="Q114" s="75" t="s">
        <v>1119</v>
      </c>
      <c r="R114" s="75" t="s">
        <v>1120</v>
      </c>
      <c r="S114" s="99">
        <v>0</v>
      </c>
    </row>
    <row r="115" spans="13:19">
      <c r="M115" t="s">
        <v>1121</v>
      </c>
      <c r="N115" s="71" t="s">
        <v>972</v>
      </c>
      <c r="O115" s="76" t="s">
        <v>377</v>
      </c>
      <c r="P115" s="76" t="s">
        <v>192</v>
      </c>
      <c r="Q115" s="76" t="s">
        <v>377</v>
      </c>
      <c r="R115" s="76" t="s">
        <v>192</v>
      </c>
      <c r="S115" s="100">
        <v>0</v>
      </c>
    </row>
    <row r="116" spans="13:19">
      <c r="M116" t="s">
        <v>1122</v>
      </c>
      <c r="N116" s="71" t="s">
        <v>975</v>
      </c>
      <c r="O116" s="76" t="s">
        <v>350</v>
      </c>
      <c r="P116" s="76" t="s">
        <v>192</v>
      </c>
      <c r="Q116" s="76" t="s">
        <v>350</v>
      </c>
      <c r="R116" s="76" t="s">
        <v>192</v>
      </c>
      <c r="S116" s="100">
        <v>0</v>
      </c>
    </row>
    <row r="117" spans="13:19">
      <c r="M117" t="s">
        <v>1123</v>
      </c>
      <c r="N117" s="71" t="s">
        <v>970</v>
      </c>
      <c r="O117" s="76" t="s">
        <v>347</v>
      </c>
      <c r="P117" s="76" t="s">
        <v>192</v>
      </c>
      <c r="Q117" s="76" t="s">
        <v>347</v>
      </c>
      <c r="R117" s="76" t="s">
        <v>192</v>
      </c>
      <c r="S117" s="100">
        <v>0</v>
      </c>
    </row>
    <row r="118" spans="13:19">
      <c r="M118"/>
      <c r="N118" s="70"/>
      <c r="O118" s="75"/>
      <c r="P118" s="75"/>
      <c r="Q118" s="75"/>
      <c r="R118" s="75"/>
      <c r="S118" s="99"/>
    </row>
    <row r="119" spans="13:19">
      <c r="M119"/>
      <c r="N119" s="71"/>
      <c r="O119" s="76"/>
      <c r="P119" s="76"/>
      <c r="Q119" s="76"/>
      <c r="R119" s="76"/>
      <c r="S119" s="100"/>
    </row>
    <row r="120" spans="13:19">
      <c r="M120"/>
      <c r="N120" s="71"/>
      <c r="O120" s="76"/>
      <c r="P120" s="76"/>
      <c r="Q120" s="76"/>
      <c r="R120" s="76"/>
      <c r="S120" s="100"/>
    </row>
    <row r="121" spans="13:19">
      <c r="M121"/>
      <c r="N121" s="85"/>
      <c r="O121" s="77"/>
      <c r="P121" s="77"/>
      <c r="Q121" s="77"/>
      <c r="R121" s="77"/>
      <c r="S121" s="101"/>
    </row>
    <row r="122" spans="13:19">
      <c r="M122"/>
      <c r="N122" s="85"/>
      <c r="O122" s="77"/>
      <c r="P122" s="77"/>
      <c r="Q122" s="77"/>
      <c r="R122" s="77"/>
      <c r="S122" s="101"/>
    </row>
    <row r="123" spans="13:19">
      <c r="M123"/>
      <c r="N123" s="71"/>
      <c r="O123" s="76"/>
      <c r="P123" s="76"/>
      <c r="Q123" s="76"/>
      <c r="R123" s="76"/>
      <c r="S123" s="100"/>
    </row>
    <row r="124" spans="13:19">
      <c r="M124"/>
      <c r="N124" s="85"/>
      <c r="O124" s="77"/>
      <c r="P124" s="77"/>
      <c r="Q124" s="77"/>
      <c r="R124" s="77"/>
      <c r="S124" s="101"/>
    </row>
    <row r="125" spans="13:19">
      <c r="M125"/>
      <c r="N125" s="71"/>
      <c r="O125" s="76"/>
      <c r="P125" s="76"/>
      <c r="Q125" s="76"/>
      <c r="R125" s="76"/>
      <c r="S125" s="100"/>
    </row>
    <row r="126" spans="13:19">
      <c r="M126"/>
      <c r="N126"/>
      <c r="O126" s="84"/>
      <c r="P126" s="84"/>
      <c r="Q126" s="84"/>
      <c r="R126" s="98" t="s">
        <v>156</v>
      </c>
      <c r="S126" s="102">
        <f>SUM(S113:S125)</f>
        <v>0</v>
      </c>
    </row>
    <row r="127" spans="13:19">
      <c r="M127"/>
      <c r="N127"/>
      <c r="O127"/>
      <c r="P127"/>
      <c r="Q127"/>
      <c r="R127" s="106" t="s">
        <v>171</v>
      </c>
      <c r="S127" s="107">
        <v>47</v>
      </c>
    </row>
    <row r="128" spans="13:19">
      <c r="M128" s="108" t="s">
        <v>1131</v>
      </c>
    </row>
    <row r="129" spans="13:19">
      <c r="M129" t="s">
        <v>1125</v>
      </c>
      <c r="N129" s="70" t="s">
        <v>922</v>
      </c>
      <c r="O129" s="75" t="s">
        <v>327</v>
      </c>
      <c r="P129" s="75" t="s">
        <v>800</v>
      </c>
      <c r="Q129" s="75" t="s">
        <v>1126</v>
      </c>
      <c r="R129" s="75" t="s">
        <v>1127</v>
      </c>
      <c r="S129" s="99">
        <v>2835</v>
      </c>
    </row>
    <row r="130" spans="13:19">
      <c r="M130" t="s">
        <v>831</v>
      </c>
      <c r="N130" s="71" t="s">
        <v>924</v>
      </c>
      <c r="O130" s="76" t="s">
        <v>348</v>
      </c>
      <c r="P130" s="76" t="s">
        <v>187</v>
      </c>
      <c r="Q130" s="76" t="s">
        <v>348</v>
      </c>
      <c r="R130" s="76" t="s">
        <v>1069</v>
      </c>
      <c r="S130" s="100"/>
    </row>
    <row r="131" spans="13:19">
      <c r="M131" t="s">
        <v>1128</v>
      </c>
      <c r="N131" s="71" t="s">
        <v>943</v>
      </c>
      <c r="O131" s="76" t="s">
        <v>348</v>
      </c>
      <c r="P131" s="76" t="s">
        <v>187</v>
      </c>
      <c r="Q131" s="76" t="s">
        <v>348</v>
      </c>
      <c r="R131" s="76" t="s">
        <v>186</v>
      </c>
      <c r="S131" s="100">
        <v>0</v>
      </c>
    </row>
    <row r="132" spans="13:19">
      <c r="M132" t="s">
        <v>1129</v>
      </c>
      <c r="N132" s="71" t="s">
        <v>944</v>
      </c>
      <c r="O132" s="76" t="s">
        <v>350</v>
      </c>
      <c r="P132" s="76" t="s">
        <v>192</v>
      </c>
      <c r="Q132" s="76" t="s">
        <v>350</v>
      </c>
      <c r="R132" s="76" t="s">
        <v>192</v>
      </c>
      <c r="S132" s="100">
        <v>0</v>
      </c>
    </row>
    <row r="133" spans="13:19">
      <c r="M133" t="s">
        <v>1130</v>
      </c>
      <c r="N133" s="85" t="s">
        <v>956</v>
      </c>
      <c r="O133" s="77" t="s">
        <v>349</v>
      </c>
      <c r="P133" s="77" t="s">
        <v>800</v>
      </c>
      <c r="Q133" s="77" t="s">
        <v>349</v>
      </c>
      <c r="R133" s="77" t="s">
        <v>800</v>
      </c>
      <c r="S133" s="101">
        <v>0</v>
      </c>
    </row>
    <row r="134" spans="13:19">
      <c r="M134" t="s">
        <v>832</v>
      </c>
      <c r="N134" s="71" t="s">
        <v>927</v>
      </c>
      <c r="O134" s="76" t="s">
        <v>350</v>
      </c>
      <c r="P134" s="76" t="s">
        <v>192</v>
      </c>
      <c r="Q134" s="76" t="s">
        <v>350</v>
      </c>
      <c r="R134" s="76" t="s">
        <v>1070</v>
      </c>
      <c r="S134" s="100"/>
    </row>
    <row r="135" spans="13:19">
      <c r="M135"/>
      <c r="N135" s="71"/>
      <c r="O135" s="76"/>
      <c r="P135" s="76"/>
      <c r="Q135" s="76"/>
      <c r="R135" s="76"/>
      <c r="S135" s="100"/>
    </row>
    <row r="136" spans="13:19">
      <c r="M136"/>
      <c r="N136" s="71"/>
      <c r="O136" s="76"/>
      <c r="P136" s="76"/>
      <c r="Q136" s="76"/>
      <c r="R136" s="76"/>
      <c r="S136" s="100"/>
    </row>
    <row r="137" spans="13:19">
      <c r="M137"/>
      <c r="N137" s="85"/>
      <c r="O137" s="77"/>
      <c r="P137" s="77"/>
      <c r="Q137" s="77"/>
      <c r="R137" s="77"/>
      <c r="S137" s="101"/>
    </row>
    <row r="138" spans="13:19">
      <c r="M138"/>
      <c r="N138" s="85"/>
      <c r="O138" s="77"/>
      <c r="P138" s="77"/>
      <c r="Q138" s="77"/>
      <c r="R138" s="77"/>
      <c r="S138" s="101"/>
    </row>
    <row r="139" spans="13:19">
      <c r="M139"/>
      <c r="N139" s="71"/>
      <c r="O139" s="76"/>
      <c r="P139" s="76"/>
      <c r="Q139" s="76"/>
      <c r="R139" s="76"/>
      <c r="S139" s="100"/>
    </row>
    <row r="140" spans="13:19">
      <c r="M140"/>
      <c r="N140" s="85"/>
      <c r="O140" s="77"/>
      <c r="P140" s="77"/>
      <c r="Q140" s="77"/>
      <c r="R140" s="77"/>
      <c r="S140" s="101"/>
    </row>
    <row r="141" spans="13:19">
      <c r="M141"/>
      <c r="N141" s="71"/>
      <c r="O141" s="76"/>
      <c r="P141" s="76"/>
      <c r="Q141" s="76"/>
      <c r="R141" s="76"/>
      <c r="S141" s="100"/>
    </row>
    <row r="142" spans="13:19">
      <c r="M142"/>
      <c r="N142"/>
      <c r="O142" s="84"/>
      <c r="P142" s="84"/>
      <c r="Q142" s="84"/>
      <c r="R142" s="98" t="s">
        <v>156</v>
      </c>
      <c r="S142" s="102">
        <f>SUM(S129:S141)</f>
        <v>2835</v>
      </c>
    </row>
    <row r="143" spans="13:19">
      <c r="M143"/>
      <c r="N143"/>
      <c r="O143"/>
      <c r="P143"/>
      <c r="Q143"/>
      <c r="R143" s="106" t="s">
        <v>171</v>
      </c>
      <c r="S143" s="107">
        <v>47</v>
      </c>
    </row>
    <row r="144" spans="13:19">
      <c r="M144" s="108" t="s">
        <v>1143</v>
      </c>
    </row>
    <row r="145" spans="13:19">
      <c r="M145" t="s">
        <v>1132</v>
      </c>
      <c r="N145" s="70" t="s">
        <v>887</v>
      </c>
      <c r="O145" s="75" t="s">
        <v>349</v>
      </c>
      <c r="P145" s="75" t="s">
        <v>800</v>
      </c>
      <c r="Q145" s="75" t="s">
        <v>349</v>
      </c>
      <c r="R145" s="75" t="s">
        <v>800</v>
      </c>
      <c r="S145" s="99">
        <v>0</v>
      </c>
    </row>
    <row r="146" spans="13:19">
      <c r="M146" t="s">
        <v>1133</v>
      </c>
      <c r="N146" s="70" t="s">
        <v>891</v>
      </c>
      <c r="O146" s="75" t="s">
        <v>346</v>
      </c>
      <c r="P146" s="75" t="s">
        <v>800</v>
      </c>
      <c r="Q146" s="75" t="s">
        <v>346</v>
      </c>
      <c r="R146" s="75" t="s">
        <v>1134</v>
      </c>
      <c r="S146" s="99">
        <v>4900</v>
      </c>
    </row>
    <row r="147" spans="13:19">
      <c r="M147" t="s">
        <v>1135</v>
      </c>
      <c r="N147" s="70" t="s">
        <v>893</v>
      </c>
      <c r="O147" s="75" t="s">
        <v>346</v>
      </c>
      <c r="P147" s="75" t="s">
        <v>800</v>
      </c>
      <c r="Q147" s="75" t="s">
        <v>346</v>
      </c>
      <c r="R147" s="75" t="s">
        <v>800</v>
      </c>
      <c r="S147" s="99">
        <v>0</v>
      </c>
    </row>
    <row r="148" spans="13:19">
      <c r="M148" t="s">
        <v>1136</v>
      </c>
      <c r="N148" s="71" t="s">
        <v>985</v>
      </c>
      <c r="O148" s="76" t="s">
        <v>351</v>
      </c>
      <c r="P148" s="76" t="s">
        <v>187</v>
      </c>
      <c r="Q148" s="76" t="s">
        <v>351</v>
      </c>
      <c r="R148" s="76" t="s">
        <v>187</v>
      </c>
      <c r="S148" s="100">
        <v>0</v>
      </c>
    </row>
    <row r="149" spans="13:19">
      <c r="M149" t="s">
        <v>1101</v>
      </c>
      <c r="N149" s="71" t="s">
        <v>984</v>
      </c>
      <c r="O149" s="76" t="s">
        <v>186</v>
      </c>
      <c r="P149" s="76" t="s">
        <v>187</v>
      </c>
      <c r="Q149" s="76" t="s">
        <v>186</v>
      </c>
      <c r="R149" s="76" t="s">
        <v>187</v>
      </c>
      <c r="S149" s="100"/>
    </row>
    <row r="150" spans="13:19">
      <c r="M150" t="s">
        <v>1137</v>
      </c>
      <c r="N150" s="85" t="s">
        <v>997</v>
      </c>
      <c r="O150" s="77" t="s">
        <v>191</v>
      </c>
      <c r="P150" s="77" t="s">
        <v>192</v>
      </c>
      <c r="Q150" s="77" t="s">
        <v>191</v>
      </c>
      <c r="R150" s="77" t="s">
        <v>192</v>
      </c>
      <c r="S150" s="101">
        <v>0</v>
      </c>
    </row>
    <row r="151" spans="13:19">
      <c r="M151" t="s">
        <v>1103</v>
      </c>
      <c r="N151" s="71" t="s">
        <v>981</v>
      </c>
      <c r="O151" s="76" t="s">
        <v>186</v>
      </c>
      <c r="P151" s="76" t="s">
        <v>187</v>
      </c>
      <c r="Q151" s="76" t="s">
        <v>186</v>
      </c>
      <c r="R151" s="76" t="s">
        <v>187</v>
      </c>
      <c r="S151" s="100"/>
    </row>
    <row r="152" spans="13:19">
      <c r="M152"/>
      <c r="N152" s="71"/>
      <c r="O152" s="76"/>
      <c r="P152" s="76"/>
      <c r="Q152" s="76"/>
      <c r="R152" s="76"/>
      <c r="S152" s="100"/>
    </row>
    <row r="153" spans="13:19">
      <c r="M153"/>
      <c r="N153" s="85"/>
      <c r="O153" s="77"/>
      <c r="P153" s="77"/>
      <c r="Q153" s="77"/>
      <c r="R153" s="77"/>
      <c r="S153" s="101"/>
    </row>
    <row r="154" spans="13:19">
      <c r="M154"/>
      <c r="N154" s="85"/>
      <c r="O154" s="77"/>
      <c r="P154" s="77"/>
      <c r="Q154" s="77"/>
      <c r="R154" s="77"/>
      <c r="S154" s="101"/>
    </row>
    <row r="155" spans="13:19">
      <c r="M155"/>
      <c r="N155" s="71"/>
      <c r="O155" s="76"/>
      <c r="P155" s="76"/>
      <c r="Q155" s="76"/>
      <c r="R155" s="76"/>
      <c r="S155" s="100"/>
    </row>
    <row r="156" spans="13:19">
      <c r="M156"/>
      <c r="N156" s="85"/>
      <c r="O156" s="77"/>
      <c r="P156" s="77"/>
      <c r="Q156" s="77"/>
      <c r="R156" s="77"/>
      <c r="S156" s="101"/>
    </row>
    <row r="157" spans="13:19">
      <c r="M157"/>
      <c r="N157" s="71"/>
      <c r="O157" s="76"/>
      <c r="P157" s="76"/>
      <c r="Q157" s="76"/>
      <c r="R157" s="76"/>
      <c r="S157" s="100"/>
    </row>
    <row r="158" spans="13:19">
      <c r="M158"/>
      <c r="N158"/>
      <c r="O158" s="84"/>
      <c r="P158" s="84"/>
      <c r="Q158" s="84"/>
      <c r="R158" s="98" t="s">
        <v>156</v>
      </c>
      <c r="S158" s="102">
        <f>SUM(S145:S157)</f>
        <v>4900</v>
      </c>
    </row>
    <row r="159" spans="13:19">
      <c r="M159"/>
      <c r="N159"/>
      <c r="O159"/>
      <c r="P159"/>
      <c r="Q159"/>
      <c r="R159" s="106" t="s">
        <v>171</v>
      </c>
      <c r="S159" s="107">
        <v>47</v>
      </c>
    </row>
    <row r="160" spans="13:19">
      <c r="M160" s="108" t="s">
        <v>1152</v>
      </c>
    </row>
    <row r="161" spans="13:19">
      <c r="M161" t="s">
        <v>1144</v>
      </c>
      <c r="N161" s="70" t="s">
        <v>915</v>
      </c>
      <c r="O161" s="75" t="s">
        <v>348</v>
      </c>
      <c r="P161" s="75" t="s">
        <v>187</v>
      </c>
      <c r="Q161" s="75" t="s">
        <v>348</v>
      </c>
      <c r="R161" s="75" t="s">
        <v>187</v>
      </c>
      <c r="S161" s="99">
        <v>0</v>
      </c>
    </row>
    <row r="162" spans="13:19">
      <c r="M162" t="s">
        <v>1145</v>
      </c>
      <c r="N162" s="70" t="s">
        <v>922</v>
      </c>
      <c r="O162" s="75" t="s">
        <v>186</v>
      </c>
      <c r="P162" s="75" t="s">
        <v>187</v>
      </c>
      <c r="Q162" s="75" t="s">
        <v>186</v>
      </c>
      <c r="R162" s="75" t="s">
        <v>187</v>
      </c>
      <c r="S162" s="99">
        <v>0</v>
      </c>
    </row>
    <row r="163" spans="13:19">
      <c r="M163" t="s">
        <v>1146</v>
      </c>
      <c r="N163" s="71" t="s">
        <v>932</v>
      </c>
      <c r="O163" s="76" t="s">
        <v>191</v>
      </c>
      <c r="P163" s="76" t="s">
        <v>192</v>
      </c>
      <c r="Q163" s="76" t="s">
        <v>191</v>
      </c>
      <c r="R163" s="76" t="s">
        <v>192</v>
      </c>
      <c r="S163" s="100">
        <v>0</v>
      </c>
    </row>
    <row r="164" spans="13:19">
      <c r="M164" t="s">
        <v>1147</v>
      </c>
      <c r="N164" s="71" t="s">
        <v>927</v>
      </c>
      <c r="O164" s="76" t="s">
        <v>351</v>
      </c>
      <c r="P164" s="76" t="s">
        <v>187</v>
      </c>
      <c r="Q164" s="76" t="s">
        <v>351</v>
      </c>
      <c r="R164" s="76" t="s">
        <v>187</v>
      </c>
      <c r="S164" s="100">
        <v>0</v>
      </c>
    </row>
    <row r="165" spans="13:19">
      <c r="M165" t="s">
        <v>1148</v>
      </c>
      <c r="N165" s="71" t="s">
        <v>938</v>
      </c>
      <c r="O165" s="76" t="s">
        <v>347</v>
      </c>
      <c r="P165" s="76" t="s">
        <v>192</v>
      </c>
      <c r="Q165" s="76" t="s">
        <v>347</v>
      </c>
      <c r="R165" s="76" t="s">
        <v>192</v>
      </c>
      <c r="S165" s="100">
        <v>0</v>
      </c>
    </row>
    <row r="166" spans="13:19">
      <c r="M166" t="s">
        <v>1149</v>
      </c>
      <c r="N166" s="85" t="s">
        <v>957</v>
      </c>
      <c r="O166" s="77" t="s">
        <v>348</v>
      </c>
      <c r="P166" s="77" t="s">
        <v>187</v>
      </c>
      <c r="Q166" s="77" t="s">
        <v>348</v>
      </c>
      <c r="R166" s="77" t="s">
        <v>1150</v>
      </c>
      <c r="S166" s="101">
        <v>8000</v>
      </c>
    </row>
    <row r="167" spans="13:19">
      <c r="M167" t="s">
        <v>1151</v>
      </c>
      <c r="N167" s="71" t="s">
        <v>943</v>
      </c>
      <c r="O167" s="76" t="s">
        <v>186</v>
      </c>
      <c r="P167" s="76" t="s">
        <v>187</v>
      </c>
      <c r="Q167" s="76" t="s">
        <v>186</v>
      </c>
      <c r="R167" s="76" t="s">
        <v>187</v>
      </c>
      <c r="S167" s="100">
        <v>0</v>
      </c>
    </row>
    <row r="168" spans="13:19">
      <c r="M168"/>
      <c r="N168" s="71"/>
      <c r="O168" s="76"/>
      <c r="P168" s="76"/>
      <c r="Q168" s="76"/>
      <c r="R168" s="76"/>
      <c r="S168" s="100"/>
    </row>
    <row r="169" spans="13:19">
      <c r="M169"/>
      <c r="N169" s="85"/>
      <c r="O169" s="77"/>
      <c r="P169" s="77"/>
      <c r="Q169" s="77"/>
      <c r="R169" s="77"/>
      <c r="S169" s="101"/>
    </row>
    <row r="170" spans="13:19">
      <c r="M170"/>
      <c r="N170" s="85"/>
      <c r="O170" s="77"/>
      <c r="P170" s="77"/>
      <c r="Q170" s="77"/>
      <c r="R170" s="77"/>
      <c r="S170" s="101"/>
    </row>
    <row r="171" spans="13:19">
      <c r="M171"/>
      <c r="N171" s="71"/>
      <c r="O171" s="76"/>
      <c r="P171" s="76"/>
      <c r="Q171" s="76"/>
      <c r="R171" s="76"/>
      <c r="S171" s="100"/>
    </row>
    <row r="172" spans="13:19">
      <c r="M172"/>
      <c r="N172" s="85"/>
      <c r="O172" s="77"/>
      <c r="P172" s="77"/>
      <c r="Q172" s="77"/>
      <c r="R172" s="77"/>
      <c r="S172" s="101"/>
    </row>
    <row r="173" spans="13:19">
      <c r="M173"/>
      <c r="N173" s="71"/>
      <c r="O173" s="76"/>
      <c r="P173" s="76"/>
      <c r="Q173" s="76"/>
      <c r="R173" s="76"/>
      <c r="S173" s="100"/>
    </row>
    <row r="174" spans="13:19">
      <c r="M174"/>
      <c r="N174"/>
      <c r="O174" s="84"/>
      <c r="P174" s="84"/>
      <c r="Q174" s="84"/>
      <c r="R174" s="98" t="s">
        <v>156</v>
      </c>
      <c r="S174" s="102">
        <f>SUM(S161:S173)</f>
        <v>8000</v>
      </c>
    </row>
    <row r="175" spans="13:19">
      <c r="M175"/>
      <c r="N175"/>
      <c r="O175"/>
      <c r="P175"/>
      <c r="Q175"/>
      <c r="R175" s="106" t="s">
        <v>171</v>
      </c>
      <c r="S175" s="107">
        <v>47</v>
      </c>
    </row>
    <row r="176" spans="13:19">
      <c r="M176" s="108" t="s">
        <v>1162</v>
      </c>
    </row>
    <row r="177" spans="13:19">
      <c r="M177" t="s">
        <v>1159</v>
      </c>
      <c r="N177" s="70" t="s">
        <v>962</v>
      </c>
      <c r="O177" s="75" t="s">
        <v>377</v>
      </c>
      <c r="P177" s="75" t="s">
        <v>192</v>
      </c>
      <c r="Q177" s="75" t="s">
        <v>377</v>
      </c>
      <c r="R177" s="75" t="s">
        <v>192</v>
      </c>
      <c r="S177" s="99">
        <v>0</v>
      </c>
    </row>
    <row r="178" spans="13:19">
      <c r="M178" t="s">
        <v>1157</v>
      </c>
      <c r="N178" s="70" t="s">
        <v>960</v>
      </c>
      <c r="O178" s="75" t="s">
        <v>350</v>
      </c>
      <c r="P178" s="75" t="s">
        <v>192</v>
      </c>
      <c r="Q178" s="75" t="s">
        <v>350</v>
      </c>
      <c r="R178" s="75" t="s">
        <v>192</v>
      </c>
      <c r="S178" s="99">
        <v>0</v>
      </c>
    </row>
    <row r="179" spans="13:19">
      <c r="M179" t="s">
        <v>1118</v>
      </c>
      <c r="N179" s="70" t="s">
        <v>963</v>
      </c>
      <c r="O179" s="75" t="s">
        <v>350</v>
      </c>
      <c r="P179" s="75" t="s">
        <v>192</v>
      </c>
      <c r="Q179" s="75" t="s">
        <v>1119</v>
      </c>
      <c r="R179" s="75" t="s">
        <v>1120</v>
      </c>
      <c r="S179" s="99">
        <v>0</v>
      </c>
    </row>
    <row r="180" spans="13:19">
      <c r="M180" t="s">
        <v>1042</v>
      </c>
      <c r="N180" s="71" t="s">
        <v>865</v>
      </c>
      <c r="O180" s="76" t="s">
        <v>348</v>
      </c>
      <c r="P180" s="76" t="s">
        <v>187</v>
      </c>
      <c r="Q180" s="76" t="s">
        <v>1160</v>
      </c>
      <c r="R180" s="76" t="s">
        <v>1153</v>
      </c>
      <c r="S180" s="100"/>
    </row>
    <row r="181" spans="13:19">
      <c r="M181" t="s">
        <v>1045</v>
      </c>
      <c r="N181" s="71" t="s">
        <v>871</v>
      </c>
      <c r="O181" s="76" t="s">
        <v>393</v>
      </c>
      <c r="P181" s="76" t="s">
        <v>187</v>
      </c>
      <c r="Q181" s="76" t="s">
        <v>393</v>
      </c>
      <c r="R181" s="76" t="s">
        <v>187</v>
      </c>
      <c r="S181" s="100">
        <v>0</v>
      </c>
    </row>
    <row r="182" spans="13:19">
      <c r="M182" t="s">
        <v>1158</v>
      </c>
      <c r="N182" s="85" t="s">
        <v>978</v>
      </c>
      <c r="O182" s="77" t="s">
        <v>350</v>
      </c>
      <c r="P182" s="77" t="s">
        <v>192</v>
      </c>
      <c r="Q182" s="77" t="s">
        <v>350</v>
      </c>
      <c r="R182" s="77" t="s">
        <v>192</v>
      </c>
      <c r="S182" s="101">
        <v>0</v>
      </c>
    </row>
    <row r="183" spans="13:19">
      <c r="M183" t="s">
        <v>1161</v>
      </c>
      <c r="N183" s="71" t="s">
        <v>872</v>
      </c>
      <c r="O183" s="76" t="s">
        <v>341</v>
      </c>
      <c r="P183" s="76" t="s">
        <v>800</v>
      </c>
      <c r="Q183" s="76" t="s">
        <v>341</v>
      </c>
      <c r="R183" s="76" t="s">
        <v>800</v>
      </c>
      <c r="S183" s="100">
        <v>0</v>
      </c>
    </row>
    <row r="184" spans="13:19">
      <c r="M184"/>
      <c r="N184" s="71"/>
      <c r="O184" s="76"/>
      <c r="P184" s="76"/>
      <c r="Q184" s="76"/>
      <c r="R184" s="76"/>
      <c r="S184" s="100"/>
    </row>
    <row r="185" spans="13:19">
      <c r="M185"/>
      <c r="N185" s="85"/>
      <c r="O185" s="77"/>
      <c r="P185" s="77"/>
      <c r="Q185" s="77"/>
      <c r="R185" s="77"/>
      <c r="S185" s="101"/>
    </row>
    <row r="186" spans="13:19">
      <c r="M186"/>
      <c r="N186" s="85"/>
      <c r="O186" s="77"/>
      <c r="P186" s="77"/>
      <c r="Q186" s="77"/>
      <c r="R186" s="77"/>
      <c r="S186" s="101"/>
    </row>
    <row r="187" spans="13:19">
      <c r="M187"/>
      <c r="N187" s="71"/>
      <c r="O187" s="76"/>
      <c r="P187" s="76"/>
      <c r="Q187" s="76"/>
      <c r="R187" s="76"/>
      <c r="S187" s="100"/>
    </row>
    <row r="188" spans="13:19">
      <c r="M188"/>
      <c r="N188" s="85"/>
      <c r="O188" s="77"/>
      <c r="P188" s="77"/>
      <c r="Q188" s="77"/>
      <c r="R188" s="77"/>
      <c r="S188" s="101"/>
    </row>
    <row r="189" spans="13:19">
      <c r="M189"/>
      <c r="N189" s="71"/>
      <c r="O189" s="76"/>
      <c r="P189" s="76"/>
      <c r="Q189" s="76"/>
      <c r="R189" s="76"/>
      <c r="S189" s="100"/>
    </row>
    <row r="190" spans="13:19">
      <c r="M190"/>
      <c r="N190"/>
      <c r="O190" s="84"/>
      <c r="P190" s="84"/>
      <c r="Q190" s="84"/>
      <c r="R190" s="98" t="s">
        <v>156</v>
      </c>
      <c r="S190" s="102">
        <f>SUM(S177:S189)</f>
        <v>0</v>
      </c>
    </row>
    <row r="191" spans="13:19">
      <c r="M191"/>
      <c r="N191"/>
      <c r="O191"/>
      <c r="P191"/>
      <c r="Q191"/>
      <c r="R191" s="106" t="s">
        <v>171</v>
      </c>
      <c r="S191" s="107">
        <v>47</v>
      </c>
    </row>
    <row r="192" spans="13:19">
      <c r="M192" s="108" t="s">
        <v>1172</v>
      </c>
    </row>
    <row r="193" spans="13:19">
      <c r="M193" t="s">
        <v>821</v>
      </c>
      <c r="N193" s="70" t="s">
        <v>961</v>
      </c>
      <c r="O193" s="75" t="s">
        <v>336</v>
      </c>
      <c r="P193" s="75" t="s">
        <v>800</v>
      </c>
      <c r="Q193" s="75" t="s">
        <v>336</v>
      </c>
      <c r="R193" s="75" t="s">
        <v>800</v>
      </c>
      <c r="S193" s="99">
        <v>0</v>
      </c>
    </row>
    <row r="194" spans="13:19">
      <c r="M194" t="s">
        <v>1157</v>
      </c>
      <c r="N194" s="70" t="s">
        <v>960</v>
      </c>
      <c r="O194" s="75" t="s">
        <v>348</v>
      </c>
      <c r="P194" s="75" t="s">
        <v>187</v>
      </c>
      <c r="Q194" s="75" t="s">
        <v>348</v>
      </c>
      <c r="R194" s="75" t="s">
        <v>187</v>
      </c>
      <c r="S194" s="99">
        <v>0</v>
      </c>
    </row>
    <row r="195" spans="13:19">
      <c r="M195" t="s">
        <v>820</v>
      </c>
      <c r="N195" s="71" t="s">
        <v>966</v>
      </c>
      <c r="O195" s="76" t="s">
        <v>191</v>
      </c>
      <c r="P195" s="76" t="s">
        <v>192</v>
      </c>
      <c r="Q195" s="76" t="s">
        <v>191</v>
      </c>
      <c r="R195" s="76" t="s">
        <v>1170</v>
      </c>
      <c r="S195" s="100">
        <v>0</v>
      </c>
    </row>
    <row r="196" spans="13:19">
      <c r="M196" t="s">
        <v>819</v>
      </c>
      <c r="N196" s="71" t="s">
        <v>968</v>
      </c>
      <c r="O196" s="76" t="s">
        <v>191</v>
      </c>
      <c r="P196" s="76" t="s">
        <v>192</v>
      </c>
      <c r="Q196" s="76" t="s">
        <v>191</v>
      </c>
      <c r="R196" s="76" t="s">
        <v>192</v>
      </c>
      <c r="S196" s="100">
        <v>0</v>
      </c>
    </row>
    <row r="197" spans="13:19">
      <c r="M197" t="s">
        <v>802</v>
      </c>
      <c r="N197" s="71" t="s">
        <v>967</v>
      </c>
      <c r="O197" s="76" t="s">
        <v>191</v>
      </c>
      <c r="P197" s="76" t="s">
        <v>192</v>
      </c>
      <c r="Q197" s="76" t="s">
        <v>191</v>
      </c>
      <c r="R197" s="76" t="s">
        <v>192</v>
      </c>
      <c r="S197" s="100">
        <v>0</v>
      </c>
    </row>
    <row r="198" spans="13:19">
      <c r="M198" t="s">
        <v>1171</v>
      </c>
      <c r="N198" s="70" t="s">
        <v>959</v>
      </c>
      <c r="O198" s="75" t="s">
        <v>345</v>
      </c>
      <c r="P198" s="75" t="s">
        <v>187</v>
      </c>
      <c r="Q198" s="75" t="s">
        <v>345</v>
      </c>
      <c r="R198" s="75" t="s">
        <v>187</v>
      </c>
      <c r="S198" s="99">
        <v>0</v>
      </c>
    </row>
    <row r="199" spans="13:19">
      <c r="M199" t="s">
        <v>1169</v>
      </c>
      <c r="N199" s="71" t="s">
        <v>972</v>
      </c>
      <c r="O199" s="76" t="s">
        <v>191</v>
      </c>
      <c r="P199" s="76" t="s">
        <v>192</v>
      </c>
      <c r="Q199" s="76" t="s">
        <v>191</v>
      </c>
      <c r="R199" s="76" t="s">
        <v>192</v>
      </c>
      <c r="S199" s="100">
        <v>0</v>
      </c>
    </row>
    <row r="200" spans="13:19">
      <c r="M200"/>
      <c r="N200" s="71"/>
      <c r="O200" s="76"/>
      <c r="P200" s="76"/>
      <c r="Q200" s="76"/>
      <c r="R200" s="76"/>
      <c r="S200" s="100"/>
    </row>
    <row r="201" spans="13:19">
      <c r="M201"/>
      <c r="N201" s="85"/>
      <c r="O201" s="77"/>
      <c r="P201" s="77"/>
      <c r="Q201" s="77"/>
      <c r="R201" s="77"/>
      <c r="S201" s="101"/>
    </row>
    <row r="202" spans="13:19">
      <c r="M202"/>
      <c r="N202" s="85"/>
      <c r="O202" s="77"/>
      <c r="P202" s="77"/>
      <c r="Q202" s="77"/>
      <c r="R202" s="77"/>
      <c r="S202" s="101"/>
    </row>
    <row r="203" spans="13:19">
      <c r="M203"/>
      <c r="N203" s="71"/>
      <c r="O203" s="76"/>
      <c r="P203" s="76"/>
      <c r="Q203" s="76"/>
      <c r="R203" s="76"/>
      <c r="S203" s="100"/>
    </row>
    <row r="204" spans="13:19">
      <c r="M204"/>
      <c r="N204" s="85"/>
      <c r="O204" s="77"/>
      <c r="P204" s="77"/>
      <c r="Q204" s="77"/>
      <c r="R204" s="77"/>
      <c r="S204" s="101"/>
    </row>
    <row r="205" spans="13:19">
      <c r="M205"/>
      <c r="N205" s="71"/>
      <c r="O205" s="76"/>
      <c r="P205" s="76"/>
      <c r="Q205" s="76"/>
      <c r="R205" s="76"/>
      <c r="S205" s="100"/>
    </row>
    <row r="206" spans="13:19">
      <c r="M206"/>
      <c r="N206"/>
      <c r="O206" s="84"/>
      <c r="P206" s="84"/>
      <c r="Q206" s="84"/>
      <c r="R206" s="98" t="s">
        <v>156</v>
      </c>
      <c r="S206" s="102">
        <f>SUM(S193:S205)</f>
        <v>0</v>
      </c>
    </row>
    <row r="207" spans="13:19">
      <c r="M207"/>
      <c r="N207"/>
      <c r="O207"/>
      <c r="P207"/>
      <c r="Q207"/>
      <c r="R207" s="106" t="s">
        <v>171</v>
      </c>
      <c r="S207" s="107">
        <v>47</v>
      </c>
    </row>
    <row r="208" spans="13:19">
      <c r="M208" s="108" t="s">
        <v>1178</v>
      </c>
    </row>
    <row r="209" spans="13:19">
      <c r="M209" t="s">
        <v>1173</v>
      </c>
      <c r="N209" s="70" t="s">
        <v>887</v>
      </c>
      <c r="O209" s="75" t="s">
        <v>346</v>
      </c>
      <c r="P209" s="75" t="s">
        <v>800</v>
      </c>
      <c r="Q209" s="75" t="s">
        <v>346</v>
      </c>
      <c r="R209" s="75" t="s">
        <v>800</v>
      </c>
      <c r="S209" s="99">
        <v>0</v>
      </c>
    </row>
    <row r="210" spans="13:19">
      <c r="M210" t="s">
        <v>1174</v>
      </c>
      <c r="N210" s="70" t="s">
        <v>890</v>
      </c>
      <c r="O210" s="75" t="s">
        <v>341</v>
      </c>
      <c r="P210" s="75" t="s">
        <v>800</v>
      </c>
      <c r="Q210" s="75" t="s">
        <v>341</v>
      </c>
      <c r="R210" s="75" t="s">
        <v>800</v>
      </c>
      <c r="S210" s="99">
        <v>0</v>
      </c>
    </row>
    <row r="211" spans="13:19">
      <c r="M211" t="s">
        <v>1020</v>
      </c>
      <c r="N211" s="71" t="s">
        <v>900</v>
      </c>
      <c r="O211" s="76" t="s">
        <v>191</v>
      </c>
      <c r="P211" s="76" t="s">
        <v>192</v>
      </c>
      <c r="Q211" s="76" t="s">
        <v>191</v>
      </c>
      <c r="R211" s="76" t="s">
        <v>192</v>
      </c>
      <c r="S211" s="100">
        <v>0</v>
      </c>
    </row>
    <row r="212" spans="13:19">
      <c r="M212" t="s">
        <v>1175</v>
      </c>
      <c r="N212" s="71" t="s">
        <v>905</v>
      </c>
      <c r="O212" s="76" t="s">
        <v>191</v>
      </c>
      <c r="P212" s="76" t="s">
        <v>192</v>
      </c>
      <c r="Q212" s="76" t="s">
        <v>191</v>
      </c>
      <c r="R212" s="76" t="s">
        <v>1176</v>
      </c>
      <c r="S212" s="100"/>
    </row>
    <row r="213" spans="13:19">
      <c r="M213" t="s">
        <v>1016</v>
      </c>
      <c r="N213" s="71" t="s">
        <v>896</v>
      </c>
      <c r="O213" s="76" t="s">
        <v>350</v>
      </c>
      <c r="P213" s="76" t="s">
        <v>192</v>
      </c>
      <c r="Q213" s="76" t="s">
        <v>350</v>
      </c>
      <c r="R213" s="76" t="s">
        <v>1017</v>
      </c>
      <c r="S213" s="100">
        <v>0</v>
      </c>
    </row>
    <row r="214" spans="13:19">
      <c r="M214" t="s">
        <v>1177</v>
      </c>
      <c r="N214" s="70" t="s">
        <v>893</v>
      </c>
      <c r="O214" s="75" t="s">
        <v>341</v>
      </c>
      <c r="P214" s="75" t="s">
        <v>800</v>
      </c>
      <c r="Q214" s="75" t="s">
        <v>341</v>
      </c>
      <c r="R214" s="75" t="s">
        <v>800</v>
      </c>
      <c r="S214" s="99">
        <v>0</v>
      </c>
    </row>
    <row r="215" spans="13:19">
      <c r="M215"/>
      <c r="N215" s="71"/>
      <c r="O215" s="76"/>
      <c r="P215" s="76"/>
      <c r="Q215" s="76"/>
      <c r="R215" s="76"/>
      <c r="S215" s="100"/>
    </row>
    <row r="216" spans="13:19">
      <c r="M216"/>
      <c r="N216" s="71"/>
      <c r="O216" s="76"/>
      <c r="P216" s="76"/>
      <c r="Q216" s="76"/>
      <c r="R216" s="76"/>
      <c r="S216" s="100"/>
    </row>
    <row r="217" spans="13:19">
      <c r="M217"/>
      <c r="N217" s="85"/>
      <c r="O217" s="77"/>
      <c r="P217" s="77"/>
      <c r="Q217" s="77"/>
      <c r="R217" s="77"/>
      <c r="S217" s="101"/>
    </row>
    <row r="218" spans="13:19">
      <c r="M218"/>
      <c r="N218" s="85"/>
      <c r="O218" s="77"/>
      <c r="P218" s="77"/>
      <c r="Q218" s="77"/>
      <c r="R218" s="77"/>
      <c r="S218" s="101"/>
    </row>
    <row r="219" spans="13:19">
      <c r="M219"/>
      <c r="N219" s="71"/>
      <c r="O219" s="76"/>
      <c r="P219" s="76"/>
      <c r="Q219" s="76"/>
      <c r="R219" s="76"/>
      <c r="S219" s="100"/>
    </row>
    <row r="220" spans="13:19">
      <c r="M220"/>
      <c r="N220" s="85"/>
      <c r="O220" s="77"/>
      <c r="P220" s="77"/>
      <c r="Q220" s="77"/>
      <c r="R220" s="77"/>
      <c r="S220" s="101"/>
    </row>
    <row r="221" spans="13:19">
      <c r="M221"/>
      <c r="N221" s="71"/>
      <c r="O221" s="76"/>
      <c r="P221" s="76"/>
      <c r="Q221" s="76"/>
      <c r="R221" s="76"/>
      <c r="S221" s="100"/>
    </row>
    <row r="222" spans="13:19">
      <c r="M222"/>
      <c r="N222"/>
      <c r="O222" s="84"/>
      <c r="P222" s="84"/>
      <c r="Q222" s="84"/>
      <c r="R222" s="98" t="s">
        <v>156</v>
      </c>
      <c r="S222" s="102">
        <f>SUM(S209:S221)</f>
        <v>0</v>
      </c>
    </row>
    <row r="223" spans="13:19">
      <c r="M223"/>
      <c r="N223"/>
      <c r="O223"/>
      <c r="P223"/>
      <c r="Q223"/>
      <c r="R223" s="106" t="s">
        <v>171</v>
      </c>
      <c r="S223" s="107">
        <v>47</v>
      </c>
    </row>
    <row r="224" spans="13:19">
      <c r="M224" s="108" t="s">
        <v>1186</v>
      </c>
    </row>
    <row r="225" spans="13:19">
      <c r="M225" t="s">
        <v>1179</v>
      </c>
      <c r="N225" s="70" t="s">
        <v>845</v>
      </c>
      <c r="O225" s="75" t="s">
        <v>349</v>
      </c>
      <c r="P225" s="75" t="s">
        <v>800</v>
      </c>
      <c r="Q225" s="75" t="s">
        <v>349</v>
      </c>
      <c r="R225" s="75" t="s">
        <v>800</v>
      </c>
      <c r="S225" s="99">
        <v>0</v>
      </c>
    </row>
    <row r="226" spans="13:19">
      <c r="M226" t="s">
        <v>1180</v>
      </c>
      <c r="N226" s="70" t="s">
        <v>843</v>
      </c>
      <c r="O226" s="75" t="s">
        <v>346</v>
      </c>
      <c r="P226" s="75" t="s">
        <v>800</v>
      </c>
      <c r="Q226" s="75" t="s">
        <v>346</v>
      </c>
      <c r="R226" s="75" t="s">
        <v>800</v>
      </c>
      <c r="S226" s="99">
        <v>0</v>
      </c>
    </row>
    <row r="227" spans="13:19">
      <c r="M227" t="s">
        <v>1181</v>
      </c>
      <c r="N227" s="70" t="s">
        <v>841</v>
      </c>
      <c r="O227" s="75" t="s">
        <v>349</v>
      </c>
      <c r="P227" s="75" t="s">
        <v>800</v>
      </c>
      <c r="Q227" s="75" t="s">
        <v>349</v>
      </c>
      <c r="R227" s="75" t="s">
        <v>800</v>
      </c>
      <c r="S227" s="99">
        <v>0</v>
      </c>
    </row>
    <row r="228" spans="13:19">
      <c r="M228" t="s">
        <v>1182</v>
      </c>
      <c r="N228" s="71" t="s">
        <v>871</v>
      </c>
      <c r="O228" s="76" t="s">
        <v>345</v>
      </c>
      <c r="P228" s="76" t="s">
        <v>187</v>
      </c>
      <c r="Q228" s="76" t="s">
        <v>345</v>
      </c>
      <c r="R228" s="76" t="s">
        <v>187</v>
      </c>
      <c r="S228" s="100">
        <v>0</v>
      </c>
    </row>
    <row r="229" spans="13:19">
      <c r="M229" t="s">
        <v>1183</v>
      </c>
      <c r="N229" s="71" t="s">
        <v>865</v>
      </c>
      <c r="O229" s="76" t="s">
        <v>345</v>
      </c>
      <c r="P229" s="76" t="s">
        <v>187</v>
      </c>
      <c r="Q229" s="76" t="s">
        <v>345</v>
      </c>
      <c r="R229" s="76" t="s">
        <v>187</v>
      </c>
      <c r="S229" s="100"/>
    </row>
    <row r="230" spans="13:19">
      <c r="M230" t="s">
        <v>1184</v>
      </c>
      <c r="N230" s="85" t="s">
        <v>881</v>
      </c>
      <c r="O230" s="77" t="s">
        <v>191</v>
      </c>
      <c r="P230" s="77" t="s">
        <v>192</v>
      </c>
      <c r="Q230" s="77" t="s">
        <v>191</v>
      </c>
      <c r="R230" s="77" t="s">
        <v>192</v>
      </c>
      <c r="S230" s="101">
        <v>0</v>
      </c>
    </row>
    <row r="231" spans="13:19">
      <c r="M231" t="s">
        <v>1100</v>
      </c>
      <c r="N231" s="71" t="s">
        <v>873</v>
      </c>
      <c r="O231" s="76" t="s">
        <v>393</v>
      </c>
      <c r="P231" s="76" t="s">
        <v>187</v>
      </c>
      <c r="Q231" s="76" t="s">
        <v>393</v>
      </c>
      <c r="R231" s="76" t="s">
        <v>1185</v>
      </c>
      <c r="S231" s="100"/>
    </row>
    <row r="232" spans="13:19">
      <c r="M232"/>
      <c r="N232" s="71"/>
      <c r="O232" s="76"/>
      <c r="P232" s="76"/>
      <c r="Q232" s="76"/>
      <c r="R232" s="76"/>
      <c r="S232" s="100"/>
    </row>
    <row r="233" spans="13:19">
      <c r="M233"/>
      <c r="N233" s="85"/>
      <c r="O233" s="77"/>
      <c r="P233" s="77"/>
      <c r="Q233" s="77"/>
      <c r="R233" s="77"/>
      <c r="S233" s="101"/>
    </row>
    <row r="234" spans="13:19">
      <c r="M234"/>
      <c r="N234" s="85"/>
      <c r="O234" s="77"/>
      <c r="P234" s="77"/>
      <c r="Q234" s="77"/>
      <c r="R234" s="77"/>
      <c r="S234" s="101"/>
    </row>
    <row r="235" spans="13:19">
      <c r="M235"/>
      <c r="N235" s="71"/>
      <c r="O235" s="76"/>
      <c r="P235" s="76"/>
      <c r="Q235" s="76"/>
      <c r="R235" s="76"/>
      <c r="S235" s="100"/>
    </row>
    <row r="236" spans="13:19">
      <c r="M236"/>
      <c r="N236" s="85"/>
      <c r="O236" s="77"/>
      <c r="P236" s="77"/>
      <c r="Q236" s="77"/>
      <c r="R236" s="77"/>
      <c r="S236" s="101"/>
    </row>
    <row r="237" spans="13:19">
      <c r="M237"/>
      <c r="N237" s="71"/>
      <c r="O237" s="76"/>
      <c r="P237" s="76"/>
      <c r="Q237" s="76"/>
      <c r="R237" s="76"/>
      <c r="S237" s="100"/>
    </row>
    <row r="238" spans="13:19">
      <c r="M238"/>
      <c r="N238"/>
      <c r="O238" s="84"/>
      <c r="P238" s="84"/>
      <c r="Q238" s="84"/>
      <c r="R238" s="98" t="s">
        <v>156</v>
      </c>
      <c r="S238" s="102">
        <f>SUM(S225:S237)</f>
        <v>0</v>
      </c>
    </row>
    <row r="239" spans="13:19">
      <c r="M239"/>
      <c r="N239"/>
      <c r="O239"/>
      <c r="P239"/>
      <c r="Q239"/>
      <c r="R239" s="106" t="s">
        <v>171</v>
      </c>
      <c r="S239" s="107">
        <v>47</v>
      </c>
    </row>
    <row r="240" spans="13:19">
      <c r="M240" s="108" t="s">
        <v>1192</v>
      </c>
    </row>
    <row r="241" spans="13:19">
      <c r="M241" t="s">
        <v>1187</v>
      </c>
      <c r="N241" s="70" t="s">
        <v>922</v>
      </c>
      <c r="O241" s="75" t="s">
        <v>333</v>
      </c>
      <c r="P241" s="75" t="s">
        <v>800</v>
      </c>
      <c r="Q241" s="75" t="s">
        <v>333</v>
      </c>
      <c r="R241" s="75" t="s">
        <v>1188</v>
      </c>
      <c r="S241" s="99">
        <v>0</v>
      </c>
    </row>
    <row r="242" spans="13:19">
      <c r="M242" t="s">
        <v>1189</v>
      </c>
      <c r="N242" s="71" t="s">
        <v>927</v>
      </c>
      <c r="O242" s="76" t="s">
        <v>348</v>
      </c>
      <c r="P242" s="76" t="s">
        <v>187</v>
      </c>
      <c r="Q242" s="76" t="s">
        <v>348</v>
      </c>
      <c r="R242" s="76" t="s">
        <v>1092</v>
      </c>
      <c r="S242" s="100">
        <v>0</v>
      </c>
    </row>
    <row r="243" spans="13:19">
      <c r="M243" t="s">
        <v>1190</v>
      </c>
      <c r="N243" s="71" t="s">
        <v>931</v>
      </c>
      <c r="O243" s="76" t="s">
        <v>350</v>
      </c>
      <c r="P243" s="76" t="s">
        <v>192</v>
      </c>
      <c r="Q243" s="76" t="s">
        <v>350</v>
      </c>
      <c r="R243" s="76" t="s">
        <v>192</v>
      </c>
      <c r="S243" s="100">
        <v>0</v>
      </c>
    </row>
    <row r="244" spans="13:19">
      <c r="M244" t="s">
        <v>831</v>
      </c>
      <c r="N244" s="71" t="s">
        <v>924</v>
      </c>
      <c r="O244" s="76" t="s">
        <v>348</v>
      </c>
      <c r="P244" s="76" t="s">
        <v>187</v>
      </c>
      <c r="Q244" s="76" t="s">
        <v>348</v>
      </c>
      <c r="R244" s="76" t="s">
        <v>1069</v>
      </c>
      <c r="S244" s="100"/>
    </row>
    <row r="245" spans="13:19">
      <c r="M245" t="s">
        <v>833</v>
      </c>
      <c r="N245" s="85" t="s">
        <v>955</v>
      </c>
      <c r="O245" s="77" t="s">
        <v>349</v>
      </c>
      <c r="P245" s="77" t="s">
        <v>800</v>
      </c>
      <c r="Q245" s="77" t="s">
        <v>349</v>
      </c>
      <c r="R245" s="77" t="s">
        <v>800</v>
      </c>
      <c r="S245" s="101">
        <v>0</v>
      </c>
    </row>
    <row r="246" spans="13:19">
      <c r="M246" t="s">
        <v>1191</v>
      </c>
      <c r="N246" s="85" t="s">
        <v>954</v>
      </c>
      <c r="O246" s="77" t="s">
        <v>349</v>
      </c>
      <c r="P246" s="77" t="s">
        <v>800</v>
      </c>
      <c r="Q246" s="77" t="s">
        <v>349</v>
      </c>
      <c r="R246" s="77" t="s">
        <v>800</v>
      </c>
      <c r="S246" s="101">
        <v>0</v>
      </c>
    </row>
    <row r="247" spans="13:19">
      <c r="M247"/>
      <c r="N247" s="71"/>
      <c r="O247" s="76"/>
      <c r="P247" s="76"/>
      <c r="Q247" s="76"/>
      <c r="R247" s="76"/>
      <c r="S247" s="100"/>
    </row>
    <row r="248" spans="13:19">
      <c r="M248"/>
      <c r="N248" s="71"/>
      <c r="O248" s="76"/>
      <c r="P248" s="76"/>
      <c r="Q248" s="76"/>
      <c r="R248" s="76"/>
      <c r="S248" s="100"/>
    </row>
    <row r="249" spans="13:19">
      <c r="M249"/>
      <c r="N249" s="85"/>
      <c r="O249" s="77"/>
      <c r="P249" s="77"/>
      <c r="Q249" s="77"/>
      <c r="R249" s="77"/>
      <c r="S249" s="101"/>
    </row>
    <row r="250" spans="13:19">
      <c r="M250"/>
      <c r="N250" s="85"/>
      <c r="O250" s="77"/>
      <c r="P250" s="77"/>
      <c r="Q250" s="77"/>
      <c r="R250" s="77"/>
      <c r="S250" s="101"/>
    </row>
    <row r="251" spans="13:19">
      <c r="M251"/>
      <c r="N251" s="71"/>
      <c r="O251" s="76"/>
      <c r="P251" s="76"/>
      <c r="Q251" s="76"/>
      <c r="R251" s="76"/>
      <c r="S251" s="100"/>
    </row>
    <row r="252" spans="13:19">
      <c r="M252"/>
      <c r="N252" s="85"/>
      <c r="O252" s="77"/>
      <c r="P252" s="77"/>
      <c r="Q252" s="77"/>
      <c r="R252" s="77"/>
      <c r="S252" s="101"/>
    </row>
    <row r="253" spans="13:19">
      <c r="M253"/>
      <c r="N253" s="71"/>
      <c r="O253" s="76"/>
      <c r="P253" s="76"/>
      <c r="Q253" s="76"/>
      <c r="R253" s="76"/>
      <c r="S253" s="100"/>
    </row>
    <row r="254" spans="13:19">
      <c r="M254"/>
      <c r="N254"/>
      <c r="O254" s="84"/>
      <c r="P254" s="84"/>
      <c r="Q254" s="84"/>
      <c r="R254" s="98" t="s">
        <v>156</v>
      </c>
      <c r="S254" s="102">
        <f>SUM(S241:S253)</f>
        <v>0</v>
      </c>
    </row>
    <row r="255" spans="13:19">
      <c r="M255"/>
      <c r="N255"/>
      <c r="O255"/>
      <c r="P255"/>
      <c r="Q255"/>
      <c r="R255" s="106" t="s">
        <v>171</v>
      </c>
      <c r="S255" s="107">
        <v>47</v>
      </c>
    </row>
    <row r="256" spans="13:19">
      <c r="M256" s="108" t="s">
        <v>1198</v>
      </c>
    </row>
    <row r="257" spans="13:19">
      <c r="M257" t="s">
        <v>1196</v>
      </c>
      <c r="N257" s="71" t="s">
        <v>981</v>
      </c>
      <c r="O257" s="76" t="s">
        <v>348</v>
      </c>
      <c r="P257" s="76" t="s">
        <v>187</v>
      </c>
      <c r="Q257" s="76" t="s">
        <v>348</v>
      </c>
      <c r="R257" s="76" t="s">
        <v>187</v>
      </c>
      <c r="S257" s="100">
        <v>0</v>
      </c>
    </row>
    <row r="258" spans="13:19">
      <c r="M258" t="s">
        <v>1183</v>
      </c>
      <c r="N258" s="71" t="s">
        <v>865</v>
      </c>
      <c r="O258" s="76" t="s">
        <v>345</v>
      </c>
      <c r="P258" s="76" t="s">
        <v>187</v>
      </c>
      <c r="Q258" s="76" t="s">
        <v>345</v>
      </c>
      <c r="R258" s="76" t="s">
        <v>187</v>
      </c>
      <c r="S258" s="100"/>
    </row>
    <row r="259" spans="13:19">
      <c r="M259" t="s">
        <v>1193</v>
      </c>
      <c r="N259" s="71" t="s">
        <v>989</v>
      </c>
      <c r="O259" s="76" t="s">
        <v>351</v>
      </c>
      <c r="P259" s="76" t="s">
        <v>187</v>
      </c>
      <c r="Q259" s="76" t="s">
        <v>351</v>
      </c>
      <c r="R259" s="76" t="s">
        <v>187</v>
      </c>
      <c r="S259" s="100">
        <v>0</v>
      </c>
    </row>
    <row r="260" spans="13:19">
      <c r="M260" t="s">
        <v>1197</v>
      </c>
      <c r="N260" s="71" t="s">
        <v>873</v>
      </c>
      <c r="O260" s="76" t="s">
        <v>350</v>
      </c>
      <c r="P260" s="76" t="s">
        <v>350</v>
      </c>
      <c r="Q260" s="76" t="s">
        <v>350</v>
      </c>
      <c r="R260" s="76" t="s">
        <v>192</v>
      </c>
      <c r="S260" s="100">
        <v>0</v>
      </c>
    </row>
    <row r="261" spans="13:19">
      <c r="M261" t="s">
        <v>1136</v>
      </c>
      <c r="N261" s="71" t="s">
        <v>985</v>
      </c>
      <c r="O261" s="76" t="s">
        <v>351</v>
      </c>
      <c r="P261" s="76" t="s">
        <v>187</v>
      </c>
      <c r="Q261" s="76" t="s">
        <v>351</v>
      </c>
      <c r="R261" s="76" t="s">
        <v>187</v>
      </c>
      <c r="S261" s="100">
        <v>0</v>
      </c>
    </row>
    <row r="262" spans="13:19">
      <c r="M262" t="s">
        <v>1194</v>
      </c>
      <c r="N262" s="85" t="s">
        <v>880</v>
      </c>
      <c r="O262" s="77" t="s">
        <v>393</v>
      </c>
      <c r="P262" s="77" t="s">
        <v>187</v>
      </c>
      <c r="Q262" s="77" t="s">
        <v>393</v>
      </c>
      <c r="R262" s="77" t="s">
        <v>187</v>
      </c>
      <c r="S262" s="101">
        <v>0</v>
      </c>
    </row>
    <row r="263" spans="13:19">
      <c r="M263" t="s">
        <v>1047</v>
      </c>
      <c r="N263" s="71" t="s">
        <v>984</v>
      </c>
      <c r="O263" s="76" t="s">
        <v>348</v>
      </c>
      <c r="P263" s="76" t="s">
        <v>187</v>
      </c>
      <c r="Q263" s="76" t="s">
        <v>348</v>
      </c>
      <c r="R263" s="76" t="s">
        <v>1195</v>
      </c>
      <c r="S263" s="100">
        <v>6880</v>
      </c>
    </row>
    <row r="264" spans="13:19">
      <c r="M264"/>
      <c r="N264" s="71"/>
      <c r="O264" s="76"/>
      <c r="P264" s="76"/>
      <c r="Q264" s="76"/>
      <c r="R264" s="76"/>
      <c r="S264" s="100"/>
    </row>
    <row r="265" spans="13:19">
      <c r="M265"/>
      <c r="N265" s="85"/>
      <c r="O265" s="77"/>
      <c r="P265" s="77"/>
      <c r="Q265" s="77"/>
      <c r="R265" s="77"/>
      <c r="S265" s="101"/>
    </row>
    <row r="266" spans="13:19">
      <c r="M266"/>
      <c r="N266" s="85"/>
      <c r="O266" s="77"/>
      <c r="P266" s="77"/>
      <c r="Q266" s="77"/>
      <c r="R266" s="77"/>
      <c r="S266" s="101"/>
    </row>
    <row r="267" spans="13:19">
      <c r="M267"/>
      <c r="N267" s="71"/>
      <c r="O267" s="76"/>
      <c r="P267" s="76"/>
      <c r="Q267" s="76"/>
      <c r="R267" s="76"/>
      <c r="S267" s="100"/>
    </row>
    <row r="268" spans="13:19">
      <c r="M268"/>
      <c r="N268" s="85"/>
      <c r="O268" s="77"/>
      <c r="P268" s="77"/>
      <c r="Q268" s="77"/>
      <c r="R268" s="77"/>
      <c r="S268" s="101"/>
    </row>
    <row r="269" spans="13:19">
      <c r="M269"/>
      <c r="N269" s="71"/>
      <c r="O269" s="76"/>
      <c r="P269" s="76"/>
      <c r="Q269" s="76"/>
      <c r="R269" s="76"/>
      <c r="S269" s="100"/>
    </row>
    <row r="270" spans="13:19">
      <c r="M270"/>
      <c r="N270"/>
      <c r="O270" s="84"/>
      <c r="P270" s="84"/>
      <c r="Q270" s="84"/>
      <c r="R270" s="98" t="s">
        <v>156</v>
      </c>
      <c r="S270" s="102">
        <f>SUM(S257:S269)</f>
        <v>6880</v>
      </c>
    </row>
    <row r="271" spans="13:19">
      <c r="M271"/>
      <c r="N271"/>
      <c r="O271"/>
      <c r="P271"/>
      <c r="Q271"/>
      <c r="R271" s="106" t="s">
        <v>171</v>
      </c>
      <c r="S271" s="107">
        <v>47</v>
      </c>
    </row>
    <row r="272" spans="13:19">
      <c r="M272" s="108" t="s">
        <v>1201</v>
      </c>
    </row>
    <row r="273" spans="13:19">
      <c r="M273" t="s">
        <v>1019</v>
      </c>
      <c r="N273" s="70" t="s">
        <v>887</v>
      </c>
      <c r="O273" s="75" t="s">
        <v>341</v>
      </c>
      <c r="P273" s="75" t="s">
        <v>800</v>
      </c>
      <c r="Q273" s="75" t="s">
        <v>341</v>
      </c>
      <c r="R273" s="75" t="s">
        <v>800</v>
      </c>
      <c r="S273" s="99">
        <v>0</v>
      </c>
    </row>
    <row r="274" spans="13:19">
      <c r="M274" t="s">
        <v>803</v>
      </c>
      <c r="N274" s="70" t="s">
        <v>960</v>
      </c>
      <c r="O274" s="75" t="s">
        <v>336</v>
      </c>
      <c r="P274" s="75" t="s">
        <v>800</v>
      </c>
      <c r="Q274" s="75" t="s">
        <v>336</v>
      </c>
      <c r="R274" s="75" t="s">
        <v>800</v>
      </c>
      <c r="S274" s="99">
        <v>0</v>
      </c>
    </row>
    <row r="275" spans="13:19">
      <c r="M275" t="s">
        <v>1199</v>
      </c>
      <c r="N275" s="70" t="s">
        <v>893</v>
      </c>
      <c r="O275" s="75" t="s">
        <v>349</v>
      </c>
      <c r="P275" s="75" t="s">
        <v>800</v>
      </c>
      <c r="Q275" s="75" t="s">
        <v>349</v>
      </c>
      <c r="R275" s="75" t="s">
        <v>800</v>
      </c>
      <c r="S275" s="99">
        <v>0</v>
      </c>
    </row>
    <row r="276" spans="13:19">
      <c r="M276" t="s">
        <v>806</v>
      </c>
      <c r="N276" s="71" t="s">
        <v>977</v>
      </c>
      <c r="O276" s="76" t="s">
        <v>191</v>
      </c>
      <c r="P276" s="76" t="s">
        <v>192</v>
      </c>
      <c r="Q276" s="76" t="s">
        <v>191</v>
      </c>
      <c r="R276" s="76" t="s">
        <v>192</v>
      </c>
      <c r="S276" s="100">
        <v>0</v>
      </c>
    </row>
    <row r="277" spans="13:19">
      <c r="M277" t="s">
        <v>1200</v>
      </c>
      <c r="N277" s="71" t="s">
        <v>896</v>
      </c>
      <c r="O277" s="76" t="s">
        <v>191</v>
      </c>
      <c r="P277" s="76" t="s">
        <v>192</v>
      </c>
      <c r="Q277" s="76" t="s">
        <v>191</v>
      </c>
      <c r="R277" s="76" t="s">
        <v>192</v>
      </c>
      <c r="S277" s="100">
        <v>0</v>
      </c>
    </row>
    <row r="278" spans="13:19">
      <c r="M278" t="s">
        <v>1174</v>
      </c>
      <c r="N278" s="70" t="s">
        <v>890</v>
      </c>
      <c r="O278" s="75" t="s">
        <v>341</v>
      </c>
      <c r="P278" s="75" t="s">
        <v>800</v>
      </c>
      <c r="Q278" s="75" t="s">
        <v>341</v>
      </c>
      <c r="R278" s="75" t="s">
        <v>800</v>
      </c>
      <c r="S278" s="99">
        <v>0</v>
      </c>
    </row>
    <row r="279" spans="13:19">
      <c r="M279" t="s">
        <v>1020</v>
      </c>
      <c r="N279" s="71" t="s">
        <v>900</v>
      </c>
      <c r="O279" s="76" t="s">
        <v>191</v>
      </c>
      <c r="P279" s="76" t="s">
        <v>192</v>
      </c>
      <c r="Q279" s="76" t="s">
        <v>191</v>
      </c>
      <c r="R279" s="76" t="s">
        <v>192</v>
      </c>
      <c r="S279" s="100">
        <v>0</v>
      </c>
    </row>
    <row r="280" spans="13:19">
      <c r="M280"/>
      <c r="N280" s="71"/>
      <c r="O280" s="76"/>
      <c r="P280" s="76"/>
      <c r="Q280" s="76"/>
      <c r="R280" s="76"/>
      <c r="S280" s="100"/>
    </row>
    <row r="281" spans="13:19">
      <c r="M281"/>
      <c r="N281" s="85"/>
      <c r="O281" s="77"/>
      <c r="P281" s="77"/>
      <c r="Q281" s="77"/>
      <c r="R281" s="77"/>
      <c r="S281" s="101"/>
    </row>
    <row r="282" spans="13:19">
      <c r="M282"/>
      <c r="N282" s="85"/>
      <c r="O282" s="77"/>
      <c r="P282" s="77"/>
      <c r="Q282" s="77"/>
      <c r="R282" s="77"/>
      <c r="S282" s="101"/>
    </row>
    <row r="283" spans="13:19">
      <c r="M283"/>
      <c r="N283" s="71"/>
      <c r="O283" s="76"/>
      <c r="P283" s="76"/>
      <c r="Q283" s="76"/>
      <c r="R283" s="76"/>
      <c r="S283" s="100"/>
    </row>
    <row r="284" spans="13:19">
      <c r="M284"/>
      <c r="N284" s="85"/>
      <c r="O284" s="77"/>
      <c r="P284" s="77"/>
      <c r="Q284" s="77"/>
      <c r="R284" s="77"/>
      <c r="S284" s="101"/>
    </row>
    <row r="285" spans="13:19">
      <c r="M285"/>
      <c r="N285" s="71"/>
      <c r="O285" s="76"/>
      <c r="P285" s="76"/>
      <c r="Q285" s="76"/>
      <c r="R285" s="76"/>
      <c r="S285" s="100"/>
    </row>
    <row r="286" spans="13:19">
      <c r="M286"/>
      <c r="N286"/>
      <c r="O286" s="84"/>
      <c r="P286" s="84"/>
      <c r="Q286" s="84"/>
      <c r="R286" s="98" t="s">
        <v>156</v>
      </c>
      <c r="S286" s="102">
        <f>SUM(S273:S285)</f>
        <v>0</v>
      </c>
    </row>
    <row r="287" spans="13:19">
      <c r="M287"/>
      <c r="N287"/>
      <c r="O287"/>
      <c r="P287"/>
      <c r="Q287"/>
      <c r="R287" s="106" t="s">
        <v>171</v>
      </c>
      <c r="S287" s="107">
        <v>47</v>
      </c>
    </row>
    <row r="288" spans="13:19">
      <c r="M288" s="108" t="s">
        <v>1211</v>
      </c>
    </row>
    <row r="289" spans="13:19">
      <c r="M289" t="s">
        <v>1210</v>
      </c>
      <c r="N289" s="70" t="s">
        <v>891</v>
      </c>
      <c r="O289" s="75" t="s">
        <v>349</v>
      </c>
      <c r="P289" s="75" t="s">
        <v>800</v>
      </c>
      <c r="Q289" s="75" t="s">
        <v>349</v>
      </c>
      <c r="R289" s="75" t="s">
        <v>800</v>
      </c>
      <c r="S289" s="99">
        <v>0</v>
      </c>
    </row>
    <row r="290" spans="13:19">
      <c r="M290" t="s">
        <v>1021</v>
      </c>
      <c r="N290" s="70" t="s">
        <v>890</v>
      </c>
      <c r="O290" s="75" t="s">
        <v>346</v>
      </c>
      <c r="P290" s="75" t="s">
        <v>800</v>
      </c>
      <c r="Q290" s="75" t="s">
        <v>346</v>
      </c>
      <c r="R290" s="75" t="s">
        <v>800</v>
      </c>
      <c r="S290" s="99">
        <v>0</v>
      </c>
    </row>
    <row r="291" spans="13:19">
      <c r="M291" t="s">
        <v>1173</v>
      </c>
      <c r="N291" s="70" t="s">
        <v>887</v>
      </c>
      <c r="O291" s="75" t="s">
        <v>346</v>
      </c>
      <c r="P291" s="75" t="s">
        <v>800</v>
      </c>
      <c r="Q291" s="75" t="s">
        <v>346</v>
      </c>
      <c r="R291" s="75" t="s">
        <v>1205</v>
      </c>
      <c r="S291" s="99">
        <v>5950</v>
      </c>
    </row>
    <row r="292" spans="13:19">
      <c r="M292" t="s">
        <v>1196</v>
      </c>
      <c r="N292" s="71" t="s">
        <v>981</v>
      </c>
      <c r="O292" s="76" t="s">
        <v>348</v>
      </c>
      <c r="P292" s="76" t="s">
        <v>187</v>
      </c>
      <c r="Q292" s="76" t="s">
        <v>348</v>
      </c>
      <c r="R292" s="76" t="s">
        <v>187</v>
      </c>
      <c r="S292" s="100">
        <v>0</v>
      </c>
    </row>
    <row r="293" spans="13:19">
      <c r="M293" t="s">
        <v>1136</v>
      </c>
      <c r="N293" s="71" t="s">
        <v>985</v>
      </c>
      <c r="O293" s="76" t="s">
        <v>351</v>
      </c>
      <c r="P293" s="76" t="s">
        <v>187</v>
      </c>
      <c r="Q293" s="76" t="s">
        <v>351</v>
      </c>
      <c r="R293" s="76" t="s">
        <v>187</v>
      </c>
      <c r="S293" s="100">
        <v>0</v>
      </c>
    </row>
    <row r="294" spans="13:19">
      <c r="M294" t="s">
        <v>1137</v>
      </c>
      <c r="N294" s="85" t="s">
        <v>997</v>
      </c>
      <c r="O294" s="77" t="s">
        <v>191</v>
      </c>
      <c r="P294" s="77" t="s">
        <v>192</v>
      </c>
      <c r="Q294" s="77" t="s">
        <v>191</v>
      </c>
      <c r="R294" s="77" t="s">
        <v>192</v>
      </c>
      <c r="S294" s="101">
        <v>0</v>
      </c>
    </row>
    <row r="295" spans="13:19">
      <c r="M295" t="s">
        <v>1047</v>
      </c>
      <c r="N295" s="71" t="s">
        <v>984</v>
      </c>
      <c r="O295" s="76" t="s">
        <v>348</v>
      </c>
      <c r="P295" s="76" t="s">
        <v>187</v>
      </c>
      <c r="Q295" s="76" t="s">
        <v>348</v>
      </c>
      <c r="R295" s="76" t="s">
        <v>1195</v>
      </c>
      <c r="S295" s="100">
        <v>6880</v>
      </c>
    </row>
    <row r="296" spans="13:19">
      <c r="M296"/>
      <c r="N296" s="71"/>
      <c r="O296" s="76"/>
      <c r="P296" s="76"/>
      <c r="Q296" s="76"/>
      <c r="R296" s="76"/>
      <c r="S296" s="100"/>
    </row>
    <row r="297" spans="13:19">
      <c r="M297"/>
      <c r="N297" s="85"/>
      <c r="O297" s="77"/>
      <c r="P297" s="77"/>
      <c r="Q297" s="77"/>
      <c r="R297" s="77"/>
      <c r="S297" s="101"/>
    </row>
    <row r="298" spans="13:19">
      <c r="M298"/>
      <c r="N298" s="85"/>
      <c r="O298" s="77"/>
      <c r="P298" s="77"/>
      <c r="Q298" s="77"/>
      <c r="R298" s="77"/>
      <c r="S298" s="101"/>
    </row>
    <row r="299" spans="13:19">
      <c r="M299"/>
      <c r="N299" s="71"/>
      <c r="O299" s="76"/>
      <c r="P299" s="76"/>
      <c r="Q299" s="76"/>
      <c r="R299" s="76"/>
      <c r="S299" s="100"/>
    </row>
    <row r="300" spans="13:19">
      <c r="M300"/>
      <c r="N300" s="85"/>
      <c r="O300" s="77"/>
      <c r="P300" s="77"/>
      <c r="Q300" s="77"/>
      <c r="R300" s="77"/>
      <c r="S300" s="101"/>
    </row>
    <row r="301" spans="13:19">
      <c r="M301"/>
      <c r="N301" s="71"/>
      <c r="O301" s="76"/>
      <c r="P301" s="76"/>
      <c r="Q301" s="76"/>
      <c r="R301" s="76"/>
      <c r="S301" s="100"/>
    </row>
    <row r="302" spans="13:19">
      <c r="M302"/>
      <c r="N302"/>
      <c r="O302" s="84"/>
      <c r="P302" s="84"/>
      <c r="Q302" s="84"/>
      <c r="R302" s="98" t="s">
        <v>156</v>
      </c>
      <c r="S302" s="102">
        <f>SUM(S289:S301)</f>
        <v>12830</v>
      </c>
    </row>
    <row r="303" spans="13:19">
      <c r="M303"/>
      <c r="N303"/>
      <c r="O303"/>
      <c r="P303"/>
      <c r="Q303"/>
      <c r="R303" s="106" t="s">
        <v>171</v>
      </c>
      <c r="S303" s="107">
        <v>47</v>
      </c>
    </row>
    <row r="304" spans="13:19">
      <c r="M304" s="108" t="s">
        <v>1217</v>
      </c>
    </row>
    <row r="305" spans="13:19">
      <c r="M305" t="s">
        <v>1213</v>
      </c>
      <c r="N305" s="70" t="s">
        <v>922</v>
      </c>
      <c r="O305" s="75" t="s">
        <v>330</v>
      </c>
      <c r="P305" s="75" t="s">
        <v>800</v>
      </c>
      <c r="Q305" s="75" t="s">
        <v>330</v>
      </c>
      <c r="R305" s="75" t="s">
        <v>1214</v>
      </c>
      <c r="S305" s="99">
        <v>4125</v>
      </c>
    </row>
    <row r="306" spans="13:19">
      <c r="M306" t="s">
        <v>1129</v>
      </c>
      <c r="N306" s="71" t="s">
        <v>944</v>
      </c>
      <c r="O306" s="76" t="s">
        <v>350</v>
      </c>
      <c r="P306" s="76" t="s">
        <v>192</v>
      </c>
      <c r="Q306" s="76" t="s">
        <v>350</v>
      </c>
      <c r="R306" s="76" t="s">
        <v>192</v>
      </c>
      <c r="S306" s="100">
        <v>0</v>
      </c>
    </row>
    <row r="307" spans="13:19">
      <c r="M307" t="s">
        <v>1064</v>
      </c>
      <c r="N307" s="71" t="s">
        <v>943</v>
      </c>
      <c r="O307" s="76" t="s">
        <v>350</v>
      </c>
      <c r="P307" s="76" t="s">
        <v>192</v>
      </c>
      <c r="Q307" s="76" t="s">
        <v>350</v>
      </c>
      <c r="R307" s="76" t="s">
        <v>347</v>
      </c>
      <c r="S307" s="100"/>
    </row>
    <row r="308" spans="13:19">
      <c r="M308" t="s">
        <v>1189</v>
      </c>
      <c r="N308" s="71" t="s">
        <v>927</v>
      </c>
      <c r="O308" s="76" t="s">
        <v>348</v>
      </c>
      <c r="P308" s="76" t="s">
        <v>187</v>
      </c>
      <c r="Q308" s="76" t="s">
        <v>348</v>
      </c>
      <c r="R308" s="76" t="s">
        <v>1215</v>
      </c>
      <c r="S308" s="100"/>
    </row>
    <row r="309" spans="13:19">
      <c r="M309" t="s">
        <v>1190</v>
      </c>
      <c r="N309" s="71" t="s">
        <v>931</v>
      </c>
      <c r="O309" s="76" t="s">
        <v>350</v>
      </c>
      <c r="P309" s="76" t="s">
        <v>192</v>
      </c>
      <c r="Q309" s="76" t="s">
        <v>350</v>
      </c>
      <c r="R309" s="76" t="s">
        <v>1216</v>
      </c>
      <c r="S309" s="100"/>
    </row>
    <row r="310" spans="13:19">
      <c r="M310"/>
      <c r="N310" s="85"/>
      <c r="O310" s="77"/>
      <c r="P310" s="77"/>
      <c r="Q310" s="77"/>
      <c r="R310" s="77"/>
      <c r="S310" s="101"/>
    </row>
    <row r="311" spans="13:19">
      <c r="M311"/>
      <c r="N311" s="71"/>
      <c r="O311" s="76"/>
      <c r="P311" s="76"/>
      <c r="Q311" s="76"/>
      <c r="R311" s="76"/>
      <c r="S311" s="100"/>
    </row>
    <row r="312" spans="13:19">
      <c r="M312"/>
      <c r="N312" s="71"/>
      <c r="O312" s="76"/>
      <c r="P312" s="76"/>
      <c r="Q312" s="76"/>
      <c r="R312" s="76"/>
      <c r="S312" s="100"/>
    </row>
    <row r="313" spans="13:19">
      <c r="M313"/>
      <c r="N313" s="85"/>
      <c r="O313" s="77"/>
      <c r="P313" s="77"/>
      <c r="Q313" s="77"/>
      <c r="R313" s="77"/>
      <c r="S313" s="101"/>
    </row>
    <row r="314" spans="13:19">
      <c r="M314"/>
      <c r="N314" s="85"/>
      <c r="O314" s="77"/>
      <c r="P314" s="77"/>
      <c r="Q314" s="77"/>
      <c r="R314" s="77"/>
      <c r="S314" s="101"/>
    </row>
    <row r="315" spans="13:19">
      <c r="M315"/>
      <c r="N315" s="71"/>
      <c r="O315" s="76"/>
      <c r="P315" s="76"/>
      <c r="Q315" s="76"/>
      <c r="R315" s="76"/>
      <c r="S315" s="100"/>
    </row>
    <row r="316" spans="13:19">
      <c r="M316"/>
      <c r="N316" s="85"/>
      <c r="O316" s="77"/>
      <c r="P316" s="77"/>
      <c r="Q316" s="77"/>
      <c r="R316" s="77"/>
      <c r="S316" s="101"/>
    </row>
    <row r="317" spans="13:19">
      <c r="M317"/>
      <c r="N317" s="71"/>
      <c r="O317" s="76"/>
      <c r="P317" s="76"/>
      <c r="Q317" s="76"/>
      <c r="R317" s="76"/>
      <c r="S317" s="100"/>
    </row>
    <row r="318" spans="13:19">
      <c r="M318"/>
      <c r="N318"/>
      <c r="O318" s="84"/>
      <c r="P318" s="84"/>
      <c r="Q318" s="84"/>
      <c r="R318" s="98" t="s">
        <v>156</v>
      </c>
      <c r="S318" s="102">
        <f>SUM(S305:S317)</f>
        <v>4125</v>
      </c>
    </row>
    <row r="319" spans="13:19">
      <c r="M319"/>
      <c r="N319"/>
      <c r="O319"/>
      <c r="P319"/>
      <c r="Q319"/>
      <c r="R319" s="106" t="s">
        <v>171</v>
      </c>
      <c r="S319" s="107">
        <v>47</v>
      </c>
    </row>
    <row r="320" spans="13:19">
      <c r="M320" s="108" t="s">
        <v>1223</v>
      </c>
    </row>
    <row r="321" spans="13:19">
      <c r="M321" t="s">
        <v>1125</v>
      </c>
      <c r="N321" s="70" t="s">
        <v>922</v>
      </c>
      <c r="O321" s="75" t="s">
        <v>327</v>
      </c>
      <c r="P321" s="75" t="s">
        <v>800</v>
      </c>
      <c r="Q321" s="75" t="s">
        <v>1126</v>
      </c>
      <c r="R321" s="75" t="s">
        <v>1127</v>
      </c>
      <c r="S321" s="99">
        <v>2835</v>
      </c>
    </row>
    <row r="322" spans="13:19">
      <c r="M322" t="s">
        <v>1222</v>
      </c>
      <c r="N322" s="70" t="s">
        <v>913</v>
      </c>
      <c r="O322" s="75" t="s">
        <v>330</v>
      </c>
      <c r="P322" s="75" t="s">
        <v>800</v>
      </c>
      <c r="Q322" s="75" t="s">
        <v>330</v>
      </c>
      <c r="R322" s="75" t="s">
        <v>800</v>
      </c>
      <c r="S322" s="99">
        <v>0</v>
      </c>
    </row>
    <row r="323" spans="13:19">
      <c r="M323" t="s">
        <v>1128</v>
      </c>
      <c r="N323" s="71" t="s">
        <v>943</v>
      </c>
      <c r="O323" s="76" t="s">
        <v>348</v>
      </c>
      <c r="P323" s="76" t="s">
        <v>187</v>
      </c>
      <c r="Q323" s="76" t="s">
        <v>348</v>
      </c>
      <c r="R323" s="76" t="s">
        <v>186</v>
      </c>
      <c r="S323" s="100">
        <v>0</v>
      </c>
    </row>
    <row r="324" spans="13:19">
      <c r="M324" t="s">
        <v>1189</v>
      </c>
      <c r="N324" s="71" t="s">
        <v>927</v>
      </c>
      <c r="O324" s="76" t="s">
        <v>348</v>
      </c>
      <c r="P324" s="76" t="s">
        <v>187</v>
      </c>
      <c r="Q324" s="76" t="s">
        <v>348</v>
      </c>
      <c r="R324" s="76" t="s">
        <v>1215</v>
      </c>
      <c r="S324" s="100"/>
    </row>
    <row r="325" spans="13:19">
      <c r="M325" t="s">
        <v>1221</v>
      </c>
      <c r="N325" s="71" t="s">
        <v>931</v>
      </c>
      <c r="O325" s="76" t="s">
        <v>348</v>
      </c>
      <c r="P325" s="76" t="s">
        <v>187</v>
      </c>
      <c r="Q325" s="76" t="s">
        <v>348</v>
      </c>
      <c r="R325" s="76" t="s">
        <v>187</v>
      </c>
      <c r="S325" s="100">
        <v>0</v>
      </c>
    </row>
    <row r="326" spans="13:19">
      <c r="M326" t="s">
        <v>836</v>
      </c>
      <c r="N326" s="85" t="s">
        <v>954</v>
      </c>
      <c r="O326" s="77" t="s">
        <v>346</v>
      </c>
      <c r="P326" s="77" t="s">
        <v>800</v>
      </c>
      <c r="Q326" s="77" t="s">
        <v>346</v>
      </c>
      <c r="R326" s="77" t="s">
        <v>800</v>
      </c>
      <c r="S326" s="101">
        <v>0</v>
      </c>
    </row>
    <row r="327" spans="13:19">
      <c r="M327" t="s">
        <v>1129</v>
      </c>
      <c r="N327" s="71" t="s">
        <v>944</v>
      </c>
      <c r="O327" s="76" t="s">
        <v>350</v>
      </c>
      <c r="P327" s="76" t="s">
        <v>192</v>
      </c>
      <c r="Q327" s="76" t="s">
        <v>350</v>
      </c>
      <c r="R327" s="76" t="s">
        <v>192</v>
      </c>
      <c r="S327" s="100">
        <v>0</v>
      </c>
    </row>
    <row r="328" spans="13:19">
      <c r="M328"/>
      <c r="N328" s="71"/>
      <c r="O328" s="76"/>
      <c r="P328" s="76"/>
      <c r="Q328" s="76"/>
      <c r="R328" s="76"/>
      <c r="S328" s="100"/>
    </row>
    <row r="329" spans="13:19">
      <c r="M329"/>
      <c r="N329" s="85"/>
      <c r="O329" s="77"/>
      <c r="P329" s="77"/>
      <c r="Q329" s="77"/>
      <c r="R329" s="77"/>
      <c r="S329" s="101"/>
    </row>
    <row r="330" spans="13:19">
      <c r="M330"/>
      <c r="N330" s="85"/>
      <c r="O330" s="77"/>
      <c r="P330" s="77"/>
      <c r="Q330" s="77"/>
      <c r="R330" s="77"/>
      <c r="S330" s="101"/>
    </row>
    <row r="331" spans="13:19">
      <c r="M331"/>
      <c r="N331" s="71"/>
      <c r="O331" s="76"/>
      <c r="P331" s="76"/>
      <c r="Q331" s="76"/>
      <c r="R331" s="76"/>
      <c r="S331" s="100"/>
    </row>
    <row r="332" spans="13:19">
      <c r="M332"/>
      <c r="N332" s="85"/>
      <c r="O332" s="77"/>
      <c r="P332" s="77"/>
      <c r="Q332" s="77"/>
      <c r="R332" s="77"/>
      <c r="S332" s="101"/>
    </row>
    <row r="333" spans="13:19">
      <c r="M333"/>
      <c r="N333" s="71"/>
      <c r="O333" s="76"/>
      <c r="P333" s="76"/>
      <c r="Q333" s="76"/>
      <c r="R333" s="76"/>
      <c r="S333" s="100"/>
    </row>
    <row r="334" spans="13:19">
      <c r="M334"/>
      <c r="N334"/>
      <c r="O334" s="84"/>
      <c r="P334" s="84"/>
      <c r="Q334" s="84"/>
      <c r="R334" s="98" t="s">
        <v>156</v>
      </c>
      <c r="S334" s="102">
        <f>SUM(S321:S333)</f>
        <v>2835</v>
      </c>
    </row>
    <row r="335" spans="13:19">
      <c r="M335"/>
      <c r="N335"/>
      <c r="O335"/>
      <c r="P335"/>
      <c r="Q335"/>
      <c r="R335" s="106" t="s">
        <v>171</v>
      </c>
      <c r="S335" s="107">
        <v>47</v>
      </c>
    </row>
    <row r="336" spans="13:19">
      <c r="M336" s="108" t="s">
        <v>1243</v>
      </c>
    </row>
    <row r="337" spans="13:19">
      <c r="M337" t="s">
        <v>1136</v>
      </c>
      <c r="N337" s="71" t="s">
        <v>985</v>
      </c>
      <c r="O337" s="76" t="s">
        <v>351</v>
      </c>
      <c r="P337" s="76" t="s">
        <v>187</v>
      </c>
      <c r="Q337" s="76" t="s">
        <v>351</v>
      </c>
      <c r="R337" s="76" t="s">
        <v>1240</v>
      </c>
      <c r="S337" s="100"/>
    </row>
    <row r="338" spans="13:19">
      <c r="M338" t="s">
        <v>1197</v>
      </c>
      <c r="N338" s="71" t="s">
        <v>873</v>
      </c>
      <c r="O338" s="76" t="s">
        <v>350</v>
      </c>
      <c r="P338" s="76" t="s">
        <v>350</v>
      </c>
      <c r="Q338" s="76" t="s">
        <v>350</v>
      </c>
      <c r="R338" s="76" t="s">
        <v>192</v>
      </c>
      <c r="S338" s="100">
        <v>0</v>
      </c>
    </row>
    <row r="339" spans="13:19">
      <c r="M339" t="s">
        <v>1193</v>
      </c>
      <c r="N339" s="71" t="s">
        <v>989</v>
      </c>
      <c r="O339" s="76" t="s">
        <v>351</v>
      </c>
      <c r="P339" s="76" t="s">
        <v>187</v>
      </c>
      <c r="Q339" s="76" t="s">
        <v>351</v>
      </c>
      <c r="R339" s="76" t="s">
        <v>187</v>
      </c>
      <c r="S339" s="100">
        <v>0</v>
      </c>
    </row>
    <row r="340" spans="13:19">
      <c r="M340" t="s">
        <v>1045</v>
      </c>
      <c r="N340" s="71" t="s">
        <v>871</v>
      </c>
      <c r="O340" s="76" t="s">
        <v>393</v>
      </c>
      <c r="P340" s="76" t="s">
        <v>187</v>
      </c>
      <c r="Q340" s="76" t="s">
        <v>393</v>
      </c>
      <c r="R340" s="76" t="s">
        <v>187</v>
      </c>
      <c r="S340" s="100">
        <v>0</v>
      </c>
    </row>
    <row r="341" spans="13:19">
      <c r="M341" t="s">
        <v>1040</v>
      </c>
      <c r="N341" s="71" t="s">
        <v>981</v>
      </c>
      <c r="O341" s="76" t="s">
        <v>351</v>
      </c>
      <c r="P341" s="76" t="s">
        <v>187</v>
      </c>
      <c r="Q341" s="76" t="s">
        <v>351</v>
      </c>
      <c r="R341" s="76" t="s">
        <v>187</v>
      </c>
      <c r="S341" s="100">
        <v>0</v>
      </c>
    </row>
    <row r="342" spans="13:19">
      <c r="M342" t="s">
        <v>1241</v>
      </c>
      <c r="N342" s="85" t="s">
        <v>880</v>
      </c>
      <c r="O342" s="77" t="s">
        <v>350</v>
      </c>
      <c r="P342" s="77" t="s">
        <v>192</v>
      </c>
      <c r="Q342" s="77" t="s">
        <v>350</v>
      </c>
      <c r="R342" s="77" t="s">
        <v>192</v>
      </c>
      <c r="S342" s="101">
        <v>0</v>
      </c>
    </row>
    <row r="343" spans="13:19">
      <c r="M343" t="s">
        <v>1047</v>
      </c>
      <c r="N343" s="71" t="s">
        <v>984</v>
      </c>
      <c r="O343" s="76" t="s">
        <v>348</v>
      </c>
      <c r="P343" s="76" t="s">
        <v>187</v>
      </c>
      <c r="Q343" s="76" t="s">
        <v>348</v>
      </c>
      <c r="R343" s="76" t="s">
        <v>1242</v>
      </c>
      <c r="S343" s="100"/>
    </row>
    <row r="344" spans="13:19">
      <c r="M344"/>
      <c r="N344" s="71"/>
      <c r="O344" s="76"/>
      <c r="P344" s="76"/>
      <c r="Q344" s="76"/>
      <c r="R344" s="76"/>
      <c r="S344" s="100"/>
    </row>
    <row r="345" spans="13:19">
      <c r="M345"/>
      <c r="N345" s="85"/>
      <c r="O345" s="77"/>
      <c r="P345" s="77"/>
      <c r="Q345" s="77"/>
      <c r="R345" s="77"/>
      <c r="S345" s="101"/>
    </row>
    <row r="346" spans="13:19">
      <c r="M346"/>
      <c r="N346" s="85"/>
      <c r="O346" s="77"/>
      <c r="P346" s="77"/>
      <c r="Q346" s="77"/>
      <c r="R346" s="77"/>
      <c r="S346" s="101"/>
    </row>
    <row r="347" spans="13:19">
      <c r="M347"/>
      <c r="N347" s="71"/>
      <c r="O347" s="76"/>
      <c r="P347" s="76"/>
      <c r="Q347" s="76"/>
      <c r="R347" s="76"/>
      <c r="S347" s="100"/>
    </row>
    <row r="348" spans="13:19">
      <c r="M348"/>
      <c r="N348" s="85"/>
      <c r="O348" s="77"/>
      <c r="P348" s="77"/>
      <c r="Q348" s="77"/>
      <c r="R348" s="77"/>
      <c r="S348" s="101"/>
    </row>
    <row r="349" spans="13:19">
      <c r="M349"/>
      <c r="N349" s="71"/>
      <c r="O349" s="76"/>
      <c r="P349" s="76"/>
      <c r="Q349" s="76"/>
      <c r="R349" s="76"/>
      <c r="S349" s="100"/>
    </row>
    <row r="350" spans="13:19">
      <c r="M350"/>
      <c r="N350"/>
      <c r="O350" s="84"/>
      <c r="P350" s="84"/>
      <c r="Q350" s="84"/>
      <c r="R350" s="98" t="s">
        <v>156</v>
      </c>
      <c r="S350" s="102">
        <f>SUM(S337:S349)</f>
        <v>0</v>
      </c>
    </row>
    <row r="351" spans="13:19">
      <c r="M351"/>
      <c r="N351"/>
      <c r="O351"/>
      <c r="P351"/>
      <c r="Q351"/>
      <c r="R351" s="106" t="s">
        <v>171</v>
      </c>
      <c r="S351" s="107">
        <v>47</v>
      </c>
    </row>
    <row r="352" spans="13:19">
      <c r="M352" s="108" t="s">
        <v>1249</v>
      </c>
    </row>
    <row r="353" spans="13:19">
      <c r="M353" t="s">
        <v>1246</v>
      </c>
      <c r="N353" s="70" t="s">
        <v>845</v>
      </c>
      <c r="O353" s="75" t="s">
        <v>346</v>
      </c>
      <c r="P353" s="75" t="s">
        <v>800</v>
      </c>
      <c r="Q353" s="75" t="s">
        <v>346</v>
      </c>
      <c r="R353" s="75" t="s">
        <v>800</v>
      </c>
      <c r="S353" s="99">
        <v>0</v>
      </c>
    </row>
    <row r="354" spans="13:19">
      <c r="M354" t="s">
        <v>1247</v>
      </c>
      <c r="N354" s="70" t="s">
        <v>960</v>
      </c>
      <c r="O354" s="75" t="s">
        <v>340</v>
      </c>
      <c r="P354" s="75" t="s">
        <v>800</v>
      </c>
      <c r="Q354" s="75" t="s">
        <v>340</v>
      </c>
      <c r="R354" s="75" t="s">
        <v>800</v>
      </c>
      <c r="S354" s="99">
        <v>0</v>
      </c>
    </row>
    <row r="355" spans="13:19">
      <c r="M355" t="s">
        <v>1244</v>
      </c>
      <c r="N355" s="70" t="s">
        <v>843</v>
      </c>
      <c r="O355" s="75" t="s">
        <v>349</v>
      </c>
      <c r="P355" s="75" t="s">
        <v>800</v>
      </c>
      <c r="Q355" s="75" t="s">
        <v>349</v>
      </c>
      <c r="R355" s="75" t="s">
        <v>800</v>
      </c>
      <c r="S355" s="99">
        <v>0</v>
      </c>
    </row>
    <row r="356" spans="13:19">
      <c r="M356" t="s">
        <v>802</v>
      </c>
      <c r="N356" s="71" t="s">
        <v>967</v>
      </c>
      <c r="O356" s="76" t="s">
        <v>191</v>
      </c>
      <c r="P356" s="76" t="s">
        <v>192</v>
      </c>
      <c r="Q356" s="76" t="s">
        <v>191</v>
      </c>
      <c r="R356" s="76" t="s">
        <v>192</v>
      </c>
      <c r="S356" s="100"/>
    </row>
    <row r="357" spans="13:19">
      <c r="M357" t="s">
        <v>801</v>
      </c>
      <c r="N357" s="71" t="s">
        <v>968</v>
      </c>
      <c r="O357" s="76" t="s">
        <v>350</v>
      </c>
      <c r="P357" s="76" t="s">
        <v>192</v>
      </c>
      <c r="Q357" s="76" t="s">
        <v>350</v>
      </c>
      <c r="R357" s="76" t="s">
        <v>192</v>
      </c>
      <c r="S357" s="100">
        <v>0</v>
      </c>
    </row>
    <row r="358" spans="13:19">
      <c r="M358" t="s">
        <v>1169</v>
      </c>
      <c r="N358" s="71" t="s">
        <v>972</v>
      </c>
      <c r="O358" s="76" t="s">
        <v>191</v>
      </c>
      <c r="P358" s="76" t="s">
        <v>192</v>
      </c>
      <c r="Q358" s="76" t="s">
        <v>191</v>
      </c>
      <c r="R358" s="76" t="s">
        <v>1245</v>
      </c>
      <c r="S358" s="100"/>
    </row>
    <row r="359" spans="13:19">
      <c r="M359" t="s">
        <v>1248</v>
      </c>
      <c r="N359" s="70" t="s">
        <v>847</v>
      </c>
      <c r="O359" s="75" t="s">
        <v>341</v>
      </c>
      <c r="P359" s="75" t="s">
        <v>800</v>
      </c>
      <c r="Q359" s="75" t="s">
        <v>341</v>
      </c>
      <c r="R359" s="75" t="s">
        <v>800</v>
      </c>
      <c r="S359" s="99">
        <v>0</v>
      </c>
    </row>
    <row r="360" spans="13:19">
      <c r="M360" t="s">
        <v>806</v>
      </c>
      <c r="N360" s="71" t="s">
        <v>977</v>
      </c>
      <c r="O360" s="76" t="s">
        <v>191</v>
      </c>
      <c r="P360" s="76" t="s">
        <v>192</v>
      </c>
      <c r="Q360" s="76" t="s">
        <v>191</v>
      </c>
      <c r="R360" s="76" t="s">
        <v>192</v>
      </c>
      <c r="S360" s="100">
        <v>0</v>
      </c>
    </row>
    <row r="361" spans="13:19">
      <c r="M361"/>
      <c r="N361" s="85"/>
      <c r="O361" s="77"/>
      <c r="P361" s="77"/>
      <c r="Q361" s="77"/>
      <c r="R361" s="77"/>
      <c r="S361" s="101"/>
    </row>
    <row r="362" spans="13:19">
      <c r="M362"/>
      <c r="N362" s="85"/>
      <c r="O362" s="77"/>
      <c r="P362" s="77"/>
      <c r="Q362" s="77"/>
      <c r="R362" s="77"/>
      <c r="S362" s="101"/>
    </row>
    <row r="363" spans="13:19">
      <c r="M363"/>
      <c r="N363" s="71"/>
      <c r="O363" s="76"/>
      <c r="P363" s="76"/>
      <c r="Q363" s="76"/>
      <c r="R363" s="76"/>
      <c r="S363" s="100"/>
    </row>
    <row r="364" spans="13:19">
      <c r="M364"/>
      <c r="N364" s="85"/>
      <c r="O364" s="77"/>
      <c r="P364" s="77"/>
      <c r="Q364" s="77"/>
      <c r="R364" s="77"/>
      <c r="S364" s="101"/>
    </row>
    <row r="365" spans="13:19">
      <c r="M365"/>
      <c r="N365" s="71"/>
      <c r="O365" s="76"/>
      <c r="P365" s="76"/>
      <c r="Q365" s="76"/>
      <c r="R365" s="76"/>
      <c r="S365" s="100"/>
    </row>
    <row r="366" spans="13:19">
      <c r="M366"/>
      <c r="N366"/>
      <c r="O366" s="84"/>
      <c r="P366" s="84"/>
      <c r="Q366" s="84"/>
      <c r="R366" s="98" t="s">
        <v>156</v>
      </c>
      <c r="S366" s="102">
        <f>SUM(S353:S365)</f>
        <v>0</v>
      </c>
    </row>
    <row r="367" spans="13:19">
      <c r="M367"/>
      <c r="N367"/>
      <c r="O367"/>
      <c r="P367"/>
      <c r="Q367"/>
      <c r="R367" s="106" t="s">
        <v>171</v>
      </c>
      <c r="S367" s="107">
        <v>47</v>
      </c>
    </row>
    <row r="368" spans="13:19">
      <c r="M368" s="108" t="s">
        <v>1253</v>
      </c>
    </row>
    <row r="369" spans="13:19">
      <c r="M369" t="s">
        <v>1145</v>
      </c>
      <c r="N369" s="70" t="s">
        <v>922</v>
      </c>
      <c r="O369" s="75" t="s">
        <v>340</v>
      </c>
      <c r="P369" s="75" t="s">
        <v>800</v>
      </c>
      <c r="Q369" s="75" t="s">
        <v>340</v>
      </c>
      <c r="R369" s="75" t="s">
        <v>800</v>
      </c>
      <c r="S369" s="99">
        <v>0</v>
      </c>
    </row>
    <row r="370" spans="13:19">
      <c r="M370" t="s">
        <v>1250</v>
      </c>
      <c r="N370" s="70" t="s">
        <v>913</v>
      </c>
      <c r="O370" s="75" t="s">
        <v>340</v>
      </c>
      <c r="P370" s="75" t="s">
        <v>800</v>
      </c>
      <c r="Q370" s="75" t="s">
        <v>340</v>
      </c>
      <c r="R370" s="75" t="s">
        <v>800</v>
      </c>
      <c r="S370" s="99">
        <v>0</v>
      </c>
    </row>
    <row r="371" spans="13:19">
      <c r="M371" t="s">
        <v>1221</v>
      </c>
      <c r="N371" s="71" t="s">
        <v>931</v>
      </c>
      <c r="O371" s="76" t="s">
        <v>348</v>
      </c>
      <c r="P371" s="76" t="s">
        <v>187</v>
      </c>
      <c r="Q371" s="76" t="s">
        <v>348</v>
      </c>
      <c r="R371" s="76" t="s">
        <v>187</v>
      </c>
      <c r="S371" s="100"/>
    </row>
    <row r="372" spans="13:19">
      <c r="M372" t="s">
        <v>832</v>
      </c>
      <c r="N372" s="71" t="s">
        <v>927</v>
      </c>
      <c r="O372" s="76" t="s">
        <v>350</v>
      </c>
      <c r="P372" s="76" t="s">
        <v>192</v>
      </c>
      <c r="Q372" s="76" t="s">
        <v>350</v>
      </c>
      <c r="R372" s="76" t="s">
        <v>1070</v>
      </c>
      <c r="S372" s="100"/>
    </row>
    <row r="373" spans="13:19">
      <c r="M373" t="s">
        <v>1065</v>
      </c>
      <c r="N373" s="71" t="s">
        <v>944</v>
      </c>
      <c r="O373" s="76" t="s">
        <v>348</v>
      </c>
      <c r="P373" s="76" t="s">
        <v>187</v>
      </c>
      <c r="Q373" s="76" t="s">
        <v>348</v>
      </c>
      <c r="R373" s="76" t="s">
        <v>1071</v>
      </c>
      <c r="S373" s="100"/>
    </row>
    <row r="374" spans="13:19">
      <c r="M374" t="s">
        <v>1251</v>
      </c>
      <c r="N374" s="85" t="s">
        <v>953</v>
      </c>
      <c r="O374" s="77" t="s">
        <v>346</v>
      </c>
      <c r="P374" s="77" t="s">
        <v>800</v>
      </c>
      <c r="Q374" s="77" t="s">
        <v>346</v>
      </c>
      <c r="R374" s="77" t="s">
        <v>800</v>
      </c>
      <c r="S374" s="101">
        <v>0</v>
      </c>
    </row>
    <row r="375" spans="13:19">
      <c r="M375" t="s">
        <v>1252</v>
      </c>
      <c r="N375" s="85" t="s">
        <v>957</v>
      </c>
      <c r="O375" s="77" t="s">
        <v>349</v>
      </c>
      <c r="P375" s="77" t="s">
        <v>800</v>
      </c>
      <c r="Q375" s="77" t="s">
        <v>349</v>
      </c>
      <c r="R375" s="77" t="s">
        <v>800</v>
      </c>
      <c r="S375" s="101">
        <v>0</v>
      </c>
    </row>
    <row r="376" spans="13:19">
      <c r="M376" t="s">
        <v>1064</v>
      </c>
      <c r="N376" s="71" t="s">
        <v>943</v>
      </c>
      <c r="O376" s="76" t="s">
        <v>350</v>
      </c>
      <c r="P376" s="76" t="s">
        <v>192</v>
      </c>
      <c r="Q376" s="76" t="s">
        <v>350</v>
      </c>
      <c r="R376" s="76" t="s">
        <v>347</v>
      </c>
      <c r="S376" s="100"/>
    </row>
    <row r="377" spans="13:19">
      <c r="M377"/>
      <c r="N377" s="85"/>
      <c r="O377" s="77"/>
      <c r="P377" s="77"/>
      <c r="Q377" s="77"/>
      <c r="R377" s="77"/>
      <c r="S377" s="101"/>
    </row>
    <row r="378" spans="13:19">
      <c r="M378"/>
      <c r="N378" s="85"/>
      <c r="O378" s="77"/>
      <c r="P378" s="77"/>
      <c r="Q378" s="77"/>
      <c r="R378" s="77"/>
      <c r="S378" s="101"/>
    </row>
    <row r="379" spans="13:19">
      <c r="M379"/>
      <c r="N379" s="71"/>
      <c r="O379" s="76"/>
      <c r="P379" s="76"/>
      <c r="Q379" s="76"/>
      <c r="R379" s="76"/>
      <c r="S379" s="100"/>
    </row>
    <row r="380" spans="13:19">
      <c r="M380"/>
      <c r="N380" s="85"/>
      <c r="O380" s="77"/>
      <c r="P380" s="77"/>
      <c r="Q380" s="77"/>
      <c r="R380" s="77"/>
      <c r="S380" s="101"/>
    </row>
    <row r="381" spans="13:19">
      <c r="M381"/>
      <c r="N381" s="71"/>
      <c r="O381" s="76"/>
      <c r="P381" s="76"/>
      <c r="Q381" s="76"/>
      <c r="R381" s="76"/>
      <c r="S381" s="100"/>
    </row>
    <row r="382" spans="13:19">
      <c r="M382"/>
      <c r="N382"/>
      <c r="O382" s="84"/>
      <c r="P382" s="84"/>
      <c r="Q382" s="84"/>
      <c r="R382" s="98" t="s">
        <v>156</v>
      </c>
      <c r="S382" s="102">
        <f>SUM(S369:S381)</f>
        <v>0</v>
      </c>
    </row>
    <row r="383" spans="13:19">
      <c r="M383"/>
      <c r="N383"/>
      <c r="O383"/>
      <c r="P383"/>
      <c r="Q383"/>
      <c r="R383" s="106" t="s">
        <v>171</v>
      </c>
      <c r="S383" s="107">
        <v>47</v>
      </c>
    </row>
    <row r="384" spans="13:19">
      <c r="M384" s="108" t="s">
        <v>1275</v>
      </c>
    </row>
    <row r="385" spans="13:19">
      <c r="M385" t="s">
        <v>1021</v>
      </c>
      <c r="N385" s="70" t="s">
        <v>890</v>
      </c>
      <c r="O385" s="75" t="s">
        <v>346</v>
      </c>
      <c r="P385" s="75" t="s">
        <v>800</v>
      </c>
      <c r="Q385" s="75" t="s">
        <v>346</v>
      </c>
      <c r="R385" s="75" t="s">
        <v>1272</v>
      </c>
      <c r="S385" s="99"/>
    </row>
    <row r="386" spans="13:19">
      <c r="M386" t="s">
        <v>1273</v>
      </c>
      <c r="N386" s="70" t="s">
        <v>891</v>
      </c>
      <c r="O386" s="75" t="s">
        <v>341</v>
      </c>
      <c r="P386" s="75" t="s">
        <v>800</v>
      </c>
      <c r="Q386" s="75" t="s">
        <v>341</v>
      </c>
      <c r="R386" s="75" t="s">
        <v>800</v>
      </c>
      <c r="S386" s="99">
        <v>0</v>
      </c>
    </row>
    <row r="387" spans="13:19">
      <c r="M387" t="s">
        <v>1175</v>
      </c>
      <c r="N387" s="71" t="s">
        <v>905</v>
      </c>
      <c r="O387" s="76" t="s">
        <v>191</v>
      </c>
      <c r="P387" s="76" t="s">
        <v>192</v>
      </c>
      <c r="Q387" s="76" t="s">
        <v>191</v>
      </c>
      <c r="R387" s="76" t="s">
        <v>1274</v>
      </c>
      <c r="S387" s="100"/>
    </row>
    <row r="388" spans="13:19">
      <c r="M388" t="s">
        <v>1020</v>
      </c>
      <c r="N388" s="71" t="s">
        <v>900</v>
      </c>
      <c r="O388" s="76" t="s">
        <v>191</v>
      </c>
      <c r="P388" s="76" t="s">
        <v>192</v>
      </c>
      <c r="Q388" s="76" t="s">
        <v>191</v>
      </c>
      <c r="R388" s="76" t="s">
        <v>1271</v>
      </c>
      <c r="S388" s="100"/>
    </row>
    <row r="389" spans="13:19">
      <c r="M389" t="s">
        <v>1200</v>
      </c>
      <c r="N389" s="71" t="s">
        <v>896</v>
      </c>
      <c r="O389" s="76" t="s">
        <v>191</v>
      </c>
      <c r="P389" s="76" t="s">
        <v>192</v>
      </c>
      <c r="Q389" s="76" t="s">
        <v>191</v>
      </c>
      <c r="R389" s="76" t="s">
        <v>192</v>
      </c>
      <c r="S389" s="100">
        <v>0</v>
      </c>
    </row>
    <row r="390" spans="13:19">
      <c r="M390" t="s">
        <v>1199</v>
      </c>
      <c r="N390" s="70" t="s">
        <v>893</v>
      </c>
      <c r="O390" s="75" t="s">
        <v>349</v>
      </c>
      <c r="P390" s="75" t="s">
        <v>800</v>
      </c>
      <c r="Q390" s="75" t="s">
        <v>349</v>
      </c>
      <c r="R390" s="75" t="s">
        <v>800</v>
      </c>
      <c r="S390" s="99">
        <v>0</v>
      </c>
    </row>
    <row r="391" spans="13:19">
      <c r="M391"/>
      <c r="N391" s="71"/>
      <c r="O391" s="76"/>
      <c r="P391" s="76"/>
      <c r="Q391" s="76"/>
      <c r="R391" s="76"/>
      <c r="S391" s="100"/>
    </row>
    <row r="392" spans="13:19">
      <c r="M392"/>
      <c r="N392" s="71"/>
      <c r="O392" s="76"/>
      <c r="P392" s="76"/>
      <c r="Q392" s="76"/>
      <c r="R392" s="76"/>
      <c r="S392" s="100"/>
    </row>
    <row r="393" spans="13:19">
      <c r="M393"/>
      <c r="N393" s="85"/>
      <c r="O393" s="77"/>
      <c r="P393" s="77"/>
      <c r="Q393" s="77"/>
      <c r="R393" s="77"/>
      <c r="S393" s="101"/>
    </row>
    <row r="394" spans="13:19">
      <c r="M394"/>
      <c r="N394" s="85"/>
      <c r="O394" s="77"/>
      <c r="P394" s="77"/>
      <c r="Q394" s="77"/>
      <c r="R394" s="77"/>
      <c r="S394" s="101"/>
    </row>
    <row r="395" spans="13:19">
      <c r="M395"/>
      <c r="N395" s="71"/>
      <c r="O395" s="76"/>
      <c r="P395" s="76"/>
      <c r="Q395" s="76"/>
      <c r="R395" s="76"/>
      <c r="S395" s="100"/>
    </row>
    <row r="396" spans="13:19">
      <c r="M396"/>
      <c r="N396" s="85"/>
      <c r="O396" s="77"/>
      <c r="P396" s="77"/>
      <c r="Q396" s="77"/>
      <c r="R396" s="77"/>
      <c r="S396" s="101"/>
    </row>
    <row r="397" spans="13:19">
      <c r="M397"/>
      <c r="N397" s="71"/>
      <c r="O397" s="76"/>
      <c r="P397" s="76"/>
      <c r="Q397" s="76"/>
      <c r="R397" s="76"/>
      <c r="S397" s="100"/>
    </row>
    <row r="398" spans="13:19">
      <c r="M398"/>
      <c r="N398"/>
      <c r="O398" s="84"/>
      <c r="P398" s="84"/>
      <c r="Q398" s="84"/>
      <c r="R398" s="98" t="s">
        <v>156</v>
      </c>
      <c r="S398" s="102">
        <f>SUM(S385:S397)</f>
        <v>0</v>
      </c>
    </row>
    <row r="399" spans="13:19">
      <c r="M399"/>
      <c r="N399"/>
      <c r="O399"/>
      <c r="P399"/>
      <c r="Q399"/>
      <c r="R399" s="106" t="s">
        <v>171</v>
      </c>
      <c r="S399" s="107">
        <v>47</v>
      </c>
    </row>
    <row r="400" spans="13:19">
      <c r="M400" s="108" t="s">
        <v>1278</v>
      </c>
    </row>
    <row r="401" spans="13:19">
      <c r="M401" t="s">
        <v>1161</v>
      </c>
      <c r="N401" s="71" t="s">
        <v>872</v>
      </c>
      <c r="O401" s="76" t="s">
        <v>341</v>
      </c>
      <c r="P401" s="76" t="s">
        <v>800</v>
      </c>
      <c r="Q401" s="76" t="s">
        <v>341</v>
      </c>
      <c r="R401" s="76" t="s">
        <v>800</v>
      </c>
      <c r="S401" s="100">
        <v>0</v>
      </c>
    </row>
    <row r="402" spans="13:19">
      <c r="M402" t="s">
        <v>1276</v>
      </c>
      <c r="N402" s="71" t="s">
        <v>984</v>
      </c>
      <c r="O402" s="76" t="s">
        <v>351</v>
      </c>
      <c r="P402" s="76" t="s">
        <v>187</v>
      </c>
      <c r="Q402" s="76" t="s">
        <v>351</v>
      </c>
      <c r="R402" s="76" t="s">
        <v>187</v>
      </c>
      <c r="S402" s="100"/>
    </row>
    <row r="403" spans="13:19">
      <c r="M403" t="s">
        <v>1042</v>
      </c>
      <c r="N403" s="71" t="s">
        <v>865</v>
      </c>
      <c r="O403" s="76" t="s">
        <v>348</v>
      </c>
      <c r="P403" s="76" t="s">
        <v>187</v>
      </c>
      <c r="Q403" s="76" t="s">
        <v>1160</v>
      </c>
      <c r="R403" s="76" t="s">
        <v>1153</v>
      </c>
      <c r="S403" s="100"/>
    </row>
    <row r="404" spans="13:19">
      <c r="M404" t="s">
        <v>1040</v>
      </c>
      <c r="N404" s="71" t="s">
        <v>981</v>
      </c>
      <c r="O404" s="76" t="s">
        <v>351</v>
      </c>
      <c r="P404" s="76" t="s">
        <v>187</v>
      </c>
      <c r="Q404" s="76" t="s">
        <v>351</v>
      </c>
      <c r="R404" s="76" t="s">
        <v>1262</v>
      </c>
      <c r="S404" s="100"/>
    </row>
    <row r="405" spans="13:19">
      <c r="M405" t="s">
        <v>1100</v>
      </c>
      <c r="N405" s="71" t="s">
        <v>873</v>
      </c>
      <c r="O405" s="76" t="s">
        <v>393</v>
      </c>
      <c r="P405" s="76" t="s">
        <v>187</v>
      </c>
      <c r="Q405" s="76" t="s">
        <v>393</v>
      </c>
      <c r="R405" s="76" t="s">
        <v>1185</v>
      </c>
      <c r="S405" s="100"/>
    </row>
    <row r="406" spans="13:19">
      <c r="M406" t="s">
        <v>1137</v>
      </c>
      <c r="N406" s="85" t="s">
        <v>997</v>
      </c>
      <c r="O406" s="77" t="s">
        <v>191</v>
      </c>
      <c r="P406" s="77" t="s">
        <v>192</v>
      </c>
      <c r="Q406" s="77" t="s">
        <v>191</v>
      </c>
      <c r="R406" s="77" t="s">
        <v>359</v>
      </c>
      <c r="S406" s="101"/>
    </row>
    <row r="407" spans="13:19">
      <c r="M407" t="s">
        <v>1277</v>
      </c>
      <c r="N407" s="71" t="s">
        <v>871</v>
      </c>
      <c r="O407" s="76" t="s">
        <v>341</v>
      </c>
      <c r="P407" s="76" t="s">
        <v>800</v>
      </c>
      <c r="Q407" s="76" t="s">
        <v>341</v>
      </c>
      <c r="R407" s="76" t="s">
        <v>800</v>
      </c>
      <c r="S407" s="100">
        <v>0</v>
      </c>
    </row>
    <row r="408" spans="13:19">
      <c r="M408"/>
      <c r="N408" s="71"/>
      <c r="O408" s="76"/>
      <c r="P408" s="76"/>
      <c r="Q408" s="76"/>
      <c r="R408" s="76"/>
      <c r="S408" s="100"/>
    </row>
    <row r="409" spans="13:19">
      <c r="M409"/>
      <c r="N409" s="85"/>
      <c r="O409" s="77"/>
      <c r="P409" s="77"/>
      <c r="Q409" s="77"/>
      <c r="R409" s="77"/>
      <c r="S409" s="101"/>
    </row>
    <row r="410" spans="13:19">
      <c r="M410"/>
      <c r="N410" s="85"/>
      <c r="O410" s="77"/>
      <c r="P410" s="77"/>
      <c r="Q410" s="77"/>
      <c r="R410" s="77"/>
      <c r="S410" s="101"/>
    </row>
    <row r="411" spans="13:19">
      <c r="M411"/>
      <c r="N411" s="71"/>
      <c r="O411" s="76"/>
      <c r="P411" s="76"/>
      <c r="Q411" s="76"/>
      <c r="R411" s="76"/>
      <c r="S411" s="100"/>
    </row>
    <row r="412" spans="13:19">
      <c r="M412"/>
      <c r="N412" s="85"/>
      <c r="O412" s="77"/>
      <c r="P412" s="77"/>
      <c r="Q412" s="77"/>
      <c r="R412" s="77"/>
      <c r="S412" s="101"/>
    </row>
    <row r="413" spans="13:19">
      <c r="M413"/>
      <c r="N413" s="71"/>
      <c r="O413" s="76"/>
      <c r="P413" s="76"/>
      <c r="Q413" s="76"/>
      <c r="R413" s="76"/>
      <c r="S413" s="100"/>
    </row>
    <row r="414" spans="13:19">
      <c r="M414"/>
      <c r="N414"/>
      <c r="O414" s="84"/>
      <c r="P414" s="84"/>
      <c r="Q414" s="84"/>
      <c r="R414" s="98" t="s">
        <v>156</v>
      </c>
      <c r="S414" s="102">
        <f>SUM(S401:S413)</f>
        <v>0</v>
      </c>
    </row>
    <row r="415" spans="13:19">
      <c r="M415"/>
      <c r="N415"/>
      <c r="O415"/>
      <c r="P415"/>
      <c r="Q415"/>
      <c r="R415" s="106" t="s">
        <v>171</v>
      </c>
      <c r="S415" s="107">
        <v>47</v>
      </c>
    </row>
    <row r="416" spans="13:19">
      <c r="M416" s="108" t="s">
        <v>1282</v>
      </c>
    </row>
    <row r="417" spans="13:19">
      <c r="M417" t="s">
        <v>999</v>
      </c>
      <c r="N417" s="70" t="s">
        <v>841</v>
      </c>
      <c r="O417" s="75" t="s">
        <v>346</v>
      </c>
      <c r="P417" s="75" t="s">
        <v>800</v>
      </c>
      <c r="Q417" s="75" t="s">
        <v>346</v>
      </c>
      <c r="R417" s="75" t="s">
        <v>800</v>
      </c>
      <c r="S417" s="99">
        <v>0</v>
      </c>
    </row>
    <row r="418" spans="13:19">
      <c r="M418" t="s">
        <v>1279</v>
      </c>
      <c r="N418" s="70" t="s">
        <v>961</v>
      </c>
      <c r="O418" s="75" t="s">
        <v>348</v>
      </c>
      <c r="P418" s="75" t="s">
        <v>187</v>
      </c>
      <c r="Q418" s="75" t="s">
        <v>348</v>
      </c>
      <c r="R418" s="75" t="s">
        <v>1280</v>
      </c>
      <c r="S418" s="99">
        <v>0</v>
      </c>
    </row>
    <row r="419" spans="13:19">
      <c r="M419" t="s">
        <v>1180</v>
      </c>
      <c r="N419" s="70" t="s">
        <v>843</v>
      </c>
      <c r="O419" s="75" t="s">
        <v>346</v>
      </c>
      <c r="P419" s="75" t="s">
        <v>800</v>
      </c>
      <c r="Q419" s="75" t="s">
        <v>346</v>
      </c>
      <c r="R419" s="75" t="s">
        <v>800</v>
      </c>
      <c r="S419" s="99">
        <v>0</v>
      </c>
    </row>
    <row r="420" spans="13:19">
      <c r="M420" t="s">
        <v>1281</v>
      </c>
      <c r="N420" s="71" t="s">
        <v>975</v>
      </c>
      <c r="O420" s="76" t="s">
        <v>350</v>
      </c>
      <c r="P420" s="76" t="s">
        <v>192</v>
      </c>
      <c r="Q420" s="76" t="s">
        <v>350</v>
      </c>
      <c r="R420" s="76" t="s">
        <v>192</v>
      </c>
      <c r="S420" s="100">
        <v>0</v>
      </c>
    </row>
    <row r="421" spans="13:19">
      <c r="M421" t="s">
        <v>1169</v>
      </c>
      <c r="N421" s="71" t="s">
        <v>972</v>
      </c>
      <c r="O421" s="76" t="s">
        <v>191</v>
      </c>
      <c r="P421" s="76" t="s">
        <v>192</v>
      </c>
      <c r="Q421" s="76" t="s">
        <v>191</v>
      </c>
      <c r="R421" s="76" t="s">
        <v>1245</v>
      </c>
      <c r="S421" s="100"/>
    </row>
    <row r="422" spans="13:19">
      <c r="M422" t="s">
        <v>820</v>
      </c>
      <c r="N422" s="71" t="s">
        <v>966</v>
      </c>
      <c r="O422" s="76" t="s">
        <v>191</v>
      </c>
      <c r="P422" s="76" t="s">
        <v>192</v>
      </c>
      <c r="Q422" s="76" t="s">
        <v>191</v>
      </c>
      <c r="R422" s="76" t="s">
        <v>804</v>
      </c>
      <c r="S422" s="100"/>
    </row>
    <row r="423" spans="13:19">
      <c r="M423" t="s">
        <v>1246</v>
      </c>
      <c r="N423" s="70" t="s">
        <v>845</v>
      </c>
      <c r="O423" s="75" t="s">
        <v>346</v>
      </c>
      <c r="P423" s="75" t="s">
        <v>800</v>
      </c>
      <c r="Q423" s="75" t="s">
        <v>346</v>
      </c>
      <c r="R423" s="75" t="s">
        <v>1254</v>
      </c>
      <c r="S423" s="99">
        <v>483</v>
      </c>
    </row>
    <row r="424" spans="13:19">
      <c r="M424" t="s">
        <v>819</v>
      </c>
      <c r="N424" s="71" t="s">
        <v>968</v>
      </c>
      <c r="O424" s="76" t="s">
        <v>191</v>
      </c>
      <c r="P424" s="76" t="s">
        <v>192</v>
      </c>
      <c r="Q424" s="76" t="s">
        <v>191</v>
      </c>
      <c r="R424" s="76" t="s">
        <v>192</v>
      </c>
      <c r="S424" s="100"/>
    </row>
    <row r="425" spans="13:19">
      <c r="M425"/>
      <c r="N425" s="85"/>
      <c r="O425" s="77"/>
      <c r="P425" s="77"/>
      <c r="Q425" s="77"/>
      <c r="R425" s="77"/>
      <c r="S425" s="101"/>
    </row>
    <row r="426" spans="13:19">
      <c r="M426"/>
      <c r="N426" s="85"/>
      <c r="O426" s="77"/>
      <c r="P426" s="77"/>
      <c r="Q426" s="77"/>
      <c r="R426" s="77"/>
      <c r="S426" s="101"/>
    </row>
    <row r="427" spans="13:19">
      <c r="M427"/>
      <c r="N427" s="71"/>
      <c r="O427" s="76"/>
      <c r="P427" s="76"/>
      <c r="Q427" s="76"/>
      <c r="R427" s="76"/>
      <c r="S427" s="100"/>
    </row>
    <row r="428" spans="13:19">
      <c r="M428"/>
      <c r="N428" s="85"/>
      <c r="O428" s="77"/>
      <c r="P428" s="77"/>
      <c r="Q428" s="77"/>
      <c r="R428" s="77"/>
      <c r="S428" s="101"/>
    </row>
    <row r="429" spans="13:19">
      <c r="M429"/>
      <c r="N429" s="71"/>
      <c r="O429" s="76"/>
      <c r="P429" s="76"/>
      <c r="Q429" s="76"/>
      <c r="R429" s="76"/>
      <c r="S429" s="100"/>
    </row>
    <row r="430" spans="13:19">
      <c r="M430"/>
      <c r="N430"/>
      <c r="O430" s="84"/>
      <c r="P430" s="84"/>
      <c r="Q430" s="84"/>
      <c r="R430" s="98" t="s">
        <v>156</v>
      </c>
      <c r="S430" s="102">
        <f>SUM(S417:S429)</f>
        <v>483</v>
      </c>
    </row>
    <row r="431" spans="13:19">
      <c r="M431"/>
      <c r="N431"/>
      <c r="O431"/>
      <c r="P431"/>
      <c r="Q431"/>
      <c r="R431" s="106" t="s">
        <v>171</v>
      </c>
      <c r="S431" s="107">
        <v>47</v>
      </c>
    </row>
    <row r="432" spans="13:19">
      <c r="M432" s="108" t="s">
        <v>1286</v>
      </c>
    </row>
    <row r="433" spans="13:19">
      <c r="M433" t="s">
        <v>1132</v>
      </c>
      <c r="N433" s="70" t="s">
        <v>887</v>
      </c>
      <c r="O433" s="75" t="s">
        <v>349</v>
      </c>
      <c r="P433" s="75" t="s">
        <v>800</v>
      </c>
      <c r="Q433" s="75" t="s">
        <v>349</v>
      </c>
      <c r="R433" s="75" t="s">
        <v>800</v>
      </c>
      <c r="S433" s="99"/>
    </row>
    <row r="434" spans="13:19">
      <c r="M434" t="s">
        <v>1174</v>
      </c>
      <c r="N434" s="70" t="s">
        <v>890</v>
      </c>
      <c r="O434" s="75" t="s">
        <v>341</v>
      </c>
      <c r="P434" s="75" t="s">
        <v>800</v>
      </c>
      <c r="Q434" s="75" t="s">
        <v>341</v>
      </c>
      <c r="R434" s="75" t="s">
        <v>800</v>
      </c>
      <c r="S434" s="99"/>
    </row>
    <row r="435" spans="13:19">
      <c r="M435" t="s">
        <v>1283</v>
      </c>
      <c r="N435" s="71" t="s">
        <v>900</v>
      </c>
      <c r="O435" s="76" t="s">
        <v>350</v>
      </c>
      <c r="P435" s="76" t="s">
        <v>192</v>
      </c>
      <c r="Q435" s="76" t="s">
        <v>350</v>
      </c>
      <c r="R435" s="76" t="s">
        <v>1224</v>
      </c>
      <c r="S435" s="100">
        <v>4875</v>
      </c>
    </row>
    <row r="436" spans="13:19">
      <c r="M436" t="s">
        <v>1200</v>
      </c>
      <c r="N436" s="71" t="s">
        <v>896</v>
      </c>
      <c r="O436" s="76" t="s">
        <v>191</v>
      </c>
      <c r="P436" s="76" t="s">
        <v>192</v>
      </c>
      <c r="Q436" s="76" t="s">
        <v>191</v>
      </c>
      <c r="R436" s="76" t="s">
        <v>192</v>
      </c>
      <c r="S436" s="100">
        <v>0</v>
      </c>
    </row>
    <row r="437" spans="13:19">
      <c r="M437" t="s">
        <v>1018</v>
      </c>
      <c r="N437" s="71" t="s">
        <v>905</v>
      </c>
      <c r="O437" s="76" t="s">
        <v>350</v>
      </c>
      <c r="P437" s="76" t="s">
        <v>192</v>
      </c>
      <c r="Q437" s="76" t="s">
        <v>350</v>
      </c>
      <c r="R437" s="76" t="s">
        <v>192</v>
      </c>
      <c r="S437" s="100">
        <v>0</v>
      </c>
    </row>
    <row r="438" spans="13:19">
      <c r="M438" t="s">
        <v>1210</v>
      </c>
      <c r="N438" s="70" t="s">
        <v>891</v>
      </c>
      <c r="O438" s="75" t="s">
        <v>349</v>
      </c>
      <c r="P438" s="75" t="s">
        <v>800</v>
      </c>
      <c r="Q438" s="75" t="s">
        <v>349</v>
      </c>
      <c r="R438" s="75" t="s">
        <v>1284</v>
      </c>
      <c r="S438" s="99">
        <v>5920</v>
      </c>
    </row>
    <row r="439" spans="13:19">
      <c r="M439" t="s">
        <v>1177</v>
      </c>
      <c r="N439" s="70" t="s">
        <v>893</v>
      </c>
      <c r="O439" s="75" t="s">
        <v>341</v>
      </c>
      <c r="P439" s="75" t="s">
        <v>800</v>
      </c>
      <c r="Q439" s="75" t="s">
        <v>341</v>
      </c>
      <c r="R439" s="75" t="s">
        <v>1285</v>
      </c>
      <c r="S439" s="99"/>
    </row>
    <row r="440" spans="13:19">
      <c r="M440"/>
      <c r="N440" s="71"/>
      <c r="O440" s="76"/>
      <c r="P440" s="76"/>
      <c r="Q440" s="76"/>
      <c r="R440" s="76"/>
      <c r="S440" s="100"/>
    </row>
    <row r="441" spans="13:19">
      <c r="M441"/>
      <c r="N441" s="85"/>
      <c r="O441" s="77"/>
      <c r="P441" s="77"/>
      <c r="Q441" s="77"/>
      <c r="R441" s="77"/>
      <c r="S441" s="101"/>
    </row>
    <row r="442" spans="13:19">
      <c r="M442"/>
      <c r="N442" s="85"/>
      <c r="O442" s="77"/>
      <c r="P442" s="77"/>
      <c r="Q442" s="77"/>
      <c r="R442" s="77"/>
      <c r="S442" s="101"/>
    </row>
    <row r="443" spans="13:19">
      <c r="M443"/>
      <c r="N443" s="71"/>
      <c r="O443" s="76"/>
      <c r="P443" s="76"/>
      <c r="Q443" s="76"/>
      <c r="R443" s="76"/>
      <c r="S443" s="100"/>
    </row>
    <row r="444" spans="13:19">
      <c r="M444"/>
      <c r="N444" s="85"/>
      <c r="O444" s="77"/>
      <c r="P444" s="77"/>
      <c r="Q444" s="77"/>
      <c r="R444" s="77"/>
      <c r="S444" s="101"/>
    </row>
    <row r="445" spans="13:19">
      <c r="M445"/>
      <c r="N445" s="71"/>
      <c r="O445" s="76"/>
      <c r="P445" s="76"/>
      <c r="Q445" s="76"/>
      <c r="R445" s="76"/>
      <c r="S445" s="100"/>
    </row>
    <row r="446" spans="13:19">
      <c r="M446"/>
      <c r="N446"/>
      <c r="O446" s="84"/>
      <c r="P446" s="84"/>
      <c r="Q446" s="84"/>
      <c r="R446" s="98" t="s">
        <v>156</v>
      </c>
      <c r="S446" s="102">
        <f>SUM(S433:S445)</f>
        <v>10795</v>
      </c>
    </row>
    <row r="447" spans="13:19">
      <c r="M447"/>
      <c r="N447"/>
      <c r="O447"/>
      <c r="P447"/>
      <c r="Q447"/>
      <c r="R447" s="106" t="s">
        <v>171</v>
      </c>
      <c r="S447" s="107">
        <v>47</v>
      </c>
    </row>
    <row r="448" spans="13:19">
      <c r="M448" s="108" t="s">
        <v>1314</v>
      </c>
    </row>
    <row r="449" spans="13:19">
      <c r="M449" t="s">
        <v>1250</v>
      </c>
      <c r="N449" s="70" t="s">
        <v>913</v>
      </c>
      <c r="O449" s="75" t="s">
        <v>340</v>
      </c>
      <c r="P449" s="75" t="s">
        <v>187</v>
      </c>
      <c r="Q449" s="75" t="s">
        <v>340</v>
      </c>
      <c r="R449" s="75" t="s">
        <v>187</v>
      </c>
      <c r="S449" s="99">
        <v>0</v>
      </c>
    </row>
    <row r="450" spans="13:19">
      <c r="M450" t="s">
        <v>1125</v>
      </c>
      <c r="N450" s="70" t="s">
        <v>922</v>
      </c>
      <c r="O450" s="75" t="s">
        <v>327</v>
      </c>
      <c r="P450" s="75" t="s">
        <v>800</v>
      </c>
      <c r="Q450" s="75" t="s">
        <v>1126</v>
      </c>
      <c r="R450" s="75" t="s">
        <v>1127</v>
      </c>
      <c r="S450" s="99"/>
    </row>
    <row r="451" spans="13:19">
      <c r="M451" t="s">
        <v>1189</v>
      </c>
      <c r="N451" s="71" t="s">
        <v>927</v>
      </c>
      <c r="O451" s="76" t="s">
        <v>348</v>
      </c>
      <c r="P451" s="76" t="s">
        <v>187</v>
      </c>
      <c r="Q451" s="76" t="s">
        <v>348</v>
      </c>
      <c r="R451" s="76" t="s">
        <v>1215</v>
      </c>
      <c r="S451" s="100"/>
    </row>
    <row r="452" spans="13:19">
      <c r="M452" t="s">
        <v>1065</v>
      </c>
      <c r="N452" s="71" t="s">
        <v>944</v>
      </c>
      <c r="O452" s="76" t="s">
        <v>348</v>
      </c>
      <c r="P452" s="76" t="s">
        <v>187</v>
      </c>
      <c r="Q452" s="76" t="s">
        <v>348</v>
      </c>
      <c r="R452" s="76" t="s">
        <v>1071</v>
      </c>
      <c r="S452" s="100"/>
    </row>
    <row r="453" spans="13:19">
      <c r="M453" t="s">
        <v>1128</v>
      </c>
      <c r="N453" s="71" t="s">
        <v>943</v>
      </c>
      <c r="O453" s="76" t="s">
        <v>348</v>
      </c>
      <c r="P453" s="76" t="s">
        <v>187</v>
      </c>
      <c r="Q453" s="76" t="s">
        <v>348</v>
      </c>
      <c r="R453" s="76" t="s">
        <v>186</v>
      </c>
      <c r="S453" s="100"/>
    </row>
    <row r="454" spans="13:19">
      <c r="M454" t="s">
        <v>1252</v>
      </c>
      <c r="N454" s="85" t="s">
        <v>957</v>
      </c>
      <c r="O454" s="77" t="s">
        <v>349</v>
      </c>
      <c r="P454" s="77" t="s">
        <v>800</v>
      </c>
      <c r="Q454" s="77" t="s">
        <v>349</v>
      </c>
      <c r="R454" s="77" t="s">
        <v>800</v>
      </c>
      <c r="S454" s="101">
        <v>0</v>
      </c>
    </row>
    <row r="455" spans="13:19">
      <c r="M455" t="s">
        <v>1190</v>
      </c>
      <c r="N455" s="71" t="s">
        <v>931</v>
      </c>
      <c r="O455" s="76" t="s">
        <v>350</v>
      </c>
      <c r="P455" s="76" t="s">
        <v>192</v>
      </c>
      <c r="Q455" s="76" t="s">
        <v>350</v>
      </c>
      <c r="R455" s="76" t="s">
        <v>1216</v>
      </c>
      <c r="S455" s="100"/>
    </row>
    <row r="456" spans="13:19">
      <c r="M456"/>
      <c r="N456" s="71"/>
      <c r="O456" s="76"/>
      <c r="P456" s="76"/>
      <c r="Q456" s="76"/>
      <c r="R456" s="76"/>
      <c r="S456" s="100"/>
    </row>
    <row r="457" spans="13:19">
      <c r="M457"/>
      <c r="N457" s="85"/>
      <c r="O457" s="77"/>
      <c r="P457" s="77"/>
      <c r="Q457" s="77"/>
      <c r="R457" s="77"/>
      <c r="S457" s="101"/>
    </row>
    <row r="458" spans="13:19">
      <c r="M458"/>
      <c r="N458" s="85"/>
      <c r="O458" s="77"/>
      <c r="P458" s="77"/>
      <c r="Q458" s="77"/>
      <c r="R458" s="77"/>
      <c r="S458" s="101"/>
    </row>
    <row r="459" spans="13:19">
      <c r="M459"/>
      <c r="N459" s="71"/>
      <c r="O459" s="76"/>
      <c r="P459" s="76"/>
      <c r="Q459" s="76"/>
      <c r="R459" s="76"/>
      <c r="S459" s="100"/>
    </row>
    <row r="460" spans="13:19">
      <c r="M460"/>
      <c r="N460" s="85"/>
      <c r="O460" s="77"/>
      <c r="P460" s="77"/>
      <c r="Q460" s="77"/>
      <c r="R460" s="77"/>
      <c r="S460" s="101"/>
    </row>
    <row r="461" spans="13:19">
      <c r="M461"/>
      <c r="N461" s="71"/>
      <c r="O461" s="76"/>
      <c r="P461" s="76"/>
      <c r="Q461" s="76"/>
      <c r="R461" s="76"/>
      <c r="S461" s="100"/>
    </row>
    <row r="462" spans="13:19">
      <c r="M462"/>
      <c r="N462"/>
      <c r="O462" s="84"/>
      <c r="P462" s="84"/>
      <c r="Q462" s="84"/>
      <c r="R462" s="98" t="s">
        <v>156</v>
      </c>
      <c r="S462" s="102">
        <f>SUM(S449:S461)</f>
        <v>0</v>
      </c>
    </row>
    <row r="463" spans="13:19">
      <c r="M463"/>
      <c r="N463"/>
      <c r="O463"/>
      <c r="P463"/>
      <c r="Q463"/>
      <c r="R463" s="106" t="s">
        <v>171</v>
      </c>
      <c r="S463" s="107">
        <v>47</v>
      </c>
    </row>
    <row r="464" spans="13:19">
      <c r="M464" s="108" t="s">
        <v>1318</v>
      </c>
    </row>
    <row r="465" spans="13:19">
      <c r="M465" t="s">
        <v>1021</v>
      </c>
      <c r="N465" s="70" t="s">
        <v>890</v>
      </c>
      <c r="O465" s="75" t="s">
        <v>346</v>
      </c>
      <c r="P465" s="75" t="s">
        <v>800</v>
      </c>
      <c r="Q465" s="75" t="s">
        <v>346</v>
      </c>
      <c r="R465" s="75" t="s">
        <v>1272</v>
      </c>
      <c r="S465" s="99"/>
    </row>
    <row r="466" spans="13:19">
      <c r="M466" t="s">
        <v>1173</v>
      </c>
      <c r="N466" s="70" t="s">
        <v>887</v>
      </c>
      <c r="O466" s="75" t="s">
        <v>346</v>
      </c>
      <c r="P466" s="75" t="s">
        <v>800</v>
      </c>
      <c r="Q466" s="75" t="s">
        <v>346</v>
      </c>
      <c r="R466" s="75" t="s">
        <v>1315</v>
      </c>
      <c r="S466" s="99"/>
    </row>
    <row r="467" spans="13:19">
      <c r="M467" t="s">
        <v>1273</v>
      </c>
      <c r="N467" s="70" t="s">
        <v>891</v>
      </c>
      <c r="O467" s="75" t="s">
        <v>341</v>
      </c>
      <c r="P467" s="75" t="s">
        <v>800</v>
      </c>
      <c r="Q467" s="75" t="s">
        <v>341</v>
      </c>
      <c r="R467" s="75" t="s">
        <v>800</v>
      </c>
      <c r="S467" s="99">
        <v>0</v>
      </c>
    </row>
    <row r="468" spans="13:19">
      <c r="M468" t="s">
        <v>1196</v>
      </c>
      <c r="N468" s="71" t="s">
        <v>981</v>
      </c>
      <c r="O468" s="76" t="s">
        <v>348</v>
      </c>
      <c r="P468" s="76" t="s">
        <v>187</v>
      </c>
      <c r="Q468" s="76" t="s">
        <v>348</v>
      </c>
      <c r="R468" s="76" t="s">
        <v>187</v>
      </c>
      <c r="S468" s="100"/>
    </row>
    <row r="469" spans="13:19">
      <c r="M469" t="s">
        <v>1136</v>
      </c>
      <c r="N469" s="71" t="s">
        <v>985</v>
      </c>
      <c r="O469" s="76" t="s">
        <v>351</v>
      </c>
      <c r="P469" s="76" t="s">
        <v>187</v>
      </c>
      <c r="Q469" s="76" t="s">
        <v>351</v>
      </c>
      <c r="R469" s="76" t="s">
        <v>1317</v>
      </c>
      <c r="S469" s="100">
        <v>7850</v>
      </c>
    </row>
    <row r="470" spans="13:19">
      <c r="M470" t="s">
        <v>1316</v>
      </c>
      <c r="N470" s="71" t="s">
        <v>989</v>
      </c>
      <c r="O470" s="76" t="s">
        <v>348</v>
      </c>
      <c r="P470" s="76" t="s">
        <v>187</v>
      </c>
      <c r="Q470" s="76" t="s">
        <v>348</v>
      </c>
      <c r="R470" s="76" t="s">
        <v>187</v>
      </c>
      <c r="S470" s="100">
        <v>0</v>
      </c>
    </row>
    <row r="471" spans="13:19">
      <c r="M471" t="s">
        <v>1137</v>
      </c>
      <c r="N471" s="85" t="s">
        <v>997</v>
      </c>
      <c r="O471" s="77" t="s">
        <v>191</v>
      </c>
      <c r="P471" s="77" t="s">
        <v>192</v>
      </c>
      <c r="Q471" s="77" t="s">
        <v>191</v>
      </c>
      <c r="R471" s="77" t="s">
        <v>359</v>
      </c>
      <c r="S471" s="101"/>
    </row>
    <row r="472" spans="13:19">
      <c r="M472" t="s">
        <v>1276</v>
      </c>
      <c r="N472" s="71" t="s">
        <v>984</v>
      </c>
      <c r="O472" s="76" t="s">
        <v>351</v>
      </c>
      <c r="P472" s="76" t="s">
        <v>187</v>
      </c>
      <c r="Q472" s="76" t="s">
        <v>351</v>
      </c>
      <c r="R472" s="76" t="s">
        <v>1301</v>
      </c>
      <c r="S472" s="100"/>
    </row>
    <row r="473" spans="13:19">
      <c r="M473"/>
      <c r="N473" s="85"/>
      <c r="O473" s="77"/>
      <c r="P473" s="77"/>
      <c r="Q473" s="77"/>
      <c r="R473" s="77"/>
      <c r="S473" s="101"/>
    </row>
    <row r="474" spans="13:19">
      <c r="M474"/>
      <c r="N474" s="85"/>
      <c r="O474" s="77"/>
      <c r="P474" s="77"/>
      <c r="Q474" s="77"/>
      <c r="R474" s="77"/>
      <c r="S474" s="101"/>
    </row>
    <row r="475" spans="13:19">
      <c r="M475"/>
      <c r="N475" s="71"/>
      <c r="O475" s="76"/>
      <c r="P475" s="76"/>
      <c r="Q475" s="76"/>
      <c r="R475" s="76"/>
      <c r="S475" s="100"/>
    </row>
    <row r="476" spans="13:19">
      <c r="M476"/>
      <c r="N476" s="85"/>
      <c r="O476" s="77"/>
      <c r="P476" s="77"/>
      <c r="Q476" s="77"/>
      <c r="R476" s="77"/>
      <c r="S476" s="101"/>
    </row>
    <row r="477" spans="13:19">
      <c r="M477"/>
      <c r="N477" s="71"/>
      <c r="O477" s="76"/>
      <c r="P477" s="76"/>
      <c r="Q477" s="76"/>
      <c r="R477" s="76"/>
      <c r="S477" s="100"/>
    </row>
    <row r="478" spans="13:19">
      <c r="M478"/>
      <c r="N478"/>
      <c r="O478" s="84"/>
      <c r="P478" s="84"/>
      <c r="Q478" s="84"/>
      <c r="R478" s="98" t="s">
        <v>156</v>
      </c>
      <c r="S478" s="102">
        <f>SUM(S465:S477)</f>
        <v>7850</v>
      </c>
    </row>
    <row r="479" spans="13:19">
      <c r="M479"/>
      <c r="N479"/>
      <c r="O479"/>
      <c r="P479"/>
      <c r="Q479"/>
      <c r="R479" s="106" t="s">
        <v>171</v>
      </c>
      <c r="S479" s="107">
        <v>47</v>
      </c>
    </row>
    <row r="480" spans="13:19">
      <c r="M480" s="108" t="s">
        <v>1318</v>
      </c>
    </row>
    <row r="481" spans="13:19">
      <c r="M481" t="s">
        <v>1021</v>
      </c>
      <c r="N481" s="70" t="s">
        <v>890</v>
      </c>
      <c r="O481" s="75" t="s">
        <v>346</v>
      </c>
      <c r="P481" s="75" t="s">
        <v>800</v>
      </c>
      <c r="Q481" s="75" t="s">
        <v>346</v>
      </c>
      <c r="R481" s="75" t="s">
        <v>1272</v>
      </c>
      <c r="S481" s="99"/>
    </row>
    <row r="482" spans="13:19">
      <c r="M482" t="s">
        <v>1173</v>
      </c>
      <c r="N482" s="70" t="s">
        <v>887</v>
      </c>
      <c r="O482" s="75" t="s">
        <v>346</v>
      </c>
      <c r="P482" s="75" t="s">
        <v>800</v>
      </c>
      <c r="Q482" s="75" t="s">
        <v>346</v>
      </c>
      <c r="R482" s="75" t="s">
        <v>1315</v>
      </c>
      <c r="S482" s="99"/>
    </row>
    <row r="483" spans="13:19">
      <c r="M483" t="s">
        <v>1273</v>
      </c>
      <c r="N483" s="70" t="s">
        <v>891</v>
      </c>
      <c r="O483" s="75" t="s">
        <v>341</v>
      </c>
      <c r="P483" s="75" t="s">
        <v>800</v>
      </c>
      <c r="Q483" s="75" t="s">
        <v>341</v>
      </c>
      <c r="R483" s="75" t="s">
        <v>800</v>
      </c>
      <c r="S483" s="99">
        <v>0</v>
      </c>
    </row>
    <row r="484" spans="13:19">
      <c r="M484" t="s">
        <v>1196</v>
      </c>
      <c r="N484" s="71" t="s">
        <v>981</v>
      </c>
      <c r="O484" s="76" t="s">
        <v>348</v>
      </c>
      <c r="P484" s="76" t="s">
        <v>187</v>
      </c>
      <c r="Q484" s="76" t="s">
        <v>348</v>
      </c>
      <c r="R484" s="76" t="s">
        <v>187</v>
      </c>
      <c r="S484" s="100"/>
    </row>
    <row r="485" spans="13:19">
      <c r="M485" t="s">
        <v>1136</v>
      </c>
      <c r="N485" s="71" t="s">
        <v>985</v>
      </c>
      <c r="O485" s="76" t="s">
        <v>351</v>
      </c>
      <c r="P485" s="76" t="s">
        <v>187</v>
      </c>
      <c r="Q485" s="76" t="s">
        <v>351</v>
      </c>
      <c r="R485" s="76" t="s">
        <v>1317</v>
      </c>
      <c r="S485" s="100">
        <v>7850</v>
      </c>
    </row>
    <row r="486" spans="13:19">
      <c r="M486" t="s">
        <v>1316</v>
      </c>
      <c r="N486" s="71" t="s">
        <v>989</v>
      </c>
      <c r="O486" s="76" t="s">
        <v>348</v>
      </c>
      <c r="P486" s="76" t="s">
        <v>187</v>
      </c>
      <c r="Q486" s="76" t="s">
        <v>348</v>
      </c>
      <c r="R486" s="76" t="s">
        <v>187</v>
      </c>
      <c r="S486" s="100">
        <v>0</v>
      </c>
    </row>
    <row r="487" spans="13:19">
      <c r="M487" t="s">
        <v>1137</v>
      </c>
      <c r="N487" s="85" t="s">
        <v>997</v>
      </c>
      <c r="O487" s="77" t="s">
        <v>191</v>
      </c>
      <c r="P487" s="77" t="s">
        <v>192</v>
      </c>
      <c r="Q487" s="77" t="s">
        <v>191</v>
      </c>
      <c r="R487" s="77" t="s">
        <v>359</v>
      </c>
      <c r="S487" s="101"/>
    </row>
    <row r="488" spans="13:19">
      <c r="M488" t="s">
        <v>1276</v>
      </c>
      <c r="N488" s="71" t="s">
        <v>984</v>
      </c>
      <c r="O488" s="76" t="s">
        <v>351</v>
      </c>
      <c r="P488" s="76" t="s">
        <v>187</v>
      </c>
      <c r="Q488" s="76" t="s">
        <v>351</v>
      </c>
      <c r="R488" s="76" t="s">
        <v>1301</v>
      </c>
      <c r="S488" s="100"/>
    </row>
    <row r="489" spans="13:19">
      <c r="M489"/>
      <c r="N489" s="85"/>
      <c r="O489" s="77"/>
      <c r="P489" s="77"/>
      <c r="Q489" s="77"/>
      <c r="R489" s="77"/>
      <c r="S489" s="101"/>
    </row>
    <row r="490" spans="13:19">
      <c r="M490"/>
      <c r="N490" s="85"/>
      <c r="O490" s="77"/>
      <c r="P490" s="77"/>
      <c r="Q490" s="77"/>
      <c r="R490" s="77"/>
      <c r="S490" s="101"/>
    </row>
    <row r="491" spans="13:19">
      <c r="M491"/>
      <c r="N491" s="71"/>
      <c r="O491" s="76"/>
      <c r="P491" s="76"/>
      <c r="Q491" s="76"/>
      <c r="R491" s="76"/>
      <c r="S491" s="100"/>
    </row>
    <row r="492" spans="13:19">
      <c r="M492"/>
      <c r="N492" s="85"/>
      <c r="O492" s="77"/>
      <c r="P492" s="77"/>
      <c r="Q492" s="77"/>
      <c r="R492" s="77"/>
      <c r="S492" s="101"/>
    </row>
    <row r="493" spans="13:19">
      <c r="M493"/>
      <c r="N493" s="71"/>
      <c r="O493" s="76"/>
      <c r="P493" s="76"/>
      <c r="Q493" s="76"/>
      <c r="R493" s="76"/>
      <c r="S493" s="100"/>
    </row>
    <row r="494" spans="13:19">
      <c r="M494"/>
      <c r="N494"/>
      <c r="O494" s="84"/>
      <c r="P494" s="84"/>
      <c r="Q494" s="84"/>
      <c r="R494" s="98" t="s">
        <v>156</v>
      </c>
      <c r="S494" s="102">
        <f>SUM(S481:S493)</f>
        <v>7850</v>
      </c>
    </row>
    <row r="495" spans="13:19">
      <c r="M495"/>
      <c r="N495"/>
      <c r="O495"/>
      <c r="P495"/>
      <c r="Q495"/>
      <c r="R495" s="106" t="s">
        <v>171</v>
      </c>
      <c r="S495" s="107">
        <v>47</v>
      </c>
    </row>
    <row r="496" spans="13:19">
      <c r="M496" s="108" t="s">
        <v>1324</v>
      </c>
    </row>
    <row r="497" spans="13:19">
      <c r="M497" t="s">
        <v>1319</v>
      </c>
      <c r="N497" s="70" t="s">
        <v>843</v>
      </c>
      <c r="O497" s="75" t="s">
        <v>393</v>
      </c>
      <c r="P497" s="75" t="s">
        <v>187</v>
      </c>
      <c r="Q497" s="75" t="s">
        <v>393</v>
      </c>
      <c r="R497" s="75" t="s">
        <v>187</v>
      </c>
      <c r="S497" s="99">
        <v>0</v>
      </c>
    </row>
    <row r="498" spans="13:19">
      <c r="M498" t="s">
        <v>1320</v>
      </c>
      <c r="N498" s="70" t="s">
        <v>844</v>
      </c>
      <c r="O498" s="75" t="s">
        <v>341</v>
      </c>
      <c r="P498" s="75" t="s">
        <v>800</v>
      </c>
      <c r="Q498" s="75" t="s">
        <v>341</v>
      </c>
      <c r="R498" s="75" t="s">
        <v>800</v>
      </c>
      <c r="S498" s="99">
        <v>0</v>
      </c>
    </row>
    <row r="499" spans="13:19">
      <c r="M499" t="s">
        <v>1246</v>
      </c>
      <c r="N499" s="70" t="s">
        <v>845</v>
      </c>
      <c r="O499" s="75" t="s">
        <v>346</v>
      </c>
      <c r="P499" s="75" t="s">
        <v>800</v>
      </c>
      <c r="Q499" s="75" t="s">
        <v>346</v>
      </c>
      <c r="R499" s="75" t="s">
        <v>1293</v>
      </c>
      <c r="S499" s="99">
        <v>6195</v>
      </c>
    </row>
    <row r="500" spans="13:19">
      <c r="M500" t="s">
        <v>1321</v>
      </c>
      <c r="N500" s="71" t="s">
        <v>872</v>
      </c>
      <c r="O500" s="76" t="s">
        <v>393</v>
      </c>
      <c r="P500" s="76" t="s">
        <v>187</v>
      </c>
      <c r="Q500" s="76" t="s">
        <v>393</v>
      </c>
      <c r="R500" s="76" t="s">
        <v>187</v>
      </c>
      <c r="S500" s="100">
        <v>0</v>
      </c>
    </row>
    <row r="501" spans="13:19">
      <c r="M501" t="s">
        <v>1042</v>
      </c>
      <c r="N501" s="71" t="s">
        <v>865</v>
      </c>
      <c r="O501" s="76" t="s">
        <v>348</v>
      </c>
      <c r="P501" s="76" t="s">
        <v>187</v>
      </c>
      <c r="Q501" s="76" t="s">
        <v>348</v>
      </c>
      <c r="R501" s="76" t="s">
        <v>1302</v>
      </c>
      <c r="S501" s="100"/>
    </row>
    <row r="502" spans="13:19">
      <c r="M502" t="s">
        <v>1100</v>
      </c>
      <c r="N502" s="71" t="s">
        <v>873</v>
      </c>
      <c r="O502" s="76" t="s">
        <v>393</v>
      </c>
      <c r="P502" s="76" t="s">
        <v>187</v>
      </c>
      <c r="Q502" s="76" t="s">
        <v>393</v>
      </c>
      <c r="R502" s="76" t="s">
        <v>1303</v>
      </c>
      <c r="S502" s="100"/>
    </row>
    <row r="503" spans="13:19">
      <c r="M503" t="s">
        <v>1241</v>
      </c>
      <c r="N503" s="85" t="s">
        <v>880</v>
      </c>
      <c r="O503" s="77" t="s">
        <v>350</v>
      </c>
      <c r="P503" s="77" t="s">
        <v>192</v>
      </c>
      <c r="Q503" s="77" t="s">
        <v>350</v>
      </c>
      <c r="R503" s="77" t="s">
        <v>1322</v>
      </c>
      <c r="S503" s="101"/>
    </row>
    <row r="504" spans="13:19">
      <c r="M504" t="s">
        <v>1323</v>
      </c>
      <c r="N504" s="71" t="s">
        <v>871</v>
      </c>
      <c r="O504" s="76" t="s">
        <v>348</v>
      </c>
      <c r="P504" s="76" t="s">
        <v>187</v>
      </c>
      <c r="Q504" s="76" t="s">
        <v>348</v>
      </c>
      <c r="R504" s="76" t="s">
        <v>187</v>
      </c>
      <c r="S504" s="100">
        <v>0</v>
      </c>
    </row>
    <row r="505" spans="13:19">
      <c r="M505"/>
      <c r="N505" s="85"/>
      <c r="O505" s="77"/>
      <c r="P505" s="77"/>
      <c r="Q505" s="77"/>
      <c r="R505" s="77"/>
      <c r="S505" s="101"/>
    </row>
    <row r="506" spans="13:19">
      <c r="M506"/>
      <c r="N506" s="85"/>
      <c r="O506" s="77"/>
      <c r="P506" s="77"/>
      <c r="Q506" s="77"/>
      <c r="R506" s="77"/>
      <c r="S506" s="101"/>
    </row>
    <row r="507" spans="13:19">
      <c r="M507"/>
      <c r="N507" s="71"/>
      <c r="O507" s="76"/>
      <c r="P507" s="76"/>
      <c r="Q507" s="76"/>
      <c r="R507" s="76"/>
      <c r="S507" s="100"/>
    </row>
    <row r="508" spans="13:19">
      <c r="M508"/>
      <c r="N508" s="85"/>
      <c r="O508" s="77"/>
      <c r="P508" s="77"/>
      <c r="Q508" s="77"/>
      <c r="R508" s="77"/>
      <c r="S508" s="101"/>
    </row>
    <row r="509" spans="13:19">
      <c r="M509"/>
      <c r="N509" s="71"/>
      <c r="O509" s="76"/>
      <c r="P509" s="76"/>
      <c r="Q509" s="76"/>
      <c r="R509" s="76"/>
      <c r="S509" s="100"/>
    </row>
    <row r="510" spans="13:19">
      <c r="M510"/>
      <c r="N510"/>
      <c r="O510" s="84"/>
      <c r="P510" s="84"/>
      <c r="Q510" s="84"/>
      <c r="R510" s="98" t="s">
        <v>156</v>
      </c>
      <c r="S510" s="102">
        <f>SUM(S497:S509)</f>
        <v>6195</v>
      </c>
    </row>
    <row r="511" spans="13:19">
      <c r="M511"/>
      <c r="N511"/>
      <c r="O511"/>
      <c r="P511"/>
      <c r="Q511"/>
      <c r="R511" s="106" t="s">
        <v>171</v>
      </c>
      <c r="S511" s="107">
        <v>47</v>
      </c>
    </row>
    <row r="512" spans="13:19">
      <c r="M512" s="108" t="s">
        <v>1326</v>
      </c>
    </row>
    <row r="513" spans="13:19">
      <c r="M513" t="s">
        <v>1325</v>
      </c>
      <c r="N513" s="70" t="s">
        <v>963</v>
      </c>
      <c r="O513" s="75" t="s">
        <v>345</v>
      </c>
      <c r="P513" s="75" t="s">
        <v>187</v>
      </c>
      <c r="Q513" s="75" t="s">
        <v>345</v>
      </c>
      <c r="R513" s="75" t="s">
        <v>187</v>
      </c>
      <c r="S513" s="99">
        <v>0</v>
      </c>
    </row>
    <row r="514" spans="13:19">
      <c r="M514" t="s">
        <v>1247</v>
      </c>
      <c r="N514" s="70" t="s">
        <v>960</v>
      </c>
      <c r="O514" s="75" t="s">
        <v>340</v>
      </c>
      <c r="P514" s="75" t="s">
        <v>800</v>
      </c>
      <c r="Q514" s="75" t="s">
        <v>340</v>
      </c>
      <c r="R514" s="75" t="s">
        <v>1310</v>
      </c>
      <c r="S514" s="99"/>
    </row>
    <row r="515" spans="13:19">
      <c r="M515" t="s">
        <v>805</v>
      </c>
      <c r="N515" s="71" t="s">
        <v>966</v>
      </c>
      <c r="O515" s="76" t="s">
        <v>350</v>
      </c>
      <c r="P515" s="76" t="s">
        <v>192</v>
      </c>
      <c r="Q515" s="76" t="s">
        <v>350</v>
      </c>
      <c r="R515" s="76" t="s">
        <v>804</v>
      </c>
      <c r="S515" s="100">
        <v>0</v>
      </c>
    </row>
    <row r="516" spans="13:19">
      <c r="M516" t="s">
        <v>1169</v>
      </c>
      <c r="N516" s="71" t="s">
        <v>972</v>
      </c>
      <c r="O516" s="76" t="s">
        <v>191</v>
      </c>
      <c r="P516" s="76" t="s">
        <v>192</v>
      </c>
      <c r="Q516" s="76" t="s">
        <v>191</v>
      </c>
      <c r="R516" s="76" t="s">
        <v>1245</v>
      </c>
      <c r="S516" s="100"/>
    </row>
    <row r="517" spans="13:19">
      <c r="M517" t="s">
        <v>1171</v>
      </c>
      <c r="N517" s="70" t="s">
        <v>959</v>
      </c>
      <c r="O517" s="75" t="s">
        <v>345</v>
      </c>
      <c r="P517" s="75" t="s">
        <v>187</v>
      </c>
      <c r="Q517" s="75" t="s">
        <v>345</v>
      </c>
      <c r="R517" s="75" t="s">
        <v>187</v>
      </c>
      <c r="S517" s="99"/>
    </row>
    <row r="518" spans="13:19">
      <c r="M518" t="s">
        <v>819</v>
      </c>
      <c r="N518" s="71" t="s">
        <v>968</v>
      </c>
      <c r="O518" s="76" t="s">
        <v>191</v>
      </c>
      <c r="P518" s="76" t="s">
        <v>192</v>
      </c>
      <c r="Q518" s="76" t="s">
        <v>191</v>
      </c>
      <c r="R518" s="76" t="s">
        <v>192</v>
      </c>
      <c r="S518" s="100"/>
    </row>
    <row r="519" spans="13:19">
      <c r="M519"/>
      <c r="N519" s="85"/>
      <c r="O519" s="77"/>
      <c r="P519" s="77"/>
      <c r="Q519" s="77"/>
      <c r="R519" s="77"/>
      <c r="S519" s="101"/>
    </row>
    <row r="520" spans="13:19">
      <c r="M520"/>
      <c r="N520" s="71"/>
      <c r="O520" s="76"/>
      <c r="P520" s="76"/>
      <c r="Q520" s="76"/>
      <c r="R520" s="76"/>
      <c r="S520" s="100"/>
    </row>
    <row r="521" spans="13:19">
      <c r="M521"/>
      <c r="N521" s="85"/>
      <c r="O521" s="77"/>
      <c r="P521" s="77"/>
      <c r="Q521" s="77"/>
      <c r="R521" s="77"/>
      <c r="S521" s="101"/>
    </row>
    <row r="522" spans="13:19">
      <c r="M522"/>
      <c r="N522" s="85"/>
      <c r="O522" s="77"/>
      <c r="P522" s="77"/>
      <c r="Q522" s="77"/>
      <c r="R522" s="77"/>
      <c r="S522" s="101"/>
    </row>
    <row r="523" spans="13:19">
      <c r="M523"/>
      <c r="N523" s="71"/>
      <c r="O523" s="76"/>
      <c r="P523" s="76"/>
      <c r="Q523" s="76"/>
      <c r="R523" s="76"/>
      <c r="S523" s="100"/>
    </row>
    <row r="524" spans="13:19">
      <c r="M524"/>
      <c r="N524" s="85"/>
      <c r="O524" s="77"/>
      <c r="P524" s="77"/>
      <c r="Q524" s="77"/>
      <c r="R524" s="77"/>
      <c r="S524" s="101"/>
    </row>
    <row r="525" spans="13:19">
      <c r="M525"/>
      <c r="N525" s="71"/>
      <c r="O525" s="76"/>
      <c r="P525" s="76"/>
      <c r="Q525" s="76"/>
      <c r="R525" s="76"/>
      <c r="S525" s="100"/>
    </row>
    <row r="526" spans="13:19">
      <c r="M526"/>
      <c r="N526"/>
      <c r="O526" s="84"/>
      <c r="P526" s="84"/>
      <c r="Q526" s="84"/>
      <c r="R526" s="98" t="s">
        <v>156</v>
      </c>
      <c r="S526" s="102">
        <f>SUM(S513:S525)</f>
        <v>0</v>
      </c>
    </row>
    <row r="527" spans="13:19">
      <c r="M527"/>
      <c r="N527"/>
      <c r="O527"/>
      <c r="P527"/>
      <c r="Q527"/>
      <c r="R527" s="106" t="s">
        <v>171</v>
      </c>
      <c r="S527" s="107">
        <v>47</v>
      </c>
    </row>
    <row r="528" spans="13:19">
      <c r="M528" s="108" t="s">
        <v>1351</v>
      </c>
    </row>
    <row r="529" spans="13:19">
      <c r="M529" t="s">
        <v>1348</v>
      </c>
      <c r="N529" s="70" t="s">
        <v>915</v>
      </c>
      <c r="O529" s="75" t="s">
        <v>186</v>
      </c>
      <c r="P529" s="75" t="s">
        <v>187</v>
      </c>
      <c r="Q529" s="75" t="s">
        <v>186</v>
      </c>
      <c r="R529" s="75" t="s">
        <v>187</v>
      </c>
      <c r="S529" s="99">
        <v>0</v>
      </c>
    </row>
    <row r="530" spans="13:19">
      <c r="M530" t="s">
        <v>834</v>
      </c>
      <c r="N530" s="70" t="s">
        <v>922</v>
      </c>
      <c r="O530" s="75" t="s">
        <v>348</v>
      </c>
      <c r="P530" s="75" t="s">
        <v>187</v>
      </c>
      <c r="Q530" s="75" t="s">
        <v>348</v>
      </c>
      <c r="R530" s="75" t="s">
        <v>187</v>
      </c>
      <c r="S530" s="99">
        <v>0</v>
      </c>
    </row>
    <row r="531" spans="13:19">
      <c r="M531" t="s">
        <v>1349</v>
      </c>
      <c r="N531" s="71" t="s">
        <v>927</v>
      </c>
      <c r="O531" s="76" t="s">
        <v>186</v>
      </c>
      <c r="P531" s="76" t="s">
        <v>187</v>
      </c>
      <c r="Q531" s="76" t="s">
        <v>186</v>
      </c>
      <c r="R531" s="76" t="s">
        <v>187</v>
      </c>
      <c r="S531" s="100">
        <v>0</v>
      </c>
    </row>
    <row r="532" spans="13:19">
      <c r="M532" t="s">
        <v>1350</v>
      </c>
      <c r="N532" s="71" t="s">
        <v>938</v>
      </c>
      <c r="O532" s="76" t="s">
        <v>186</v>
      </c>
      <c r="P532" s="76" t="s">
        <v>187</v>
      </c>
      <c r="Q532" s="76" t="s">
        <v>186</v>
      </c>
      <c r="R532" s="76" t="s">
        <v>187</v>
      </c>
      <c r="S532" s="100">
        <v>0</v>
      </c>
    </row>
    <row r="533" spans="13:19">
      <c r="M533" t="s">
        <v>836</v>
      </c>
      <c r="N533" s="85" t="s">
        <v>954</v>
      </c>
      <c r="O533" s="77" t="s">
        <v>350</v>
      </c>
      <c r="P533" s="77" t="s">
        <v>192</v>
      </c>
      <c r="Q533" s="77" t="s">
        <v>350</v>
      </c>
      <c r="R533" s="77" t="s">
        <v>192</v>
      </c>
      <c r="S533" s="101">
        <v>0</v>
      </c>
    </row>
    <row r="534" spans="13:19">
      <c r="M534" t="s">
        <v>1347</v>
      </c>
      <c r="N534" s="71" t="s">
        <v>930</v>
      </c>
      <c r="O534" s="76" t="s">
        <v>350</v>
      </c>
      <c r="P534" s="76" t="s">
        <v>192</v>
      </c>
      <c r="Q534" s="76" t="s">
        <v>350</v>
      </c>
      <c r="R534" s="76" t="s">
        <v>192</v>
      </c>
      <c r="S534" s="100">
        <v>0</v>
      </c>
    </row>
    <row r="535" spans="13:19">
      <c r="M535"/>
      <c r="N535" s="85"/>
      <c r="O535" s="77"/>
      <c r="P535" s="77"/>
      <c r="Q535" s="77"/>
      <c r="R535" s="77"/>
      <c r="S535" s="101"/>
    </row>
    <row r="536" spans="13:19">
      <c r="M536"/>
      <c r="N536" s="71"/>
      <c r="O536" s="76"/>
      <c r="P536" s="76"/>
      <c r="Q536" s="76"/>
      <c r="R536" s="76"/>
      <c r="S536" s="100"/>
    </row>
    <row r="537" spans="13:19">
      <c r="M537"/>
      <c r="N537" s="85"/>
      <c r="O537" s="77"/>
      <c r="P537" s="77"/>
      <c r="Q537" s="77"/>
      <c r="R537" s="77"/>
      <c r="S537" s="101"/>
    </row>
    <row r="538" spans="13:19">
      <c r="M538"/>
      <c r="N538" s="85"/>
      <c r="O538" s="77"/>
      <c r="P538" s="77"/>
      <c r="Q538" s="77"/>
      <c r="R538" s="77"/>
      <c r="S538" s="101"/>
    </row>
    <row r="539" spans="13:19">
      <c r="M539"/>
      <c r="N539" s="71"/>
      <c r="O539" s="76"/>
      <c r="P539" s="76"/>
      <c r="Q539" s="76"/>
      <c r="R539" s="76"/>
      <c r="S539" s="100"/>
    </row>
    <row r="540" spans="13:19">
      <c r="M540"/>
      <c r="N540" s="85"/>
      <c r="O540" s="77"/>
      <c r="P540" s="77"/>
      <c r="Q540" s="77"/>
      <c r="R540" s="77"/>
      <c r="S540" s="101"/>
    </row>
    <row r="541" spans="13:19">
      <c r="M541"/>
      <c r="N541" s="71"/>
      <c r="O541" s="76"/>
      <c r="P541" s="76"/>
      <c r="Q541" s="76"/>
      <c r="R541" s="76"/>
      <c r="S541" s="100"/>
    </row>
    <row r="542" spans="13:19">
      <c r="M542"/>
      <c r="N542"/>
      <c r="O542" s="84"/>
      <c r="P542" s="84"/>
      <c r="Q542" s="84"/>
      <c r="R542" s="98" t="s">
        <v>156</v>
      </c>
      <c r="S542" s="102">
        <f>SUM(S529:S541)</f>
        <v>0</v>
      </c>
    </row>
    <row r="543" spans="13:19">
      <c r="M543"/>
      <c r="N543"/>
      <c r="O543"/>
      <c r="P543"/>
      <c r="Q543"/>
      <c r="R543" s="106" t="s">
        <v>171</v>
      </c>
      <c r="S543" s="107">
        <v>47</v>
      </c>
    </row>
    <row r="544" spans="13:19">
      <c r="M544" s="108" t="s">
        <v>1357</v>
      </c>
    </row>
    <row r="545" spans="13:19">
      <c r="M545" t="s">
        <v>1132</v>
      </c>
      <c r="N545" s="70" t="s">
        <v>887</v>
      </c>
      <c r="O545" s="75" t="s">
        <v>333</v>
      </c>
      <c r="P545" s="75" t="s">
        <v>800</v>
      </c>
      <c r="Q545" s="75" t="s">
        <v>333</v>
      </c>
      <c r="R545" s="75" t="s">
        <v>800</v>
      </c>
      <c r="S545" s="99">
        <v>0</v>
      </c>
    </row>
    <row r="546" spans="13:19">
      <c r="M546" t="s">
        <v>1353</v>
      </c>
      <c r="N546" s="70" t="s">
        <v>890</v>
      </c>
      <c r="O546" s="75" t="s">
        <v>340</v>
      </c>
      <c r="P546" s="75" t="s">
        <v>187</v>
      </c>
      <c r="Q546" s="75" t="s">
        <v>340</v>
      </c>
      <c r="R546" s="75" t="s">
        <v>1354</v>
      </c>
      <c r="S546" s="99">
        <v>1800</v>
      </c>
    </row>
    <row r="547" spans="13:19">
      <c r="M547" t="s">
        <v>1283</v>
      </c>
      <c r="N547" s="71" t="s">
        <v>900</v>
      </c>
      <c r="O547" s="76" t="s">
        <v>350</v>
      </c>
      <c r="P547" s="76" t="s">
        <v>192</v>
      </c>
      <c r="Q547" s="76" t="s">
        <v>350</v>
      </c>
      <c r="R547" s="76" t="s">
        <v>1224</v>
      </c>
      <c r="S547" s="100"/>
    </row>
    <row r="548" spans="13:19">
      <c r="M548" t="s">
        <v>1016</v>
      </c>
      <c r="N548" s="71" t="s">
        <v>896</v>
      </c>
      <c r="O548" s="76" t="s">
        <v>350</v>
      </c>
      <c r="P548" s="76" t="s">
        <v>192</v>
      </c>
      <c r="Q548" s="76" t="s">
        <v>350</v>
      </c>
      <c r="R548" s="76" t="s">
        <v>1352</v>
      </c>
      <c r="S548" s="100"/>
    </row>
    <row r="549" spans="13:19">
      <c r="M549" t="s">
        <v>1356</v>
      </c>
      <c r="N549" s="85" t="s">
        <v>906</v>
      </c>
      <c r="O549" s="77" t="s">
        <v>191</v>
      </c>
      <c r="P549" s="77" t="s">
        <v>192</v>
      </c>
      <c r="Q549" s="77" t="s">
        <v>350</v>
      </c>
      <c r="R549" s="77" t="s">
        <v>1355</v>
      </c>
      <c r="S549" s="101">
        <v>2700</v>
      </c>
    </row>
    <row r="550" spans="13:19">
      <c r="M550" t="s">
        <v>1018</v>
      </c>
      <c r="N550" s="71" t="s">
        <v>905</v>
      </c>
      <c r="O550" s="76" t="s">
        <v>350</v>
      </c>
      <c r="P550" s="76" t="s">
        <v>192</v>
      </c>
      <c r="Q550" s="76" t="s">
        <v>350</v>
      </c>
      <c r="R550" s="76" t="s">
        <v>192</v>
      </c>
      <c r="S550" s="100"/>
    </row>
    <row r="551" spans="13:19">
      <c r="M551"/>
      <c r="N551" s="85"/>
      <c r="O551" s="77"/>
      <c r="P551" s="77"/>
      <c r="Q551" s="77"/>
      <c r="R551" s="77"/>
      <c r="S551" s="101"/>
    </row>
    <row r="552" spans="13:19">
      <c r="M552"/>
      <c r="N552" s="71"/>
      <c r="O552" s="76"/>
      <c r="P552" s="76"/>
      <c r="Q552" s="76"/>
      <c r="R552" s="76"/>
      <c r="S552" s="100"/>
    </row>
    <row r="553" spans="13:19">
      <c r="M553"/>
      <c r="N553" s="85"/>
      <c r="O553" s="77"/>
      <c r="P553" s="77"/>
      <c r="Q553" s="77"/>
      <c r="R553" s="77"/>
      <c r="S553" s="101"/>
    </row>
    <row r="554" spans="13:19">
      <c r="M554"/>
      <c r="N554" s="85"/>
      <c r="O554" s="77"/>
      <c r="P554" s="77"/>
      <c r="Q554" s="77"/>
      <c r="R554" s="77"/>
      <c r="S554" s="101"/>
    </row>
    <row r="555" spans="13:19">
      <c r="M555"/>
      <c r="N555" s="71"/>
      <c r="O555" s="76"/>
      <c r="P555" s="76"/>
      <c r="Q555" s="76"/>
      <c r="R555" s="76"/>
      <c r="S555" s="100"/>
    </row>
    <row r="556" spans="13:19">
      <c r="M556"/>
      <c r="N556" s="85"/>
      <c r="O556" s="77"/>
      <c r="P556" s="77"/>
      <c r="Q556" s="77"/>
      <c r="R556" s="77"/>
      <c r="S556" s="101"/>
    </row>
    <row r="557" spans="13:19">
      <c r="M557"/>
      <c r="N557" s="71"/>
      <c r="O557" s="76"/>
      <c r="P557" s="76"/>
      <c r="Q557" s="76"/>
      <c r="R557" s="76"/>
      <c r="S557" s="100"/>
    </row>
    <row r="558" spans="13:19">
      <c r="M558"/>
      <c r="N558"/>
      <c r="O558" s="84"/>
      <c r="P558" s="84"/>
      <c r="Q558" s="84"/>
      <c r="R558" s="98" t="s">
        <v>156</v>
      </c>
      <c r="S558" s="102">
        <f>SUM(S545:S557)</f>
        <v>4500</v>
      </c>
    </row>
    <row r="559" spans="13:19">
      <c r="M559"/>
      <c r="N559"/>
      <c r="O559"/>
      <c r="P559"/>
      <c r="Q559"/>
      <c r="R559" s="106" t="s">
        <v>171</v>
      </c>
      <c r="S559" s="107">
        <v>47</v>
      </c>
    </row>
    <row r="560" spans="13:19">
      <c r="M560" s="108" t="s">
        <v>1360</v>
      </c>
    </row>
    <row r="561" spans="13:19">
      <c r="M561" t="s">
        <v>1181</v>
      </c>
      <c r="N561" s="70" t="s">
        <v>841</v>
      </c>
      <c r="O561" s="75" t="s">
        <v>348</v>
      </c>
      <c r="P561" s="75" t="s">
        <v>187</v>
      </c>
      <c r="Q561" s="75" t="s">
        <v>348</v>
      </c>
      <c r="R561" s="75" t="s">
        <v>187</v>
      </c>
      <c r="S561" s="99">
        <v>0</v>
      </c>
    </row>
    <row r="562" spans="13:19">
      <c r="M562" t="s">
        <v>1118</v>
      </c>
      <c r="N562" s="70" t="s">
        <v>963</v>
      </c>
      <c r="O562" s="75" t="s">
        <v>348</v>
      </c>
      <c r="P562" s="75" t="s">
        <v>187</v>
      </c>
      <c r="Q562" s="75" t="s">
        <v>348</v>
      </c>
      <c r="R562" s="75" t="s">
        <v>187</v>
      </c>
      <c r="S562" s="99">
        <v>0</v>
      </c>
    </row>
    <row r="563" spans="13:19">
      <c r="M563" t="s">
        <v>1180</v>
      </c>
      <c r="N563" s="70" t="s">
        <v>843</v>
      </c>
      <c r="O563" s="75" t="s">
        <v>346</v>
      </c>
      <c r="P563" s="75" t="s">
        <v>800</v>
      </c>
      <c r="Q563" s="75" t="s">
        <v>346</v>
      </c>
      <c r="R563" s="75" t="s">
        <v>800</v>
      </c>
      <c r="S563" s="99"/>
    </row>
    <row r="564" spans="13:19">
      <c r="M564" t="s">
        <v>805</v>
      </c>
      <c r="N564" s="71" t="s">
        <v>966</v>
      </c>
      <c r="O564" s="76" t="s">
        <v>350</v>
      </c>
      <c r="P564" s="76" t="s">
        <v>192</v>
      </c>
      <c r="Q564" s="76" t="s">
        <v>1327</v>
      </c>
      <c r="R564" s="76" t="s">
        <v>804</v>
      </c>
      <c r="S564" s="100"/>
    </row>
    <row r="565" spans="13:19">
      <c r="M565" t="s">
        <v>1359</v>
      </c>
      <c r="N565" s="71" t="s">
        <v>853</v>
      </c>
      <c r="O565" s="76" t="s">
        <v>347</v>
      </c>
      <c r="P565" s="76" t="s">
        <v>192</v>
      </c>
      <c r="Q565" s="76" t="s">
        <v>347</v>
      </c>
      <c r="R565" s="76" t="s">
        <v>192</v>
      </c>
      <c r="S565" s="100">
        <v>0</v>
      </c>
    </row>
    <row r="566" spans="13:19">
      <c r="M566" t="s">
        <v>801</v>
      </c>
      <c r="N566" s="71" t="s">
        <v>968</v>
      </c>
      <c r="O566" s="76" t="s">
        <v>350</v>
      </c>
      <c r="P566" s="76" t="s">
        <v>192</v>
      </c>
      <c r="Q566" s="76" t="s">
        <v>350</v>
      </c>
      <c r="R566" s="76" t="s">
        <v>192</v>
      </c>
      <c r="S566" s="100"/>
    </row>
    <row r="567" spans="13:19">
      <c r="M567" t="s">
        <v>1358</v>
      </c>
      <c r="N567" s="85" t="s">
        <v>859</v>
      </c>
      <c r="O567" s="77" t="s">
        <v>347</v>
      </c>
      <c r="P567" s="77" t="s">
        <v>192</v>
      </c>
      <c r="Q567" s="77" t="s">
        <v>347</v>
      </c>
      <c r="R567" s="77" t="s">
        <v>192</v>
      </c>
      <c r="S567" s="101">
        <v>0</v>
      </c>
    </row>
    <row r="568" spans="13:19">
      <c r="M568" t="s">
        <v>1122</v>
      </c>
      <c r="N568" s="71" t="s">
        <v>975</v>
      </c>
      <c r="O568" s="76" t="s">
        <v>191</v>
      </c>
      <c r="P568" s="76" t="s">
        <v>192</v>
      </c>
      <c r="Q568" s="76" t="s">
        <v>191</v>
      </c>
      <c r="R568" s="76" t="s">
        <v>192</v>
      </c>
      <c r="S568" s="100">
        <v>0</v>
      </c>
    </row>
    <row r="569" spans="13:19">
      <c r="M569"/>
      <c r="N569" s="85"/>
      <c r="O569" s="77"/>
      <c r="P569" s="77"/>
      <c r="Q569" s="77"/>
      <c r="R569" s="77"/>
      <c r="S569" s="101"/>
    </row>
    <row r="570" spans="13:19">
      <c r="M570"/>
      <c r="N570" s="85"/>
      <c r="O570" s="77"/>
      <c r="P570" s="77"/>
      <c r="Q570" s="77"/>
      <c r="R570" s="77"/>
      <c r="S570" s="101"/>
    </row>
    <row r="571" spans="13:19">
      <c r="M571"/>
      <c r="N571" s="71"/>
      <c r="O571" s="76"/>
      <c r="P571" s="76"/>
      <c r="Q571" s="76"/>
      <c r="R571" s="76"/>
      <c r="S571" s="100"/>
    </row>
    <row r="572" spans="13:19">
      <c r="M572"/>
      <c r="N572" s="85"/>
      <c r="O572" s="77"/>
      <c r="P572" s="77"/>
      <c r="Q572" s="77"/>
      <c r="R572" s="77"/>
      <c r="S572" s="101"/>
    </row>
    <row r="573" spans="13:19">
      <c r="M573"/>
      <c r="N573" s="71"/>
      <c r="O573" s="76"/>
      <c r="P573" s="76"/>
      <c r="Q573" s="76"/>
      <c r="R573" s="76"/>
      <c r="S573" s="100"/>
    </row>
    <row r="574" spans="13:19">
      <c r="M574"/>
      <c r="N574"/>
      <c r="O574" s="84"/>
      <c r="P574" s="84"/>
      <c r="Q574" s="84"/>
      <c r="R574" s="98" t="s">
        <v>156</v>
      </c>
      <c r="S574" s="102">
        <f>SUM(S561:S573)</f>
        <v>0</v>
      </c>
    </row>
    <row r="575" spans="13:19">
      <c r="M575"/>
      <c r="N575"/>
      <c r="O575"/>
      <c r="P575"/>
      <c r="Q575"/>
      <c r="R575" s="106" t="s">
        <v>171</v>
      </c>
      <c r="S575" s="107">
        <v>47</v>
      </c>
    </row>
    <row r="576" spans="13:19">
      <c r="M576" s="108" t="s">
        <v>1363</v>
      </c>
    </row>
    <row r="577" spans="13:19">
      <c r="M577" t="s">
        <v>1196</v>
      </c>
      <c r="N577" s="71" t="s">
        <v>981</v>
      </c>
      <c r="O577" s="76" t="s">
        <v>348</v>
      </c>
      <c r="P577" s="76" t="s">
        <v>187</v>
      </c>
      <c r="Q577" s="76" t="s">
        <v>348</v>
      </c>
      <c r="R577" s="76" t="s">
        <v>1340</v>
      </c>
      <c r="S577" s="100"/>
    </row>
    <row r="578" spans="13:19">
      <c r="M578" t="s">
        <v>1362</v>
      </c>
      <c r="N578" s="71" t="s">
        <v>865</v>
      </c>
      <c r="O578" s="76" t="s">
        <v>346</v>
      </c>
      <c r="P578" s="76" t="s">
        <v>800</v>
      </c>
      <c r="Q578" s="76" t="s">
        <v>346</v>
      </c>
      <c r="R578" s="76" t="s">
        <v>800</v>
      </c>
      <c r="S578" s="100">
        <v>0</v>
      </c>
    </row>
    <row r="579" spans="13:19">
      <c r="M579" t="s">
        <v>1361</v>
      </c>
      <c r="N579" s="71" t="s">
        <v>985</v>
      </c>
      <c r="O579" s="76" t="s">
        <v>348</v>
      </c>
      <c r="P579" s="76" t="s">
        <v>187</v>
      </c>
      <c r="Q579" s="76" t="s">
        <v>348</v>
      </c>
      <c r="R579" s="76" t="s">
        <v>187</v>
      </c>
      <c r="S579" s="100">
        <v>0</v>
      </c>
    </row>
    <row r="580" spans="13:19">
      <c r="M580" t="s">
        <v>1161</v>
      </c>
      <c r="N580" s="71" t="s">
        <v>872</v>
      </c>
      <c r="O580" s="76" t="s">
        <v>341</v>
      </c>
      <c r="P580" s="76" t="s">
        <v>800</v>
      </c>
      <c r="Q580" s="76" t="s">
        <v>341</v>
      </c>
      <c r="R580" s="76" t="s">
        <v>800</v>
      </c>
      <c r="S580" s="100"/>
    </row>
    <row r="581" spans="13:19">
      <c r="M581" t="s">
        <v>1041</v>
      </c>
      <c r="N581" s="85" t="s">
        <v>997</v>
      </c>
      <c r="O581" s="77" t="s">
        <v>350</v>
      </c>
      <c r="P581" s="77" t="s">
        <v>192</v>
      </c>
      <c r="Q581" s="77" t="s">
        <v>350</v>
      </c>
      <c r="R581" s="77" t="s">
        <v>192</v>
      </c>
      <c r="S581" s="101">
        <v>0</v>
      </c>
    </row>
    <row r="582" spans="13:19">
      <c r="M582" t="s">
        <v>1100</v>
      </c>
      <c r="N582" s="71" t="s">
        <v>873</v>
      </c>
      <c r="O582" s="76" t="s">
        <v>393</v>
      </c>
      <c r="P582" s="76" t="s">
        <v>187</v>
      </c>
      <c r="Q582" s="76" t="s">
        <v>393</v>
      </c>
      <c r="R582" s="76" t="s">
        <v>187</v>
      </c>
      <c r="S582" s="100">
        <v>0</v>
      </c>
    </row>
    <row r="583" spans="13:19">
      <c r="M583"/>
      <c r="N583" s="71"/>
      <c r="O583" s="76"/>
      <c r="P583" s="76"/>
      <c r="Q583" s="76"/>
      <c r="R583" s="76"/>
      <c r="S583" s="100"/>
    </row>
    <row r="584" spans="13:19">
      <c r="M584"/>
      <c r="N584" s="71"/>
      <c r="O584" s="76"/>
      <c r="P584" s="76"/>
      <c r="Q584" s="76"/>
      <c r="R584" s="76"/>
      <c r="S584" s="100"/>
    </row>
    <row r="585" spans="13:19">
      <c r="M585"/>
      <c r="N585" s="85"/>
      <c r="O585" s="77"/>
      <c r="P585" s="77"/>
      <c r="Q585" s="77"/>
      <c r="R585" s="77"/>
      <c r="S585" s="101"/>
    </row>
    <row r="586" spans="13:19">
      <c r="M586"/>
      <c r="N586" s="85"/>
      <c r="O586" s="77"/>
      <c r="P586" s="77"/>
      <c r="Q586" s="77"/>
      <c r="R586" s="77"/>
      <c r="S586" s="101"/>
    </row>
    <row r="587" spans="13:19">
      <c r="M587"/>
      <c r="N587" s="71"/>
      <c r="O587" s="76"/>
      <c r="P587" s="76"/>
      <c r="Q587" s="76"/>
      <c r="R587" s="76"/>
      <c r="S587" s="100"/>
    </row>
    <row r="588" spans="13:19">
      <c r="M588"/>
      <c r="N588" s="85"/>
      <c r="O588" s="77"/>
      <c r="P588" s="77"/>
      <c r="Q588" s="77"/>
      <c r="R588" s="77"/>
      <c r="S588" s="101"/>
    </row>
    <row r="589" spans="13:19">
      <c r="M589"/>
      <c r="N589" s="71"/>
      <c r="O589" s="76"/>
      <c r="P589" s="76"/>
      <c r="Q589" s="76"/>
      <c r="R589" s="76"/>
      <c r="S589" s="100"/>
    </row>
    <row r="590" spans="13:19">
      <c r="M590"/>
      <c r="N590"/>
      <c r="O590" s="84"/>
      <c r="P590" s="84"/>
      <c r="Q590" s="84"/>
      <c r="R590" s="98" t="s">
        <v>156</v>
      </c>
      <c r="S590" s="102">
        <f>SUM(S577:S589)</f>
        <v>0</v>
      </c>
    </row>
    <row r="591" spans="13:19">
      <c r="M591"/>
      <c r="N591"/>
      <c r="O591"/>
      <c r="P591"/>
      <c r="Q591"/>
      <c r="R591" s="106" t="s">
        <v>171</v>
      </c>
      <c r="S591" s="107">
        <v>47</v>
      </c>
    </row>
    <row r="592" spans="13:19">
      <c r="M592" s="108" t="s">
        <v>1377</v>
      </c>
    </row>
    <row r="593" spans="13:19">
      <c r="M593" t="s">
        <v>1132</v>
      </c>
      <c r="N593" s="70" t="s">
        <v>887</v>
      </c>
      <c r="O593" s="75" t="s">
        <v>333</v>
      </c>
      <c r="P593" s="75" t="s">
        <v>800</v>
      </c>
      <c r="Q593" s="75" t="s">
        <v>333</v>
      </c>
      <c r="R593" s="75" t="s">
        <v>1374</v>
      </c>
      <c r="S593" s="99">
        <v>4100</v>
      </c>
    </row>
    <row r="594" spans="13:19">
      <c r="M594" t="s">
        <v>1022</v>
      </c>
      <c r="N594" s="70" t="s">
        <v>892</v>
      </c>
      <c r="O594" s="75" t="s">
        <v>336</v>
      </c>
      <c r="P594" s="75" t="s">
        <v>800</v>
      </c>
      <c r="Q594" s="75" t="s">
        <v>336</v>
      </c>
      <c r="R594" s="75" t="s">
        <v>800</v>
      </c>
      <c r="S594" s="99">
        <v>0</v>
      </c>
    </row>
    <row r="595" spans="13:19">
      <c r="M595" t="s">
        <v>1316</v>
      </c>
      <c r="N595" s="71" t="s">
        <v>989</v>
      </c>
      <c r="O595" s="76" t="s">
        <v>348</v>
      </c>
      <c r="P595" s="76" t="s">
        <v>187</v>
      </c>
      <c r="Q595" s="76" t="s">
        <v>348</v>
      </c>
      <c r="R595" s="76" t="s">
        <v>187</v>
      </c>
      <c r="S595" s="100"/>
    </row>
    <row r="596" spans="13:19">
      <c r="M596" t="s">
        <v>1040</v>
      </c>
      <c r="N596" s="71" t="s">
        <v>981</v>
      </c>
      <c r="O596" s="76" t="s">
        <v>351</v>
      </c>
      <c r="P596" s="76" t="s">
        <v>187</v>
      </c>
      <c r="Q596" s="76" t="s">
        <v>351</v>
      </c>
      <c r="R596" s="76" t="s">
        <v>1262</v>
      </c>
      <c r="S596" s="100"/>
    </row>
    <row r="597" spans="13:19">
      <c r="M597" t="s">
        <v>1376</v>
      </c>
      <c r="N597" s="85" t="s">
        <v>908</v>
      </c>
      <c r="O597" s="77" t="s">
        <v>191</v>
      </c>
      <c r="P597" s="77" t="s">
        <v>192</v>
      </c>
      <c r="Q597" s="77" t="s">
        <v>191</v>
      </c>
      <c r="R597" s="77" t="s">
        <v>192</v>
      </c>
      <c r="S597" s="101">
        <v>0</v>
      </c>
    </row>
    <row r="598" spans="13:19">
      <c r="M598" t="s">
        <v>1361</v>
      </c>
      <c r="N598" s="71" t="s">
        <v>985</v>
      </c>
      <c r="O598" s="76" t="s">
        <v>348</v>
      </c>
      <c r="P598" s="76" t="s">
        <v>187</v>
      </c>
      <c r="Q598" s="76" t="s">
        <v>348</v>
      </c>
      <c r="R598" s="76" t="s">
        <v>187</v>
      </c>
      <c r="S598" s="100">
        <v>0</v>
      </c>
    </row>
    <row r="599" spans="13:19">
      <c r="M599"/>
      <c r="N599" s="85"/>
      <c r="O599" s="77"/>
      <c r="P599" s="77"/>
      <c r="Q599" s="77"/>
      <c r="R599" s="77"/>
      <c r="S599" s="101"/>
    </row>
    <row r="600" spans="13:19">
      <c r="M600"/>
      <c r="N600" s="71"/>
      <c r="O600" s="76"/>
      <c r="P600" s="76"/>
      <c r="Q600" s="76"/>
      <c r="R600" s="76"/>
      <c r="S600" s="100"/>
    </row>
    <row r="601" spans="13:19">
      <c r="M601"/>
      <c r="N601" s="85"/>
      <c r="O601" s="77"/>
      <c r="P601" s="77"/>
      <c r="Q601" s="77"/>
      <c r="R601" s="77"/>
      <c r="S601" s="101"/>
    </row>
    <row r="602" spans="13:19">
      <c r="M602"/>
      <c r="N602" s="85"/>
      <c r="O602" s="77"/>
      <c r="P602" s="77"/>
      <c r="Q602" s="77"/>
      <c r="R602" s="77"/>
      <c r="S602" s="101"/>
    </row>
    <row r="603" spans="13:19">
      <c r="M603"/>
      <c r="N603" s="71"/>
      <c r="O603" s="76"/>
      <c r="P603" s="76"/>
      <c r="Q603" s="76"/>
      <c r="R603" s="76"/>
      <c r="S603" s="100"/>
    </row>
    <row r="604" spans="13:19">
      <c r="M604"/>
      <c r="N604" s="85"/>
      <c r="O604" s="77"/>
      <c r="P604" s="77"/>
      <c r="Q604" s="77"/>
      <c r="R604" s="77"/>
      <c r="S604" s="101"/>
    </row>
    <row r="605" spans="13:19">
      <c r="M605"/>
      <c r="N605" s="71"/>
      <c r="O605" s="76"/>
      <c r="P605" s="76"/>
      <c r="Q605" s="76"/>
      <c r="R605" s="76"/>
      <c r="S605" s="100"/>
    </row>
    <row r="606" spans="13:19">
      <c r="M606"/>
      <c r="N606"/>
      <c r="O606" s="84"/>
      <c r="P606" s="84"/>
      <c r="Q606" s="84"/>
      <c r="R606" s="98" t="s">
        <v>156</v>
      </c>
      <c r="S606" s="102">
        <f>SUM(S593:S605)</f>
        <v>4100</v>
      </c>
    </row>
    <row r="607" spans="13:19">
      <c r="M607"/>
      <c r="N607"/>
      <c r="O607"/>
      <c r="P607"/>
      <c r="Q607"/>
      <c r="R607" s="106" t="s">
        <v>171</v>
      </c>
      <c r="S607" s="107">
        <v>47</v>
      </c>
    </row>
    <row r="608" spans="13:19">
      <c r="M608" s="108" t="s">
        <v>1381</v>
      </c>
    </row>
    <row r="609" spans="13:19">
      <c r="M609" t="s">
        <v>1378</v>
      </c>
      <c r="N609" s="70" t="s">
        <v>844</v>
      </c>
      <c r="O609" s="75" t="s">
        <v>348</v>
      </c>
      <c r="P609" s="75" t="s">
        <v>187</v>
      </c>
      <c r="Q609" s="75" t="s">
        <v>348</v>
      </c>
      <c r="R609" s="75" t="s">
        <v>187</v>
      </c>
      <c r="S609" s="99">
        <v>0</v>
      </c>
    </row>
    <row r="610" spans="13:19">
      <c r="M610" t="s">
        <v>1319</v>
      </c>
      <c r="N610" s="70" t="s">
        <v>843</v>
      </c>
      <c r="O610" s="75" t="s">
        <v>393</v>
      </c>
      <c r="P610" s="75" t="s">
        <v>187</v>
      </c>
      <c r="Q610" s="75" t="s">
        <v>393</v>
      </c>
      <c r="R610" s="75" t="s">
        <v>187</v>
      </c>
      <c r="S610" s="99">
        <v>0</v>
      </c>
    </row>
    <row r="611" spans="13:19">
      <c r="M611" t="s">
        <v>1379</v>
      </c>
      <c r="N611" s="71" t="s">
        <v>872</v>
      </c>
      <c r="O611" s="76" t="s">
        <v>350</v>
      </c>
      <c r="P611" s="76" t="s">
        <v>192</v>
      </c>
      <c r="Q611" s="76" t="s">
        <v>350</v>
      </c>
      <c r="R611" s="76" t="s">
        <v>192</v>
      </c>
      <c r="S611" s="100">
        <v>0</v>
      </c>
    </row>
    <row r="612" spans="13:19">
      <c r="M612" t="s">
        <v>1183</v>
      </c>
      <c r="N612" s="71" t="s">
        <v>865</v>
      </c>
      <c r="O612" s="76" t="s">
        <v>345</v>
      </c>
      <c r="P612" s="76" t="s">
        <v>187</v>
      </c>
      <c r="Q612" s="76" t="s">
        <v>345</v>
      </c>
      <c r="R612" s="76" t="s">
        <v>187</v>
      </c>
      <c r="S612" s="100"/>
    </row>
    <row r="613" spans="13:19">
      <c r="M613" t="s">
        <v>1358</v>
      </c>
      <c r="N613" s="85" t="s">
        <v>859</v>
      </c>
      <c r="O613" s="77" t="s">
        <v>347</v>
      </c>
      <c r="P613" s="77" t="s">
        <v>192</v>
      </c>
      <c r="Q613" s="77" t="s">
        <v>347</v>
      </c>
      <c r="R613" s="77" t="s">
        <v>192</v>
      </c>
      <c r="S613" s="101"/>
    </row>
    <row r="614" spans="13:19">
      <c r="M614" t="s">
        <v>1380</v>
      </c>
      <c r="N614" s="71" t="s">
        <v>873</v>
      </c>
      <c r="O614" s="76" t="s">
        <v>346</v>
      </c>
      <c r="P614" s="76" t="s">
        <v>800</v>
      </c>
      <c r="Q614" s="76" t="s">
        <v>346</v>
      </c>
      <c r="R614" s="76" t="s">
        <v>800</v>
      </c>
      <c r="S614" s="100">
        <v>0</v>
      </c>
    </row>
    <row r="615" spans="13:19">
      <c r="M615"/>
      <c r="N615" s="85"/>
      <c r="O615" s="77"/>
      <c r="P615" s="77"/>
      <c r="Q615" s="77"/>
      <c r="R615" s="77"/>
      <c r="S615" s="101"/>
    </row>
    <row r="616" spans="13:19">
      <c r="M616"/>
      <c r="N616" s="71"/>
      <c r="O616" s="76"/>
      <c r="P616" s="76"/>
      <c r="Q616" s="76"/>
      <c r="R616" s="76"/>
      <c r="S616" s="100"/>
    </row>
    <row r="617" spans="13:19">
      <c r="M617"/>
      <c r="N617" s="85"/>
      <c r="O617" s="77"/>
      <c r="P617" s="77"/>
      <c r="Q617" s="77"/>
      <c r="R617" s="77"/>
      <c r="S617" s="101"/>
    </row>
    <row r="618" spans="13:19">
      <c r="M618"/>
      <c r="N618" s="85"/>
      <c r="O618" s="77"/>
      <c r="P618" s="77"/>
      <c r="Q618" s="77"/>
      <c r="R618" s="77"/>
      <c r="S618" s="101"/>
    </row>
    <row r="619" spans="13:19">
      <c r="M619"/>
      <c r="N619" s="71"/>
      <c r="O619" s="76"/>
      <c r="P619" s="76"/>
      <c r="Q619" s="76"/>
      <c r="R619" s="76"/>
      <c r="S619" s="100"/>
    </row>
    <row r="620" spans="13:19">
      <c r="M620"/>
      <c r="N620" s="85"/>
      <c r="O620" s="77"/>
      <c r="P620" s="77"/>
      <c r="Q620" s="77"/>
      <c r="R620" s="77"/>
      <c r="S620" s="101"/>
    </row>
    <row r="621" spans="13:19">
      <c r="M621"/>
      <c r="N621" s="71"/>
      <c r="O621" s="76"/>
      <c r="P621" s="76"/>
      <c r="Q621" s="76"/>
      <c r="R621" s="76"/>
      <c r="S621" s="100"/>
    </row>
    <row r="622" spans="13:19">
      <c r="M622"/>
      <c r="N622"/>
      <c r="O622" s="84"/>
      <c r="P622" s="84"/>
      <c r="Q622" s="84"/>
      <c r="R622" s="98" t="s">
        <v>156</v>
      </c>
      <c r="S622" s="102">
        <f>SUM(S609:S621)</f>
        <v>0</v>
      </c>
    </row>
    <row r="623" spans="13:19">
      <c r="M623"/>
      <c r="N623"/>
      <c r="O623"/>
      <c r="P623"/>
      <c r="Q623"/>
      <c r="R623" s="106" t="s">
        <v>171</v>
      </c>
      <c r="S623" s="107">
        <v>47</v>
      </c>
    </row>
    <row r="624" spans="13:19">
      <c r="M624" s="108" t="s">
        <v>1384</v>
      </c>
    </row>
    <row r="625" spans="13:19">
      <c r="M625" t="s">
        <v>1382</v>
      </c>
      <c r="N625" s="70" t="s">
        <v>915</v>
      </c>
      <c r="O625" s="75" t="s">
        <v>351</v>
      </c>
      <c r="P625" s="75" t="s">
        <v>187</v>
      </c>
      <c r="Q625" s="75" t="s">
        <v>351</v>
      </c>
      <c r="R625" s="75" t="s">
        <v>187</v>
      </c>
      <c r="S625" s="99">
        <v>0</v>
      </c>
    </row>
    <row r="626" spans="13:19">
      <c r="M626" t="s">
        <v>1187</v>
      </c>
      <c r="N626" s="70" t="s">
        <v>922</v>
      </c>
      <c r="O626" s="75" t="s">
        <v>191</v>
      </c>
      <c r="P626" s="75" t="s">
        <v>192</v>
      </c>
      <c r="Q626" s="75" t="s">
        <v>191</v>
      </c>
      <c r="R626" s="75" t="s">
        <v>192</v>
      </c>
      <c r="S626" s="99">
        <v>0</v>
      </c>
    </row>
    <row r="627" spans="13:19">
      <c r="M627" t="s">
        <v>1383</v>
      </c>
      <c r="N627" s="71" t="s">
        <v>927</v>
      </c>
      <c r="O627" s="76" t="s">
        <v>350</v>
      </c>
      <c r="P627" s="76" t="s">
        <v>192</v>
      </c>
      <c r="Q627" s="76" t="s">
        <v>350</v>
      </c>
      <c r="R627" s="76" t="s">
        <v>1070</v>
      </c>
      <c r="S627" s="100"/>
    </row>
    <row r="628" spans="13:19">
      <c r="M628" t="s">
        <v>1221</v>
      </c>
      <c r="N628" s="71" t="s">
        <v>931</v>
      </c>
      <c r="O628" s="76" t="s">
        <v>347</v>
      </c>
      <c r="P628" s="76" t="s">
        <v>192</v>
      </c>
      <c r="Q628" s="76" t="s">
        <v>347</v>
      </c>
      <c r="R628" s="76" t="s">
        <v>192</v>
      </c>
      <c r="S628" s="100">
        <v>0</v>
      </c>
    </row>
    <row r="629" spans="13:19">
      <c r="M629" t="s">
        <v>1191</v>
      </c>
      <c r="N629" s="85" t="s">
        <v>954</v>
      </c>
      <c r="O629" s="77" t="s">
        <v>347</v>
      </c>
      <c r="P629" s="77" t="s">
        <v>192</v>
      </c>
      <c r="Q629" s="77" t="s">
        <v>347</v>
      </c>
      <c r="R629" s="77" t="s">
        <v>192</v>
      </c>
      <c r="S629" s="101">
        <v>0</v>
      </c>
    </row>
    <row r="630" spans="13:19">
      <c r="M630" t="s">
        <v>1129</v>
      </c>
      <c r="N630" s="71" t="s">
        <v>944</v>
      </c>
      <c r="O630" s="76" t="s">
        <v>348</v>
      </c>
      <c r="P630" s="76" t="s">
        <v>187</v>
      </c>
      <c r="Q630" s="76" t="s">
        <v>348</v>
      </c>
      <c r="R630" s="76" t="s">
        <v>1071</v>
      </c>
      <c r="S630" s="100"/>
    </row>
    <row r="631" spans="13:19">
      <c r="M631"/>
      <c r="N631" s="85"/>
      <c r="O631" s="77"/>
      <c r="P631" s="77"/>
      <c r="Q631" s="77"/>
      <c r="R631" s="77"/>
      <c r="S631" s="101"/>
    </row>
    <row r="632" spans="13:19">
      <c r="M632"/>
      <c r="N632" s="71"/>
      <c r="O632" s="76"/>
      <c r="P632" s="76"/>
      <c r="Q632" s="76"/>
      <c r="R632" s="76"/>
      <c r="S632" s="100"/>
    </row>
    <row r="633" spans="13:19">
      <c r="M633"/>
      <c r="N633" s="85"/>
      <c r="O633" s="77"/>
      <c r="P633" s="77"/>
      <c r="Q633" s="77"/>
      <c r="R633" s="77"/>
      <c r="S633" s="101"/>
    </row>
    <row r="634" spans="13:19">
      <c r="M634"/>
      <c r="N634" s="85"/>
      <c r="O634" s="77"/>
      <c r="P634" s="77"/>
      <c r="Q634" s="77"/>
      <c r="R634" s="77"/>
      <c r="S634" s="101"/>
    </row>
    <row r="635" spans="13:19">
      <c r="M635"/>
      <c r="N635" s="71"/>
      <c r="O635" s="76"/>
      <c r="P635" s="76"/>
      <c r="Q635" s="76"/>
      <c r="R635" s="76"/>
      <c r="S635" s="100"/>
    </row>
    <row r="636" spans="13:19">
      <c r="M636"/>
      <c r="N636" s="85"/>
      <c r="O636" s="77"/>
      <c r="P636" s="77"/>
      <c r="Q636" s="77"/>
      <c r="R636" s="77"/>
      <c r="S636" s="101"/>
    </row>
    <row r="637" spans="13:19">
      <c r="M637"/>
      <c r="N637" s="71"/>
      <c r="O637" s="76"/>
      <c r="P637" s="76"/>
      <c r="Q637" s="76"/>
      <c r="R637" s="76"/>
      <c r="S637" s="100"/>
    </row>
    <row r="638" spans="13:19">
      <c r="M638"/>
      <c r="N638"/>
      <c r="O638" s="84"/>
      <c r="P638" s="84"/>
      <c r="Q638" s="84"/>
      <c r="R638" s="98" t="s">
        <v>156</v>
      </c>
      <c r="S638" s="102">
        <f>SUM(S625:S637)</f>
        <v>0</v>
      </c>
    </row>
    <row r="639" spans="13:19">
      <c r="M639"/>
      <c r="N639"/>
      <c r="O639"/>
      <c r="P639"/>
      <c r="Q639"/>
      <c r="R639" s="106" t="s">
        <v>171</v>
      </c>
      <c r="S639" s="107">
        <v>47</v>
      </c>
    </row>
    <row r="640" spans="13:19">
      <c r="M640" s="108" t="s">
        <v>1387</v>
      </c>
    </row>
    <row r="641" spans="13:19">
      <c r="M641" t="s">
        <v>821</v>
      </c>
      <c r="N641" s="70" t="s">
        <v>961</v>
      </c>
      <c r="O641" s="75" t="s">
        <v>336</v>
      </c>
      <c r="P641" s="75" t="s">
        <v>800</v>
      </c>
      <c r="Q641" s="75" t="s">
        <v>336</v>
      </c>
      <c r="R641" s="75" t="s">
        <v>800</v>
      </c>
      <c r="S641" s="99"/>
    </row>
    <row r="642" spans="13:19">
      <c r="M642" t="s">
        <v>1385</v>
      </c>
      <c r="N642" s="70" t="s">
        <v>959</v>
      </c>
      <c r="O642" s="75" t="s">
        <v>348</v>
      </c>
      <c r="P642" s="75" t="s">
        <v>187</v>
      </c>
      <c r="Q642" s="75" t="s">
        <v>348</v>
      </c>
      <c r="R642" s="75" t="s">
        <v>187</v>
      </c>
      <c r="S642" s="99">
        <v>0</v>
      </c>
    </row>
    <row r="643" spans="13:19">
      <c r="M643" t="s">
        <v>820</v>
      </c>
      <c r="N643" s="71" t="s">
        <v>966</v>
      </c>
      <c r="O643" s="76" t="s">
        <v>191</v>
      </c>
      <c r="P643" s="76" t="s">
        <v>192</v>
      </c>
      <c r="Q643" s="76" t="s">
        <v>191</v>
      </c>
      <c r="R643" s="76" t="s">
        <v>804</v>
      </c>
      <c r="S643" s="100"/>
    </row>
    <row r="644" spans="13:19">
      <c r="M644" t="s">
        <v>819</v>
      </c>
      <c r="N644" s="71" t="s">
        <v>968</v>
      </c>
      <c r="O644" s="76" t="s">
        <v>191</v>
      </c>
      <c r="P644" s="76" t="s">
        <v>192</v>
      </c>
      <c r="Q644" s="76" t="s">
        <v>191</v>
      </c>
      <c r="R644" s="76" t="s">
        <v>192</v>
      </c>
      <c r="S644" s="100"/>
    </row>
    <row r="645" spans="13:19">
      <c r="M645" t="s">
        <v>1386</v>
      </c>
      <c r="N645" s="71" t="s">
        <v>972</v>
      </c>
      <c r="O645" s="76" t="s">
        <v>350</v>
      </c>
      <c r="P645" s="76" t="s">
        <v>192</v>
      </c>
      <c r="Q645" s="76" t="s">
        <v>350</v>
      </c>
      <c r="R645" s="76" t="s">
        <v>192</v>
      </c>
      <c r="S645" s="100">
        <v>0</v>
      </c>
    </row>
    <row r="646" spans="13:19">
      <c r="M646"/>
      <c r="N646" s="71"/>
      <c r="O646" s="76"/>
      <c r="P646" s="76"/>
      <c r="Q646" s="76"/>
      <c r="R646" s="76"/>
      <c r="S646" s="100"/>
    </row>
    <row r="647" spans="13:19">
      <c r="M647"/>
      <c r="N647" s="85"/>
      <c r="O647" s="77"/>
      <c r="P647" s="77"/>
      <c r="Q647" s="77"/>
      <c r="R647" s="77"/>
      <c r="S647" s="101"/>
    </row>
    <row r="648" spans="13:19">
      <c r="M648"/>
      <c r="N648" s="71"/>
      <c r="O648" s="76"/>
      <c r="P648" s="76"/>
      <c r="Q648" s="76"/>
      <c r="R648" s="76"/>
      <c r="S648" s="100"/>
    </row>
    <row r="649" spans="13:19">
      <c r="M649"/>
      <c r="N649" s="85"/>
      <c r="O649" s="77"/>
      <c r="P649" s="77"/>
      <c r="Q649" s="77"/>
      <c r="R649" s="77"/>
      <c r="S649" s="101"/>
    </row>
    <row r="650" spans="13:19">
      <c r="M650"/>
      <c r="N650" s="85"/>
      <c r="O650" s="77"/>
      <c r="P650" s="77"/>
      <c r="Q650" s="77"/>
      <c r="R650" s="77"/>
      <c r="S650" s="101"/>
    </row>
    <row r="651" spans="13:19">
      <c r="M651"/>
      <c r="N651" s="71"/>
      <c r="O651" s="76"/>
      <c r="P651" s="76"/>
      <c r="Q651" s="76"/>
      <c r="R651" s="76"/>
      <c r="S651" s="100"/>
    </row>
    <row r="652" spans="13:19">
      <c r="M652"/>
      <c r="N652" s="85"/>
      <c r="O652" s="77"/>
      <c r="P652" s="77"/>
      <c r="Q652" s="77"/>
      <c r="R652" s="77"/>
      <c r="S652" s="101"/>
    </row>
    <row r="653" spans="13:19">
      <c r="M653"/>
      <c r="N653" s="71"/>
      <c r="O653" s="76"/>
      <c r="P653" s="76"/>
      <c r="Q653" s="76"/>
      <c r="R653" s="76"/>
      <c r="S653" s="100"/>
    </row>
    <row r="654" spans="13:19">
      <c r="M654"/>
      <c r="N654"/>
      <c r="O654" s="84"/>
      <c r="P654" s="84"/>
      <c r="Q654" s="84"/>
      <c r="R654" s="98" t="s">
        <v>156</v>
      </c>
      <c r="S654" s="102">
        <f>SUM(S641:S653)</f>
        <v>0</v>
      </c>
    </row>
    <row r="655" spans="13:19">
      <c r="M655"/>
      <c r="N655"/>
      <c r="O655"/>
      <c r="P655"/>
      <c r="Q655"/>
      <c r="R655" s="106" t="s">
        <v>171</v>
      </c>
      <c r="S655" s="107">
        <v>47</v>
      </c>
    </row>
    <row r="656" spans="13:19">
      <c r="M656" s="108" t="s">
        <v>1412</v>
      </c>
    </row>
    <row r="657" spans="13:19">
      <c r="M657" t="s">
        <v>1276</v>
      </c>
      <c r="N657" s="71" t="s">
        <v>984</v>
      </c>
      <c r="O657" s="76" t="s">
        <v>351</v>
      </c>
      <c r="P657" s="76" t="s">
        <v>187</v>
      </c>
      <c r="Q657" s="76" t="s">
        <v>351</v>
      </c>
      <c r="R657" s="76" t="s">
        <v>1409</v>
      </c>
      <c r="S657" s="100"/>
    </row>
    <row r="658" spans="13:19">
      <c r="M658" t="s">
        <v>1410</v>
      </c>
      <c r="N658" s="71" t="s">
        <v>873</v>
      </c>
      <c r="O658" s="76" t="s">
        <v>348</v>
      </c>
      <c r="P658" s="76" t="s">
        <v>187</v>
      </c>
      <c r="Q658" s="76" t="s">
        <v>348</v>
      </c>
      <c r="R658" s="76" t="s">
        <v>187</v>
      </c>
      <c r="S658" s="100">
        <v>0</v>
      </c>
    </row>
    <row r="659" spans="13:19">
      <c r="M659" t="s">
        <v>1136</v>
      </c>
      <c r="N659" s="71" t="s">
        <v>985</v>
      </c>
      <c r="O659" s="76" t="s">
        <v>351</v>
      </c>
      <c r="P659" s="76" t="s">
        <v>187</v>
      </c>
      <c r="Q659" s="76" t="s">
        <v>351</v>
      </c>
      <c r="R659" s="76" t="s">
        <v>1317</v>
      </c>
      <c r="S659" s="100"/>
    </row>
    <row r="660" spans="13:19">
      <c r="M660" t="s">
        <v>1411</v>
      </c>
      <c r="N660" s="71" t="s">
        <v>872</v>
      </c>
      <c r="O660" s="76" t="s">
        <v>345</v>
      </c>
      <c r="P660" s="76" t="s">
        <v>187</v>
      </c>
      <c r="Q660" s="76" t="s">
        <v>345</v>
      </c>
      <c r="R660" s="76" t="s">
        <v>187</v>
      </c>
      <c r="S660" s="100">
        <v>0</v>
      </c>
    </row>
    <row r="661" spans="13:19">
      <c r="M661" t="s">
        <v>1137</v>
      </c>
      <c r="N661" s="85" t="s">
        <v>997</v>
      </c>
      <c r="O661" s="77" t="s">
        <v>191</v>
      </c>
      <c r="P661" s="77" t="s">
        <v>192</v>
      </c>
      <c r="Q661" s="77" t="s">
        <v>191</v>
      </c>
      <c r="R661" s="77" t="s">
        <v>359</v>
      </c>
      <c r="S661" s="101"/>
    </row>
    <row r="662" spans="13:19">
      <c r="M662" t="s">
        <v>1183</v>
      </c>
      <c r="N662" s="71" t="s">
        <v>865</v>
      </c>
      <c r="O662" s="76" t="s">
        <v>345</v>
      </c>
      <c r="P662" s="76" t="s">
        <v>187</v>
      </c>
      <c r="Q662" s="76" t="s">
        <v>345</v>
      </c>
      <c r="R662" s="76" t="s">
        <v>1153</v>
      </c>
      <c r="S662" s="100"/>
    </row>
    <row r="663" spans="13:19">
      <c r="M663"/>
      <c r="N663" s="85"/>
      <c r="O663" s="77"/>
      <c r="P663" s="77"/>
      <c r="Q663" s="77"/>
      <c r="R663" s="77"/>
      <c r="S663" s="101"/>
    </row>
    <row r="664" spans="13:19">
      <c r="M664"/>
      <c r="N664" s="71"/>
      <c r="O664" s="76"/>
      <c r="P664" s="76"/>
      <c r="Q664" s="76"/>
      <c r="R664" s="76"/>
      <c r="S664" s="100"/>
    </row>
    <row r="665" spans="13:19">
      <c r="M665"/>
      <c r="N665" s="85"/>
      <c r="O665" s="77"/>
      <c r="P665" s="77"/>
      <c r="Q665" s="77"/>
      <c r="R665" s="77"/>
      <c r="S665" s="101"/>
    </row>
    <row r="666" spans="13:19">
      <c r="M666"/>
      <c r="N666" s="85"/>
      <c r="O666" s="77"/>
      <c r="P666" s="77"/>
      <c r="Q666" s="77"/>
      <c r="R666" s="77"/>
      <c r="S666" s="101"/>
    </row>
    <row r="667" spans="13:19">
      <c r="M667"/>
      <c r="N667" s="71"/>
      <c r="O667" s="76"/>
      <c r="P667" s="76"/>
      <c r="Q667" s="76"/>
      <c r="R667" s="76"/>
      <c r="S667" s="100"/>
    </row>
    <row r="668" spans="13:19">
      <c r="M668"/>
      <c r="N668" s="85"/>
      <c r="O668" s="77"/>
      <c r="P668" s="77"/>
      <c r="Q668" s="77"/>
      <c r="R668" s="77"/>
      <c r="S668" s="101"/>
    </row>
    <row r="669" spans="13:19">
      <c r="M669"/>
      <c r="N669" s="71"/>
      <c r="O669" s="76"/>
      <c r="P669" s="76"/>
      <c r="Q669" s="76"/>
      <c r="R669" s="76"/>
      <c r="S669" s="100"/>
    </row>
    <row r="670" spans="13:19">
      <c r="M670"/>
      <c r="N670"/>
      <c r="O670" s="84"/>
      <c r="P670" s="84"/>
      <c r="Q670" s="84"/>
      <c r="R670" s="98" t="s">
        <v>156</v>
      </c>
      <c r="S670" s="102">
        <f>SUM(S657:S669)</f>
        <v>0</v>
      </c>
    </row>
    <row r="671" spans="13:19">
      <c r="M671"/>
      <c r="N671"/>
      <c r="O671"/>
      <c r="P671"/>
      <c r="Q671"/>
      <c r="R671" s="106" t="s">
        <v>171</v>
      </c>
      <c r="S671" s="107">
        <v>47</v>
      </c>
    </row>
    <row r="672" spans="13:19">
      <c r="M672" s="108" t="s">
        <v>1416</v>
      </c>
    </row>
    <row r="673" spans="13:19">
      <c r="M673" t="s">
        <v>1414</v>
      </c>
      <c r="N673" s="70" t="s">
        <v>844</v>
      </c>
      <c r="O673" s="75" t="s">
        <v>346</v>
      </c>
      <c r="P673" s="75" t="s">
        <v>800</v>
      </c>
      <c r="Q673" s="75" t="s">
        <v>346</v>
      </c>
      <c r="R673" s="75" t="s">
        <v>800</v>
      </c>
      <c r="S673" s="99">
        <v>0</v>
      </c>
    </row>
    <row r="674" spans="13:19">
      <c r="M674" t="s">
        <v>1157</v>
      </c>
      <c r="N674" s="70" t="s">
        <v>960</v>
      </c>
      <c r="O674" s="75" t="s">
        <v>348</v>
      </c>
      <c r="P674" s="75" t="s">
        <v>187</v>
      </c>
      <c r="Q674" s="75" t="s">
        <v>348</v>
      </c>
      <c r="R674" s="75" t="s">
        <v>1413</v>
      </c>
      <c r="S674" s="99"/>
    </row>
    <row r="675" spans="13:19">
      <c r="M675" t="s">
        <v>1359</v>
      </c>
      <c r="N675" s="71" t="s">
        <v>853</v>
      </c>
      <c r="O675" s="76" t="s">
        <v>347</v>
      </c>
      <c r="P675" s="76" t="s">
        <v>192</v>
      </c>
      <c r="Q675" s="76" t="s">
        <v>347</v>
      </c>
      <c r="R675" s="76" t="s">
        <v>192</v>
      </c>
      <c r="S675" s="100"/>
    </row>
    <row r="676" spans="13:19">
      <c r="M676" t="s">
        <v>1122</v>
      </c>
      <c r="N676" s="71" t="s">
        <v>975</v>
      </c>
      <c r="O676" s="76" t="s">
        <v>191</v>
      </c>
      <c r="P676" s="76" t="s">
        <v>192</v>
      </c>
      <c r="Q676" s="76" t="s">
        <v>191</v>
      </c>
      <c r="R676" s="76" t="s">
        <v>192</v>
      </c>
      <c r="S676" s="100"/>
    </row>
    <row r="677" spans="13:19">
      <c r="M677" t="s">
        <v>1415</v>
      </c>
      <c r="N677" s="85" t="s">
        <v>978</v>
      </c>
      <c r="O677" s="77" t="s">
        <v>350</v>
      </c>
      <c r="P677" s="77" t="s">
        <v>192</v>
      </c>
      <c r="Q677" s="77" t="s">
        <v>350</v>
      </c>
      <c r="R677" s="77" t="s">
        <v>192</v>
      </c>
      <c r="S677" s="101">
        <v>0</v>
      </c>
    </row>
    <row r="678" spans="13:19">
      <c r="M678" t="s">
        <v>820</v>
      </c>
      <c r="N678" s="71" t="s">
        <v>966</v>
      </c>
      <c r="O678" s="76" t="s">
        <v>191</v>
      </c>
      <c r="P678" s="76" t="s">
        <v>192</v>
      </c>
      <c r="Q678" s="76" t="s">
        <v>191</v>
      </c>
      <c r="R678" s="76" t="s">
        <v>804</v>
      </c>
      <c r="S678" s="100"/>
    </row>
    <row r="679" spans="13:19">
      <c r="M679"/>
      <c r="N679" s="85"/>
      <c r="O679" s="77"/>
      <c r="P679" s="77"/>
      <c r="Q679" s="77"/>
      <c r="R679" s="77"/>
      <c r="S679" s="101"/>
    </row>
    <row r="680" spans="13:19">
      <c r="M680"/>
      <c r="N680" s="71"/>
      <c r="O680" s="76"/>
      <c r="P680" s="76"/>
      <c r="Q680" s="76"/>
      <c r="R680" s="76"/>
      <c r="S680" s="100"/>
    </row>
    <row r="681" spans="13:19">
      <c r="M681"/>
      <c r="N681" s="85"/>
      <c r="O681" s="77"/>
      <c r="P681" s="77"/>
      <c r="Q681" s="77"/>
      <c r="R681" s="77"/>
      <c r="S681" s="101"/>
    </row>
    <row r="682" spans="13:19">
      <c r="M682"/>
      <c r="N682" s="85"/>
      <c r="O682" s="77"/>
      <c r="P682" s="77"/>
      <c r="Q682" s="77"/>
      <c r="R682" s="77"/>
      <c r="S682" s="101"/>
    </row>
    <row r="683" spans="13:19">
      <c r="M683"/>
      <c r="N683" s="71"/>
      <c r="O683" s="76"/>
      <c r="P683" s="76"/>
      <c r="Q683" s="76"/>
      <c r="R683" s="76"/>
      <c r="S683" s="100"/>
    </row>
    <row r="684" spans="13:19">
      <c r="M684"/>
      <c r="N684" s="85"/>
      <c r="O684" s="77"/>
      <c r="P684" s="77"/>
      <c r="Q684" s="77"/>
      <c r="R684" s="77"/>
      <c r="S684" s="101"/>
    </row>
    <row r="685" spans="13:19">
      <c r="M685"/>
      <c r="N685" s="71"/>
      <c r="O685" s="76"/>
      <c r="P685" s="76"/>
      <c r="Q685" s="76"/>
      <c r="R685" s="76"/>
      <c r="S685" s="100"/>
    </row>
    <row r="686" spans="13:19">
      <c r="M686"/>
      <c r="N686"/>
      <c r="O686" s="84"/>
      <c r="P686" s="84"/>
      <c r="Q686" s="84"/>
      <c r="R686" s="98" t="s">
        <v>156</v>
      </c>
      <c r="S686" s="102">
        <f>SUM(S673:S685)</f>
        <v>0</v>
      </c>
    </row>
    <row r="687" spans="13:19">
      <c r="M687"/>
      <c r="N687"/>
      <c r="O687"/>
      <c r="P687"/>
      <c r="Q687"/>
      <c r="R687" s="106" t="s">
        <v>171</v>
      </c>
      <c r="S687" s="107">
        <v>47</v>
      </c>
    </row>
    <row r="688" spans="13:19">
      <c r="M688" s="108" t="s">
        <v>1420</v>
      </c>
    </row>
    <row r="689" spans="13:19">
      <c r="M689" t="s">
        <v>834</v>
      </c>
      <c r="N689" s="70" t="s">
        <v>922</v>
      </c>
      <c r="O689" s="75" t="s">
        <v>348</v>
      </c>
      <c r="P689" s="75" t="s">
        <v>187</v>
      </c>
      <c r="Q689" s="75" t="s">
        <v>348</v>
      </c>
      <c r="R689" s="75" t="s">
        <v>187</v>
      </c>
      <c r="S689" s="99"/>
    </row>
    <row r="690" spans="13:19">
      <c r="M690" t="s">
        <v>1144</v>
      </c>
      <c r="N690" s="70" t="s">
        <v>915</v>
      </c>
      <c r="O690" s="75" t="s">
        <v>348</v>
      </c>
      <c r="P690" s="75" t="s">
        <v>187</v>
      </c>
      <c r="Q690" s="75" t="s">
        <v>1417</v>
      </c>
      <c r="R690" s="75" t="s">
        <v>1418</v>
      </c>
      <c r="S690" s="99">
        <v>7200</v>
      </c>
    </row>
    <row r="691" spans="13:19">
      <c r="M691" t="s">
        <v>1064</v>
      </c>
      <c r="N691" s="71" t="s">
        <v>943</v>
      </c>
      <c r="O691" s="76" t="s">
        <v>348</v>
      </c>
      <c r="P691" s="76" t="s">
        <v>187</v>
      </c>
      <c r="Q691" s="76" t="s">
        <v>348</v>
      </c>
      <c r="R691" s="76" t="s">
        <v>186</v>
      </c>
      <c r="S691" s="100"/>
    </row>
    <row r="692" spans="13:19">
      <c r="M692" t="s">
        <v>1190</v>
      </c>
      <c r="N692" s="71" t="s">
        <v>931</v>
      </c>
      <c r="O692" s="76" t="s">
        <v>348</v>
      </c>
      <c r="P692" s="76" t="s">
        <v>187</v>
      </c>
      <c r="Q692" s="76" t="s">
        <v>348</v>
      </c>
      <c r="R692" s="76" t="s">
        <v>187</v>
      </c>
      <c r="S692" s="100"/>
    </row>
    <row r="693" spans="13:19">
      <c r="M693" t="s">
        <v>1419</v>
      </c>
      <c r="N693" s="85" t="s">
        <v>953</v>
      </c>
      <c r="O693" s="77" t="s">
        <v>191</v>
      </c>
      <c r="P693" s="77" t="s">
        <v>192</v>
      </c>
      <c r="Q693" s="77" t="s">
        <v>191</v>
      </c>
      <c r="R693" s="77" t="s">
        <v>192</v>
      </c>
      <c r="S693" s="101">
        <v>0</v>
      </c>
    </row>
    <row r="694" spans="13:19">
      <c r="M694" t="s">
        <v>1147</v>
      </c>
      <c r="N694" s="71" t="s">
        <v>927</v>
      </c>
      <c r="O694" s="76" t="s">
        <v>351</v>
      </c>
      <c r="P694" s="76" t="s">
        <v>187</v>
      </c>
      <c r="Q694" s="76" t="s">
        <v>351</v>
      </c>
      <c r="R694" s="76" t="s">
        <v>187</v>
      </c>
      <c r="S694" s="100"/>
    </row>
    <row r="695" spans="13:19">
      <c r="M695"/>
      <c r="N695" s="85"/>
      <c r="O695" s="77"/>
      <c r="P695" s="77"/>
      <c r="Q695" s="77"/>
      <c r="R695" s="77"/>
      <c r="S695" s="101"/>
    </row>
    <row r="696" spans="13:19">
      <c r="M696"/>
      <c r="N696" s="71"/>
      <c r="O696" s="76"/>
      <c r="P696" s="76"/>
      <c r="Q696" s="76"/>
      <c r="R696" s="76"/>
      <c r="S696" s="100"/>
    </row>
    <row r="697" spans="13:19">
      <c r="M697"/>
      <c r="N697" s="85"/>
      <c r="O697" s="77"/>
      <c r="P697" s="77"/>
      <c r="Q697" s="77"/>
      <c r="R697" s="77"/>
      <c r="S697" s="101"/>
    </row>
    <row r="698" spans="13:19">
      <c r="M698"/>
      <c r="N698" s="85"/>
      <c r="O698" s="77"/>
      <c r="P698" s="77"/>
      <c r="Q698" s="77"/>
      <c r="R698" s="77"/>
      <c r="S698" s="101"/>
    </row>
    <row r="699" spans="13:19">
      <c r="M699"/>
      <c r="N699" s="71"/>
      <c r="O699" s="76"/>
      <c r="P699" s="76"/>
      <c r="Q699" s="76"/>
      <c r="R699" s="76"/>
      <c r="S699" s="100"/>
    </row>
    <row r="700" spans="13:19">
      <c r="M700"/>
      <c r="N700" s="85"/>
      <c r="O700" s="77"/>
      <c r="P700" s="77"/>
      <c r="Q700" s="77"/>
      <c r="R700" s="77"/>
      <c r="S700" s="101"/>
    </row>
    <row r="701" spans="13:19">
      <c r="M701"/>
      <c r="N701" s="71"/>
      <c r="O701" s="76"/>
      <c r="P701" s="76"/>
      <c r="Q701" s="76"/>
      <c r="R701" s="76"/>
      <c r="S701" s="100"/>
    </row>
    <row r="702" spans="13:19">
      <c r="M702"/>
      <c r="N702"/>
      <c r="O702" s="84"/>
      <c r="P702" s="84"/>
      <c r="Q702" s="84"/>
      <c r="R702" s="98" t="s">
        <v>156</v>
      </c>
      <c r="S702" s="102">
        <f>SUM(S689:S701)</f>
        <v>7200</v>
      </c>
    </row>
    <row r="703" spans="13:19">
      <c r="M703"/>
      <c r="N703"/>
      <c r="O703"/>
      <c r="P703"/>
      <c r="Q703"/>
      <c r="R703" s="106" t="s">
        <v>171</v>
      </c>
      <c r="S703" s="107">
        <v>47</v>
      </c>
    </row>
    <row r="704" spans="13:19">
      <c r="M704" s="108" t="s">
        <v>1425</v>
      </c>
    </row>
    <row r="705" spans="13:19">
      <c r="M705" t="s">
        <v>1353</v>
      </c>
      <c r="N705" s="70" t="s">
        <v>890</v>
      </c>
      <c r="O705" s="75" t="s">
        <v>340</v>
      </c>
      <c r="P705" s="75" t="s">
        <v>187</v>
      </c>
      <c r="Q705" s="75" t="s">
        <v>340</v>
      </c>
      <c r="R705" s="75" t="s">
        <v>1421</v>
      </c>
      <c r="S705" s="99"/>
    </row>
    <row r="706" spans="13:19">
      <c r="M706" t="s">
        <v>1422</v>
      </c>
      <c r="N706" s="70" t="s">
        <v>887</v>
      </c>
      <c r="O706" s="75" t="s">
        <v>336</v>
      </c>
      <c r="P706" s="75" t="s">
        <v>800</v>
      </c>
      <c r="Q706" s="75" t="s">
        <v>1423</v>
      </c>
      <c r="R706" s="75" t="s">
        <v>1374</v>
      </c>
      <c r="S706" s="99">
        <v>0</v>
      </c>
    </row>
    <row r="707" spans="13:19">
      <c r="M707" t="s">
        <v>1020</v>
      </c>
      <c r="N707" s="71" t="s">
        <v>900</v>
      </c>
      <c r="O707" s="76" t="s">
        <v>191</v>
      </c>
      <c r="P707" s="76" t="s">
        <v>192</v>
      </c>
      <c r="Q707" s="76" t="s">
        <v>191</v>
      </c>
      <c r="R707" s="76" t="s">
        <v>1271</v>
      </c>
      <c r="S707" s="100"/>
    </row>
    <row r="708" spans="13:19">
      <c r="M708" t="s">
        <v>1175</v>
      </c>
      <c r="N708" s="71" t="s">
        <v>905</v>
      </c>
      <c r="O708" s="76" t="s">
        <v>191</v>
      </c>
      <c r="P708" s="76" t="s">
        <v>192</v>
      </c>
      <c r="Q708" s="76" t="s">
        <v>191</v>
      </c>
      <c r="R708" s="76" t="s">
        <v>1274</v>
      </c>
      <c r="S708" s="100"/>
    </row>
    <row r="709" spans="13:19">
      <c r="M709" t="s">
        <v>1424</v>
      </c>
      <c r="N709" s="85" t="s">
        <v>908</v>
      </c>
      <c r="O709" s="77" t="s">
        <v>350</v>
      </c>
      <c r="P709" s="77" t="s">
        <v>192</v>
      </c>
      <c r="Q709" s="77" t="s">
        <v>350</v>
      </c>
      <c r="R709" s="77" t="s">
        <v>192</v>
      </c>
      <c r="S709" s="101">
        <v>0</v>
      </c>
    </row>
    <row r="710" spans="13:19">
      <c r="M710" t="s">
        <v>1200</v>
      </c>
      <c r="N710" s="71" t="s">
        <v>896</v>
      </c>
      <c r="O710" s="76" t="s">
        <v>191</v>
      </c>
      <c r="P710" s="76" t="s">
        <v>192</v>
      </c>
      <c r="Q710" s="76" t="s">
        <v>191</v>
      </c>
      <c r="R710" s="76" t="s">
        <v>192</v>
      </c>
      <c r="S710" s="100"/>
    </row>
    <row r="711" spans="13:19">
      <c r="M711"/>
      <c r="N711" s="85"/>
      <c r="O711" s="77"/>
      <c r="P711" s="77"/>
      <c r="Q711" s="77"/>
      <c r="R711" s="77"/>
      <c r="S711" s="101"/>
    </row>
    <row r="712" spans="13:19">
      <c r="M712"/>
      <c r="N712" s="71"/>
      <c r="O712" s="76"/>
      <c r="P712" s="76"/>
      <c r="Q712" s="76"/>
      <c r="R712" s="76"/>
      <c r="S712" s="100"/>
    </row>
    <row r="713" spans="13:19">
      <c r="M713"/>
      <c r="N713" s="85"/>
      <c r="O713" s="77"/>
      <c r="P713" s="77"/>
      <c r="Q713" s="77"/>
      <c r="R713" s="77"/>
      <c r="S713" s="101"/>
    </row>
    <row r="714" spans="13:19">
      <c r="M714"/>
      <c r="N714" s="85"/>
      <c r="O714" s="77"/>
      <c r="P714" s="77"/>
      <c r="Q714" s="77"/>
      <c r="R714" s="77"/>
      <c r="S714" s="101"/>
    </row>
    <row r="715" spans="13:19">
      <c r="M715"/>
      <c r="N715" s="71"/>
      <c r="O715" s="76"/>
      <c r="P715" s="76"/>
      <c r="Q715" s="76"/>
      <c r="R715" s="76"/>
      <c r="S715" s="100"/>
    </row>
    <row r="716" spans="13:19">
      <c r="M716"/>
      <c r="N716" s="85"/>
      <c r="O716" s="77"/>
      <c r="P716" s="77"/>
      <c r="Q716" s="77"/>
      <c r="R716" s="77"/>
      <c r="S716" s="101"/>
    </row>
    <row r="717" spans="13:19">
      <c r="M717"/>
      <c r="N717" s="71"/>
      <c r="O717" s="76"/>
      <c r="P717" s="76"/>
      <c r="Q717" s="76"/>
      <c r="R717" s="76"/>
      <c r="S717" s="100"/>
    </row>
    <row r="718" spans="13:19">
      <c r="M718"/>
      <c r="N718"/>
      <c r="O718" s="84"/>
      <c r="P718" s="84"/>
      <c r="Q718" s="84"/>
      <c r="R718" s="98" t="s">
        <v>156</v>
      </c>
      <c r="S718" s="102">
        <f>SUM(S705:S717)</f>
        <v>0</v>
      </c>
    </row>
    <row r="719" spans="13:19">
      <c r="M719"/>
      <c r="N719"/>
      <c r="O719"/>
      <c r="P719"/>
      <c r="Q719"/>
      <c r="R719" s="106" t="s">
        <v>171</v>
      </c>
      <c r="S719" s="107">
        <v>47</v>
      </c>
    </row>
    <row r="720" spans="13:19">
      <c r="M720" s="108" t="s">
        <v>1437</v>
      </c>
    </row>
    <row r="721" spans="13:19">
      <c r="M721" t="s">
        <v>1279</v>
      </c>
      <c r="N721" s="70" t="s">
        <v>961</v>
      </c>
      <c r="O721" s="75" t="s">
        <v>348</v>
      </c>
      <c r="P721" s="75" t="s">
        <v>187</v>
      </c>
      <c r="Q721" s="75" t="s">
        <v>1160</v>
      </c>
      <c r="R721" s="75" t="s">
        <v>1280</v>
      </c>
      <c r="S721" s="99"/>
    </row>
    <row r="722" spans="13:19">
      <c r="M722" t="s">
        <v>1157</v>
      </c>
      <c r="N722" s="70" t="s">
        <v>960</v>
      </c>
      <c r="O722" s="75" t="s">
        <v>348</v>
      </c>
      <c r="P722" s="75" t="s">
        <v>187</v>
      </c>
      <c r="Q722" s="75" t="s">
        <v>348</v>
      </c>
      <c r="R722" s="75" t="s">
        <v>1434</v>
      </c>
      <c r="S722" s="99"/>
    </row>
    <row r="723" spans="13:19">
      <c r="M723" t="s">
        <v>1281</v>
      </c>
      <c r="N723" s="71" t="s">
        <v>975</v>
      </c>
      <c r="O723" s="76" t="s">
        <v>350</v>
      </c>
      <c r="P723" s="76" t="s">
        <v>192</v>
      </c>
      <c r="Q723" s="76" t="s">
        <v>350</v>
      </c>
      <c r="R723" s="76" t="s">
        <v>1436</v>
      </c>
      <c r="S723" s="100"/>
    </row>
    <row r="724" spans="13:19">
      <c r="M724" t="s">
        <v>819</v>
      </c>
      <c r="N724" s="71" t="s">
        <v>968</v>
      </c>
      <c r="O724" s="76" t="s">
        <v>191</v>
      </c>
      <c r="P724" s="76" t="s">
        <v>192</v>
      </c>
      <c r="Q724" s="76" t="s">
        <v>191</v>
      </c>
      <c r="R724" s="76" t="s">
        <v>359</v>
      </c>
      <c r="S724" s="100"/>
    </row>
    <row r="725" spans="13:19">
      <c r="M725" t="s">
        <v>1415</v>
      </c>
      <c r="N725" s="85" t="s">
        <v>978</v>
      </c>
      <c r="O725" s="77" t="s">
        <v>350</v>
      </c>
      <c r="P725" s="77" t="s">
        <v>192</v>
      </c>
      <c r="Q725" s="77" t="s">
        <v>350</v>
      </c>
      <c r="R725" s="77" t="s">
        <v>192</v>
      </c>
      <c r="S725" s="101"/>
    </row>
    <row r="726" spans="13:19">
      <c r="M726" t="s">
        <v>1169</v>
      </c>
      <c r="N726" s="71" t="s">
        <v>972</v>
      </c>
      <c r="O726" s="76" t="s">
        <v>191</v>
      </c>
      <c r="P726" s="76" t="s">
        <v>192</v>
      </c>
      <c r="Q726" s="76" t="s">
        <v>191</v>
      </c>
      <c r="R726" s="76" t="s">
        <v>1245</v>
      </c>
      <c r="S726" s="100"/>
    </row>
    <row r="727" spans="13:19">
      <c r="M727"/>
      <c r="N727" s="85"/>
      <c r="O727" s="77"/>
      <c r="P727" s="77"/>
      <c r="Q727" s="77"/>
      <c r="R727" s="77"/>
      <c r="S727" s="101"/>
    </row>
    <row r="728" spans="13:19">
      <c r="M728"/>
      <c r="N728" s="71"/>
      <c r="O728" s="76"/>
      <c r="P728" s="76"/>
      <c r="Q728" s="76"/>
      <c r="R728" s="76"/>
      <c r="S728" s="100"/>
    </row>
    <row r="729" spans="13:19">
      <c r="M729"/>
      <c r="N729" s="85"/>
      <c r="O729" s="77"/>
      <c r="P729" s="77"/>
      <c r="Q729" s="77"/>
      <c r="R729" s="77"/>
      <c r="S729" s="101"/>
    </row>
    <row r="730" spans="13:19">
      <c r="M730"/>
      <c r="N730" s="85"/>
      <c r="O730" s="77"/>
      <c r="P730" s="77"/>
      <c r="Q730" s="77"/>
      <c r="R730" s="77"/>
      <c r="S730" s="101"/>
    </row>
    <row r="731" spans="13:19">
      <c r="M731"/>
      <c r="N731" s="71"/>
      <c r="O731" s="76"/>
      <c r="P731" s="76"/>
      <c r="Q731" s="76"/>
      <c r="R731" s="76"/>
      <c r="S731" s="100"/>
    </row>
    <row r="732" spans="13:19">
      <c r="M732"/>
      <c r="N732" s="85"/>
      <c r="O732" s="77"/>
      <c r="P732" s="77"/>
      <c r="Q732" s="77"/>
      <c r="R732" s="77"/>
      <c r="S732" s="101"/>
    </row>
    <row r="733" spans="13:19">
      <c r="M733"/>
      <c r="N733" s="71"/>
      <c r="O733" s="76"/>
      <c r="P733" s="76"/>
      <c r="Q733" s="76"/>
      <c r="R733" s="76"/>
      <c r="S733" s="100"/>
    </row>
    <row r="734" spans="13:19">
      <c r="M734"/>
      <c r="N734"/>
      <c r="O734" s="84"/>
      <c r="P734" s="84"/>
      <c r="Q734" s="84"/>
      <c r="R734" s="98" t="s">
        <v>156</v>
      </c>
      <c r="S734" s="102">
        <f>SUM(S721:S733)</f>
        <v>0</v>
      </c>
    </row>
    <row r="735" spans="13:19">
      <c r="M735"/>
      <c r="N735"/>
      <c r="O735"/>
      <c r="P735"/>
      <c r="Q735"/>
      <c r="R735" s="106" t="s">
        <v>171</v>
      </c>
      <c r="S735" s="107">
        <v>47</v>
      </c>
    </row>
    <row r="736" spans="13:19">
      <c r="M736" s="108" t="s">
        <v>1442</v>
      </c>
    </row>
    <row r="737" spans="13:19">
      <c r="M737" t="s">
        <v>1414</v>
      </c>
      <c r="N737" s="70" t="s">
        <v>844</v>
      </c>
      <c r="O737" s="75" t="s">
        <v>346</v>
      </c>
      <c r="P737" s="75" t="s">
        <v>800</v>
      </c>
      <c r="Q737" s="75" t="s">
        <v>346</v>
      </c>
      <c r="R737" s="75" t="s">
        <v>1433</v>
      </c>
      <c r="S737" s="99">
        <v>1036</v>
      </c>
    </row>
    <row r="738" spans="13:19">
      <c r="M738" t="s">
        <v>1438</v>
      </c>
      <c r="N738" s="70" t="s">
        <v>843</v>
      </c>
      <c r="O738" s="75" t="s">
        <v>345</v>
      </c>
      <c r="P738" s="75" t="s">
        <v>187</v>
      </c>
      <c r="Q738" s="75" t="s">
        <v>1439</v>
      </c>
      <c r="R738" s="75" t="s">
        <v>1440</v>
      </c>
      <c r="S738" s="99">
        <v>5325</v>
      </c>
    </row>
    <row r="739" spans="13:19">
      <c r="M739" t="s">
        <v>1359</v>
      </c>
      <c r="N739" s="71" t="s">
        <v>853</v>
      </c>
      <c r="O739" s="76" t="s">
        <v>347</v>
      </c>
      <c r="P739" s="76" t="s">
        <v>192</v>
      </c>
      <c r="Q739" s="76" t="s">
        <v>347</v>
      </c>
      <c r="R739" s="76" t="s">
        <v>192</v>
      </c>
      <c r="S739" s="100"/>
    </row>
    <row r="740" spans="13:19">
      <c r="M740" t="s">
        <v>1441</v>
      </c>
      <c r="N740" s="71" t="s">
        <v>850</v>
      </c>
      <c r="O740" s="76" t="s">
        <v>347</v>
      </c>
      <c r="P740" s="76" t="s">
        <v>192</v>
      </c>
      <c r="Q740" s="76" t="s">
        <v>347</v>
      </c>
      <c r="R740" s="76" t="s">
        <v>192</v>
      </c>
      <c r="S740" s="100">
        <v>0</v>
      </c>
    </row>
    <row r="741" spans="13:19">
      <c r="M741" t="s">
        <v>825</v>
      </c>
      <c r="N741" s="70" t="s">
        <v>841</v>
      </c>
      <c r="O741" s="75" t="s">
        <v>350</v>
      </c>
      <c r="P741" s="75" t="s">
        <v>192</v>
      </c>
      <c r="Q741" s="75" t="s">
        <v>350</v>
      </c>
      <c r="R741" s="75" t="s">
        <v>826</v>
      </c>
      <c r="S741" s="99">
        <v>0</v>
      </c>
    </row>
    <row r="742" spans="13:19">
      <c r="M742"/>
      <c r="N742" s="71"/>
      <c r="O742" s="76"/>
      <c r="P742" s="76"/>
      <c r="Q742" s="76"/>
      <c r="R742" s="76"/>
      <c r="S742" s="100"/>
    </row>
    <row r="743" spans="13:19">
      <c r="M743"/>
      <c r="N743" s="85"/>
      <c r="O743" s="77"/>
      <c r="P743" s="77"/>
      <c r="Q743" s="77"/>
      <c r="R743" s="77"/>
      <c r="S743" s="101"/>
    </row>
    <row r="744" spans="13:19">
      <c r="M744"/>
      <c r="N744" s="71"/>
      <c r="O744" s="76"/>
      <c r="P744" s="76"/>
      <c r="Q744" s="76"/>
      <c r="R744" s="76"/>
      <c r="S744" s="100"/>
    </row>
    <row r="745" spans="13:19">
      <c r="M745"/>
      <c r="N745" s="85"/>
      <c r="O745" s="77"/>
      <c r="P745" s="77"/>
      <c r="Q745" s="77"/>
      <c r="R745" s="77"/>
      <c r="S745" s="101"/>
    </row>
    <row r="746" spans="13:19">
      <c r="M746"/>
      <c r="N746" s="85"/>
      <c r="O746" s="77"/>
      <c r="P746" s="77"/>
      <c r="Q746" s="77"/>
      <c r="R746" s="77"/>
      <c r="S746" s="101"/>
    </row>
    <row r="747" spans="13:19">
      <c r="M747"/>
      <c r="N747" s="71"/>
      <c r="O747" s="76"/>
      <c r="P747" s="76"/>
      <c r="Q747" s="76"/>
      <c r="R747" s="76"/>
      <c r="S747" s="100"/>
    </row>
    <row r="748" spans="13:19">
      <c r="M748"/>
      <c r="N748" s="85"/>
      <c r="O748" s="77"/>
      <c r="P748" s="77"/>
      <c r="Q748" s="77"/>
      <c r="R748" s="77"/>
      <c r="S748" s="101"/>
    </row>
    <row r="749" spans="13:19">
      <c r="M749"/>
      <c r="N749" s="71"/>
      <c r="O749" s="76"/>
      <c r="P749" s="76"/>
      <c r="Q749" s="76"/>
      <c r="R749" s="76"/>
      <c r="S749" s="100"/>
    </row>
    <row r="750" spans="13:19">
      <c r="M750"/>
      <c r="N750"/>
      <c r="O750" s="84"/>
      <c r="P750" s="84"/>
      <c r="Q750" s="84"/>
      <c r="R750" s="98" t="s">
        <v>156</v>
      </c>
      <c r="S750" s="102">
        <f>SUM(S737:S749)</f>
        <v>6361</v>
      </c>
    </row>
    <row r="751" spans="13:19">
      <c r="M751"/>
      <c r="N751"/>
      <c r="O751"/>
      <c r="P751"/>
      <c r="Q751"/>
      <c r="R751" s="106" t="s">
        <v>171</v>
      </c>
      <c r="S751" s="107">
        <v>47</v>
      </c>
    </row>
    <row r="752" spans="13:19">
      <c r="M752" s="108" t="s">
        <v>1446</v>
      </c>
    </row>
    <row r="753" spans="13:19">
      <c r="M753" t="s">
        <v>1378</v>
      </c>
      <c r="N753" s="70" t="s">
        <v>844</v>
      </c>
      <c r="O753" s="75" t="s">
        <v>348</v>
      </c>
      <c r="P753" s="75" t="s">
        <v>187</v>
      </c>
      <c r="Q753" s="75" t="s">
        <v>348</v>
      </c>
      <c r="R753" s="75" t="s">
        <v>1445</v>
      </c>
      <c r="S753" s="99">
        <v>472</v>
      </c>
    </row>
    <row r="754" spans="13:19">
      <c r="M754" t="s">
        <v>1180</v>
      </c>
      <c r="N754" s="70" t="s">
        <v>843</v>
      </c>
      <c r="O754" s="75" t="s">
        <v>346</v>
      </c>
      <c r="P754" s="75" t="s">
        <v>800</v>
      </c>
      <c r="Q754" s="75" t="s">
        <v>346</v>
      </c>
      <c r="R754" s="75" t="s">
        <v>1254</v>
      </c>
      <c r="S754" s="99"/>
    </row>
    <row r="755" spans="13:19">
      <c r="M755" t="s">
        <v>1441</v>
      </c>
      <c r="N755" s="71" t="s">
        <v>850</v>
      </c>
      <c r="O755" s="76" t="s">
        <v>347</v>
      </c>
      <c r="P755" s="76" t="s">
        <v>192</v>
      </c>
      <c r="Q755" s="76" t="s">
        <v>347</v>
      </c>
      <c r="R755" s="76" t="s">
        <v>192</v>
      </c>
      <c r="S755" s="100"/>
    </row>
    <row r="756" spans="13:19">
      <c r="M756" t="s">
        <v>1359</v>
      </c>
      <c r="N756" s="71" t="s">
        <v>853</v>
      </c>
      <c r="O756" s="76" t="s">
        <v>347</v>
      </c>
      <c r="P756" s="76" t="s">
        <v>192</v>
      </c>
      <c r="Q756" s="76" t="s">
        <v>347</v>
      </c>
      <c r="R756" s="76" t="s">
        <v>192</v>
      </c>
      <c r="S756" s="100"/>
    </row>
    <row r="757" spans="13:19">
      <c r="M757" t="s">
        <v>1000</v>
      </c>
      <c r="N757" s="70" t="s">
        <v>845</v>
      </c>
      <c r="O757" s="75" t="s">
        <v>350</v>
      </c>
      <c r="P757" s="75" t="s">
        <v>192</v>
      </c>
      <c r="Q757" s="75" t="s">
        <v>350</v>
      </c>
      <c r="R757" s="75" t="s">
        <v>1001</v>
      </c>
      <c r="S757" s="99">
        <v>5125</v>
      </c>
    </row>
    <row r="758" spans="13:19">
      <c r="M758"/>
      <c r="N758" s="71"/>
      <c r="O758" s="76"/>
      <c r="P758" s="76"/>
      <c r="Q758" s="76"/>
      <c r="R758" s="76"/>
      <c r="S758" s="100"/>
    </row>
    <row r="759" spans="13:19">
      <c r="M759"/>
      <c r="N759" s="85"/>
      <c r="O759" s="77"/>
      <c r="P759" s="77"/>
      <c r="Q759" s="77"/>
      <c r="R759" s="77"/>
      <c r="S759" s="101"/>
    </row>
    <row r="760" spans="13:19">
      <c r="M760"/>
      <c r="N760" s="71"/>
      <c r="O760" s="76"/>
      <c r="P760" s="76"/>
      <c r="Q760" s="76"/>
      <c r="R760" s="76"/>
      <c r="S760" s="100"/>
    </row>
    <row r="761" spans="13:19">
      <c r="M761"/>
      <c r="N761" s="85"/>
      <c r="O761" s="77"/>
      <c r="P761" s="77"/>
      <c r="Q761" s="77"/>
      <c r="R761" s="77"/>
      <c r="S761" s="101"/>
    </row>
    <row r="762" spans="13:19">
      <c r="M762"/>
      <c r="N762" s="85"/>
      <c r="O762" s="77"/>
      <c r="P762" s="77"/>
      <c r="Q762" s="77"/>
      <c r="R762" s="77"/>
      <c r="S762" s="101"/>
    </row>
    <row r="763" spans="13:19">
      <c r="M763"/>
      <c r="N763" s="71"/>
      <c r="O763" s="76"/>
      <c r="P763" s="76"/>
      <c r="Q763" s="76"/>
      <c r="R763" s="76"/>
      <c r="S763" s="100"/>
    </row>
    <row r="764" spans="13:19">
      <c r="M764"/>
      <c r="N764" s="85"/>
      <c r="O764" s="77"/>
      <c r="P764" s="77"/>
      <c r="Q764" s="77"/>
      <c r="R764" s="77"/>
      <c r="S764" s="101"/>
    </row>
    <row r="765" spans="13:19">
      <c r="M765"/>
      <c r="N765" s="71"/>
      <c r="O765" s="76"/>
      <c r="P765" s="76"/>
      <c r="Q765" s="76"/>
      <c r="R765" s="76"/>
      <c r="S765" s="100"/>
    </row>
    <row r="766" spans="13:19">
      <c r="M766"/>
      <c r="N766"/>
      <c r="O766" s="84"/>
      <c r="P766" s="84"/>
      <c r="Q766" s="84"/>
      <c r="R766" s="98" t="s">
        <v>156</v>
      </c>
      <c r="S766" s="102">
        <f>SUM(S753:S765)</f>
        <v>5597</v>
      </c>
    </row>
    <row r="767" spans="13:19">
      <c r="M767"/>
      <c r="N767"/>
      <c r="O767"/>
      <c r="P767"/>
      <c r="Q767"/>
      <c r="R767" s="106" t="s">
        <v>171</v>
      </c>
      <c r="S767" s="107">
        <v>47</v>
      </c>
    </row>
    <row r="768" spans="13:19">
      <c r="M768" s="108" t="s">
        <v>1448</v>
      </c>
    </row>
    <row r="769" spans="13:19">
      <c r="M769" t="s">
        <v>1173</v>
      </c>
      <c r="N769" s="70" t="s">
        <v>887</v>
      </c>
      <c r="O769" s="75" t="s">
        <v>330</v>
      </c>
      <c r="P769" s="75" t="s">
        <v>800</v>
      </c>
      <c r="Q769" s="75" t="s">
        <v>330</v>
      </c>
      <c r="R769" s="75" t="s">
        <v>1447</v>
      </c>
      <c r="S769" s="99">
        <v>3375</v>
      </c>
    </row>
    <row r="770" spans="13:19">
      <c r="M770" t="s">
        <v>1133</v>
      </c>
      <c r="N770" s="70" t="s">
        <v>891</v>
      </c>
      <c r="O770" s="75" t="s">
        <v>330</v>
      </c>
      <c r="P770" s="75" t="s">
        <v>800</v>
      </c>
      <c r="Q770" s="75" t="s">
        <v>330</v>
      </c>
      <c r="R770" s="75" t="s">
        <v>800</v>
      </c>
      <c r="S770" s="99">
        <v>0</v>
      </c>
    </row>
    <row r="771" spans="13:19">
      <c r="M771" t="s">
        <v>1020</v>
      </c>
      <c r="N771" s="71" t="s">
        <v>900</v>
      </c>
      <c r="O771" s="76" t="s">
        <v>191</v>
      </c>
      <c r="P771" s="76" t="s">
        <v>192</v>
      </c>
      <c r="Q771" s="76" t="s">
        <v>191</v>
      </c>
      <c r="R771" s="76" t="s">
        <v>1271</v>
      </c>
      <c r="S771" s="100"/>
    </row>
    <row r="772" spans="13:19">
      <c r="M772" t="s">
        <v>1018</v>
      </c>
      <c r="N772" s="71" t="s">
        <v>905</v>
      </c>
      <c r="O772" s="76" t="s">
        <v>350</v>
      </c>
      <c r="P772" s="76" t="s">
        <v>192</v>
      </c>
      <c r="Q772" s="76" t="s">
        <v>350</v>
      </c>
      <c r="R772" s="76" t="s">
        <v>192</v>
      </c>
      <c r="S772" s="100"/>
    </row>
    <row r="773" spans="13:19">
      <c r="M773" t="s">
        <v>1424</v>
      </c>
      <c r="N773" s="85" t="s">
        <v>908</v>
      </c>
      <c r="O773" s="77" t="s">
        <v>350</v>
      </c>
      <c r="P773" s="77" t="s">
        <v>192</v>
      </c>
      <c r="Q773" s="77" t="s">
        <v>350</v>
      </c>
      <c r="R773" s="77" t="s">
        <v>192</v>
      </c>
      <c r="S773" s="101"/>
    </row>
    <row r="774" spans="13:19">
      <c r="M774" t="s">
        <v>1200</v>
      </c>
      <c r="N774" s="71" t="s">
        <v>896</v>
      </c>
      <c r="O774" s="76" t="s">
        <v>191</v>
      </c>
      <c r="P774" s="76" t="s">
        <v>192</v>
      </c>
      <c r="Q774" s="76" t="s">
        <v>191</v>
      </c>
      <c r="R774" s="76" t="s">
        <v>192</v>
      </c>
      <c r="S774" s="100"/>
    </row>
    <row r="775" spans="13:19">
      <c r="M775"/>
      <c r="N775" s="85"/>
      <c r="O775" s="77"/>
      <c r="P775" s="77"/>
      <c r="Q775" s="77"/>
      <c r="R775" s="77"/>
      <c r="S775" s="101"/>
    </row>
    <row r="776" spans="13:19">
      <c r="M776"/>
      <c r="N776" s="71"/>
      <c r="O776" s="76"/>
      <c r="P776" s="76"/>
      <c r="Q776" s="76"/>
      <c r="R776" s="76"/>
      <c r="S776" s="100"/>
    </row>
    <row r="777" spans="13:19">
      <c r="M777"/>
      <c r="N777" s="85"/>
      <c r="O777" s="77"/>
      <c r="P777" s="77"/>
      <c r="Q777" s="77"/>
      <c r="R777" s="77"/>
      <c r="S777" s="101"/>
    </row>
    <row r="778" spans="13:19">
      <c r="M778"/>
      <c r="N778" s="85"/>
      <c r="O778" s="77"/>
      <c r="P778" s="77"/>
      <c r="Q778" s="77"/>
      <c r="R778" s="77"/>
      <c r="S778" s="101"/>
    </row>
    <row r="779" spans="13:19">
      <c r="M779"/>
      <c r="N779" s="71"/>
      <c r="O779" s="76"/>
      <c r="P779" s="76"/>
      <c r="Q779" s="76"/>
      <c r="R779" s="76"/>
      <c r="S779" s="100"/>
    </row>
    <row r="780" spans="13:19">
      <c r="M780"/>
      <c r="N780" s="85"/>
      <c r="O780" s="77"/>
      <c r="P780" s="77"/>
      <c r="Q780" s="77"/>
      <c r="R780" s="77"/>
      <c r="S780" s="101"/>
    </row>
    <row r="781" spans="13:19">
      <c r="M781"/>
      <c r="N781" s="71"/>
      <c r="O781" s="76"/>
      <c r="P781" s="76"/>
      <c r="Q781" s="76"/>
      <c r="R781" s="76"/>
      <c r="S781" s="100"/>
    </row>
    <row r="782" spans="13:19">
      <c r="M782"/>
      <c r="N782"/>
      <c r="O782" s="84"/>
      <c r="P782" s="84"/>
      <c r="Q782" s="84"/>
      <c r="R782" s="98" t="s">
        <v>156</v>
      </c>
      <c r="S782" s="102">
        <f>SUM(S769:S781)</f>
        <v>3375</v>
      </c>
    </row>
    <row r="783" spans="13:19">
      <c r="M783"/>
      <c r="N783"/>
      <c r="O783"/>
      <c r="P783"/>
      <c r="Q783"/>
      <c r="R783" s="106" t="s">
        <v>171</v>
      </c>
      <c r="S783" s="107">
        <v>47</v>
      </c>
    </row>
    <row r="784" spans="13:19">
      <c r="M784" s="108" t="s">
        <v>1449</v>
      </c>
    </row>
    <row r="785" spans="13:19">
      <c r="M785" t="s">
        <v>1040</v>
      </c>
      <c r="N785" s="71" t="s">
        <v>981</v>
      </c>
      <c r="O785" s="76" t="s">
        <v>351</v>
      </c>
      <c r="P785" s="76" t="s">
        <v>187</v>
      </c>
      <c r="Q785" s="76" t="s">
        <v>351</v>
      </c>
      <c r="R785" s="76" t="s">
        <v>187</v>
      </c>
      <c r="S785" s="100">
        <v>0</v>
      </c>
    </row>
    <row r="786" spans="13:19">
      <c r="M786" t="s">
        <v>1276</v>
      </c>
      <c r="N786" s="71" t="s">
        <v>984</v>
      </c>
      <c r="O786" s="76" t="s">
        <v>351</v>
      </c>
      <c r="P786" s="76" t="s">
        <v>187</v>
      </c>
      <c r="Q786" s="76" t="s">
        <v>351</v>
      </c>
      <c r="R786" s="76" t="s">
        <v>1317</v>
      </c>
      <c r="S786" s="100"/>
    </row>
    <row r="787" spans="13:19">
      <c r="M787" t="s">
        <v>1361</v>
      </c>
      <c r="N787" s="71" t="s">
        <v>985</v>
      </c>
      <c r="O787" s="76" t="s">
        <v>348</v>
      </c>
      <c r="P787" s="76" t="s">
        <v>187</v>
      </c>
      <c r="Q787" s="76" t="s">
        <v>348</v>
      </c>
      <c r="R787" s="76" t="s">
        <v>187</v>
      </c>
      <c r="S787" s="100">
        <v>0</v>
      </c>
    </row>
    <row r="788" spans="13:19">
      <c r="M788" t="s">
        <v>1316</v>
      </c>
      <c r="N788" s="71" t="s">
        <v>989</v>
      </c>
      <c r="O788" s="76" t="s">
        <v>348</v>
      </c>
      <c r="P788" s="76" t="s">
        <v>187</v>
      </c>
      <c r="Q788" s="76" t="s">
        <v>348</v>
      </c>
      <c r="R788" s="76" t="s">
        <v>187</v>
      </c>
      <c r="S788" s="100">
        <v>0</v>
      </c>
    </row>
    <row r="789" spans="13:19">
      <c r="M789" t="s">
        <v>1137</v>
      </c>
      <c r="N789" s="85" t="s">
        <v>997</v>
      </c>
      <c r="O789" s="77" t="s">
        <v>191</v>
      </c>
      <c r="P789" s="77" t="s">
        <v>192</v>
      </c>
      <c r="Q789" s="77" t="s">
        <v>191</v>
      </c>
      <c r="R789" s="77" t="s">
        <v>192</v>
      </c>
      <c r="S789" s="101">
        <v>0</v>
      </c>
    </row>
    <row r="790" spans="13:19">
      <c r="M790"/>
      <c r="N790" s="71"/>
      <c r="O790" s="76"/>
      <c r="P790" s="76"/>
      <c r="Q790" s="76"/>
      <c r="R790" s="76"/>
      <c r="S790" s="100"/>
    </row>
    <row r="791" spans="13:19">
      <c r="M791"/>
      <c r="N791" s="71"/>
      <c r="O791" s="76"/>
      <c r="P791" s="76"/>
      <c r="Q791" s="76"/>
      <c r="R791" s="76"/>
      <c r="S791" s="100"/>
    </row>
    <row r="792" spans="13:19">
      <c r="M792"/>
      <c r="N792" s="71"/>
      <c r="O792" s="76"/>
      <c r="P792" s="76"/>
      <c r="Q792" s="76"/>
      <c r="R792" s="76"/>
      <c r="S792" s="100"/>
    </row>
    <row r="793" spans="13:19">
      <c r="M793"/>
      <c r="N793" s="85"/>
      <c r="O793" s="77"/>
      <c r="P793" s="77"/>
      <c r="Q793" s="77"/>
      <c r="R793" s="77"/>
      <c r="S793" s="101"/>
    </row>
    <row r="794" spans="13:19">
      <c r="M794"/>
      <c r="N794" s="85"/>
      <c r="O794" s="77"/>
      <c r="P794" s="77"/>
      <c r="Q794" s="77"/>
      <c r="R794" s="77"/>
      <c r="S794" s="101"/>
    </row>
    <row r="795" spans="13:19">
      <c r="M795"/>
      <c r="N795" s="71"/>
      <c r="O795" s="76"/>
      <c r="P795" s="76"/>
      <c r="Q795" s="76"/>
      <c r="R795" s="76"/>
      <c r="S795" s="100"/>
    </row>
    <row r="796" spans="13:19">
      <c r="M796"/>
      <c r="N796" s="85"/>
      <c r="O796" s="77"/>
      <c r="P796" s="77"/>
      <c r="Q796" s="77"/>
      <c r="R796" s="77"/>
      <c r="S796" s="101"/>
    </row>
    <row r="797" spans="13:19">
      <c r="M797"/>
      <c r="N797" s="71"/>
      <c r="O797" s="76"/>
      <c r="P797" s="76"/>
      <c r="Q797" s="76"/>
      <c r="R797" s="76"/>
      <c r="S797" s="100"/>
    </row>
    <row r="798" spans="13:19">
      <c r="M798"/>
      <c r="N798"/>
      <c r="O798" s="84"/>
      <c r="P798" s="84"/>
      <c r="Q798" s="84"/>
      <c r="R798" s="98" t="s">
        <v>156</v>
      </c>
      <c r="S798" s="102">
        <f>SUM(S785:S797)</f>
        <v>0</v>
      </c>
    </row>
    <row r="799" spans="13:19">
      <c r="M799"/>
      <c r="N799"/>
      <c r="O799"/>
      <c r="P799"/>
      <c r="Q799"/>
      <c r="R799" s="106" t="s">
        <v>171</v>
      </c>
      <c r="S799" s="107">
        <v>47</v>
      </c>
    </row>
    <row r="800" spans="13:19">
      <c r="M800" s="108" t="s">
        <v>1452</v>
      </c>
    </row>
    <row r="801" spans="13:19">
      <c r="M801" t="s">
        <v>1361</v>
      </c>
      <c r="N801" s="71" t="s">
        <v>985</v>
      </c>
      <c r="O801" s="76" t="s">
        <v>348</v>
      </c>
      <c r="P801" s="76" t="s">
        <v>187</v>
      </c>
      <c r="Q801" s="76" t="s">
        <v>348</v>
      </c>
      <c r="R801" s="76" t="s">
        <v>187</v>
      </c>
      <c r="S801" s="100">
        <v>0</v>
      </c>
    </row>
    <row r="802" spans="13:19">
      <c r="M802" t="s">
        <v>1450</v>
      </c>
      <c r="N802" s="71" t="s">
        <v>865</v>
      </c>
      <c r="O802" s="76" t="s">
        <v>393</v>
      </c>
      <c r="P802" s="76" t="s">
        <v>187</v>
      </c>
      <c r="Q802" s="76" t="s">
        <v>393</v>
      </c>
      <c r="R802" s="76" t="s">
        <v>187</v>
      </c>
      <c r="S802" s="100">
        <v>0</v>
      </c>
    </row>
    <row r="803" spans="13:19">
      <c r="M803" t="s">
        <v>1047</v>
      </c>
      <c r="N803" s="71" t="s">
        <v>984</v>
      </c>
      <c r="O803" s="76" t="s">
        <v>348</v>
      </c>
      <c r="P803" s="76" t="s">
        <v>187</v>
      </c>
      <c r="Q803" s="76" t="s">
        <v>348</v>
      </c>
      <c r="R803" s="76" t="s">
        <v>187</v>
      </c>
      <c r="S803" s="100"/>
    </row>
    <row r="804" spans="13:19">
      <c r="M804" t="s">
        <v>1161</v>
      </c>
      <c r="N804" s="71" t="s">
        <v>872</v>
      </c>
      <c r="O804" s="76" t="s">
        <v>341</v>
      </c>
      <c r="P804" s="76" t="s">
        <v>800</v>
      </c>
      <c r="Q804" s="76" t="s">
        <v>341</v>
      </c>
      <c r="R804" s="76" t="s">
        <v>800</v>
      </c>
      <c r="S804" s="100"/>
    </row>
    <row r="805" spans="13:19">
      <c r="M805" t="s">
        <v>1041</v>
      </c>
      <c r="N805" s="85" t="s">
        <v>997</v>
      </c>
      <c r="O805" s="77" t="s">
        <v>350</v>
      </c>
      <c r="P805" s="77" t="s">
        <v>192</v>
      </c>
      <c r="Q805" s="77" t="s">
        <v>350</v>
      </c>
      <c r="R805" s="77" t="s">
        <v>192</v>
      </c>
      <c r="S805" s="101">
        <v>0</v>
      </c>
    </row>
    <row r="806" spans="13:19">
      <c r="M806" t="s">
        <v>1197</v>
      </c>
      <c r="N806" s="71" t="s">
        <v>873</v>
      </c>
      <c r="O806" s="76" t="s">
        <v>350</v>
      </c>
      <c r="P806" s="76" t="s">
        <v>350</v>
      </c>
      <c r="Q806" s="76" t="s">
        <v>350</v>
      </c>
      <c r="R806" s="76" t="s">
        <v>1451</v>
      </c>
      <c r="S806" s="100"/>
    </row>
    <row r="807" spans="13:19">
      <c r="M807"/>
      <c r="N807" s="85"/>
      <c r="O807" s="77"/>
      <c r="P807" s="77"/>
      <c r="Q807" s="77"/>
      <c r="R807" s="77"/>
      <c r="S807" s="101"/>
    </row>
    <row r="808" spans="13:19">
      <c r="M808"/>
      <c r="N808" s="71"/>
      <c r="O808" s="76"/>
      <c r="P808" s="76"/>
      <c r="Q808" s="76"/>
      <c r="R808" s="76"/>
      <c r="S808" s="100"/>
    </row>
    <row r="809" spans="13:19">
      <c r="M809"/>
      <c r="N809" s="85"/>
      <c r="O809" s="77"/>
      <c r="P809" s="77"/>
      <c r="Q809" s="77"/>
      <c r="R809" s="77"/>
      <c r="S809" s="101"/>
    </row>
    <row r="810" spans="13:19">
      <c r="M810"/>
      <c r="N810" s="85"/>
      <c r="O810" s="77"/>
      <c r="P810" s="77"/>
      <c r="Q810" s="77"/>
      <c r="R810" s="77"/>
      <c r="S810" s="101"/>
    </row>
    <row r="811" spans="13:19">
      <c r="M811"/>
      <c r="N811" s="71"/>
      <c r="O811" s="76"/>
      <c r="P811" s="76"/>
      <c r="Q811" s="76"/>
      <c r="R811" s="76"/>
      <c r="S811" s="100"/>
    </row>
    <row r="812" spans="13:19">
      <c r="M812"/>
      <c r="N812" s="85"/>
      <c r="O812" s="77"/>
      <c r="P812" s="77"/>
      <c r="Q812" s="77"/>
      <c r="R812" s="77"/>
      <c r="S812" s="101"/>
    </row>
    <row r="813" spans="13:19">
      <c r="M813"/>
      <c r="N813" s="71"/>
      <c r="O813" s="76"/>
      <c r="P813" s="76"/>
      <c r="Q813" s="76"/>
      <c r="R813" s="76"/>
      <c r="S813" s="100"/>
    </row>
    <row r="814" spans="13:19">
      <c r="M814"/>
      <c r="N814"/>
      <c r="O814" s="84"/>
      <c r="P814" s="84"/>
      <c r="Q814" s="84"/>
      <c r="R814" s="98" t="s">
        <v>156</v>
      </c>
      <c r="S814" s="102">
        <f>SUM(S801:S813)</f>
        <v>0</v>
      </c>
    </row>
    <row r="815" spans="13:19">
      <c r="M815"/>
      <c r="N815"/>
      <c r="O815"/>
      <c r="P815"/>
      <c r="Q815"/>
      <c r="R815" s="106" t="s">
        <v>171</v>
      </c>
      <c r="S815" s="107">
        <v>47</v>
      </c>
    </row>
    <row r="816" spans="13:19">
      <c r="M816" s="108" t="s">
        <v>1458</v>
      </c>
    </row>
    <row r="817" spans="13:19">
      <c r="M817" t="s">
        <v>1133</v>
      </c>
      <c r="N817" s="70" t="s">
        <v>891</v>
      </c>
      <c r="O817" s="75" t="s">
        <v>330</v>
      </c>
      <c r="P817" s="75" t="s">
        <v>800</v>
      </c>
      <c r="Q817" s="75" t="s">
        <v>330</v>
      </c>
      <c r="R817" s="75" t="s">
        <v>1453</v>
      </c>
      <c r="S817" s="99"/>
    </row>
    <row r="818" spans="13:19">
      <c r="M818" t="s">
        <v>1132</v>
      </c>
      <c r="N818" s="70" t="s">
        <v>887</v>
      </c>
      <c r="O818" s="75" t="s">
        <v>333</v>
      </c>
      <c r="P818" s="75" t="s">
        <v>800</v>
      </c>
      <c r="Q818" s="75" t="s">
        <v>333</v>
      </c>
      <c r="R818" s="75" t="s">
        <v>1374</v>
      </c>
      <c r="S818" s="99">
        <v>4100</v>
      </c>
    </row>
    <row r="819" spans="13:19">
      <c r="M819" t="s">
        <v>1196</v>
      </c>
      <c r="N819" s="71" t="s">
        <v>981</v>
      </c>
      <c r="O819" s="76" t="s">
        <v>348</v>
      </c>
      <c r="P819" s="76" t="s">
        <v>187</v>
      </c>
      <c r="Q819" s="76" t="s">
        <v>348</v>
      </c>
      <c r="R819" s="76" t="s">
        <v>187</v>
      </c>
      <c r="S819" s="100">
        <v>0</v>
      </c>
    </row>
    <row r="820" spans="13:19">
      <c r="M820" t="s">
        <v>1316</v>
      </c>
      <c r="N820" s="71" t="s">
        <v>989</v>
      </c>
      <c r="O820" s="76" t="s">
        <v>348</v>
      </c>
      <c r="P820" s="76" t="s">
        <v>187</v>
      </c>
      <c r="Q820" s="76" t="s">
        <v>348</v>
      </c>
      <c r="R820" s="76" t="s">
        <v>187</v>
      </c>
      <c r="S820" s="100">
        <v>0</v>
      </c>
    </row>
    <row r="821" spans="13:19">
      <c r="M821" t="s">
        <v>1376</v>
      </c>
      <c r="N821" s="85" t="s">
        <v>908</v>
      </c>
      <c r="O821" s="77" t="s">
        <v>191</v>
      </c>
      <c r="P821" s="77" t="s">
        <v>192</v>
      </c>
      <c r="Q821" s="77" t="s">
        <v>191</v>
      </c>
      <c r="R821" s="77" t="s">
        <v>192</v>
      </c>
      <c r="S821" s="101"/>
    </row>
    <row r="822" spans="13:19">
      <c r="M822" t="s">
        <v>1136</v>
      </c>
      <c r="N822" s="71" t="s">
        <v>985</v>
      </c>
      <c r="O822" s="76" t="s">
        <v>351</v>
      </c>
      <c r="P822" s="76" t="s">
        <v>187</v>
      </c>
      <c r="Q822" s="76" t="s">
        <v>351</v>
      </c>
      <c r="R822" s="76" t="s">
        <v>187</v>
      </c>
      <c r="S822" s="100">
        <v>0</v>
      </c>
    </row>
    <row r="823" spans="13:19">
      <c r="M823"/>
      <c r="N823" s="85"/>
      <c r="O823" s="77"/>
      <c r="P823" s="77"/>
      <c r="Q823" s="77"/>
      <c r="R823" s="77"/>
      <c r="S823" s="101"/>
    </row>
    <row r="824" spans="13:19">
      <c r="M824"/>
      <c r="N824" s="71"/>
      <c r="O824" s="76"/>
      <c r="P824" s="76"/>
      <c r="Q824" s="76"/>
      <c r="R824" s="76"/>
      <c r="S824" s="100"/>
    </row>
    <row r="825" spans="13:19">
      <c r="M825"/>
      <c r="N825" s="85"/>
      <c r="O825" s="77"/>
      <c r="P825" s="77"/>
      <c r="Q825" s="77"/>
      <c r="R825" s="77"/>
      <c r="S825" s="101"/>
    </row>
    <row r="826" spans="13:19">
      <c r="M826"/>
      <c r="N826" s="85"/>
      <c r="O826" s="77"/>
      <c r="P826" s="77"/>
      <c r="Q826" s="77"/>
      <c r="R826" s="77"/>
      <c r="S826" s="101"/>
    </row>
    <row r="827" spans="13:19">
      <c r="M827"/>
      <c r="N827" s="71"/>
      <c r="O827" s="76"/>
      <c r="P827" s="76"/>
      <c r="Q827" s="76"/>
      <c r="R827" s="76"/>
      <c r="S827" s="100"/>
    </row>
    <row r="828" spans="13:19">
      <c r="M828"/>
      <c r="N828" s="85"/>
      <c r="O828" s="77"/>
      <c r="P828" s="77"/>
      <c r="Q828" s="77"/>
      <c r="R828" s="77"/>
      <c r="S828" s="101"/>
    </row>
    <row r="829" spans="13:19">
      <c r="M829"/>
      <c r="N829" s="71"/>
      <c r="O829" s="76"/>
      <c r="P829" s="76"/>
      <c r="Q829" s="76"/>
      <c r="R829" s="76"/>
      <c r="S829" s="100"/>
    </row>
    <row r="830" spans="13:19">
      <c r="M830"/>
      <c r="N830"/>
      <c r="O830" s="84"/>
      <c r="P830" s="84"/>
      <c r="Q830" s="84"/>
      <c r="R830" s="98" t="s">
        <v>156</v>
      </c>
      <c r="S830" s="102">
        <f>SUM(S817:S829)</f>
        <v>4100</v>
      </c>
    </row>
    <row r="831" spans="13:19">
      <c r="M831"/>
      <c r="N831"/>
      <c r="O831"/>
      <c r="P831"/>
      <c r="Q831"/>
      <c r="R831" s="106" t="s">
        <v>171</v>
      </c>
      <c r="S831" s="107">
        <v>47</v>
      </c>
    </row>
    <row r="832" spans="13:19">
      <c r="M832" s="108" t="s">
        <v>1462</v>
      </c>
    </row>
    <row r="833" spans="13:19">
      <c r="M833" t="s">
        <v>1382</v>
      </c>
      <c r="N833" s="70" t="s">
        <v>915</v>
      </c>
      <c r="O833" s="75" t="s">
        <v>351</v>
      </c>
      <c r="P833" s="75" t="s">
        <v>187</v>
      </c>
      <c r="Q833" s="75" t="s">
        <v>351</v>
      </c>
      <c r="R833" s="75" t="s">
        <v>187</v>
      </c>
      <c r="S833" s="99"/>
    </row>
    <row r="834" spans="13:19">
      <c r="M834" t="s">
        <v>834</v>
      </c>
      <c r="N834" s="70" t="s">
        <v>922</v>
      </c>
      <c r="O834" s="75" t="s">
        <v>348</v>
      </c>
      <c r="P834" s="75" t="s">
        <v>187</v>
      </c>
      <c r="Q834" s="75" t="s">
        <v>348</v>
      </c>
      <c r="R834" s="75" t="s">
        <v>187</v>
      </c>
      <c r="S834" s="99"/>
    </row>
    <row r="835" spans="13:19">
      <c r="M835" t="s">
        <v>1190</v>
      </c>
      <c r="N835" s="71" t="s">
        <v>931</v>
      </c>
      <c r="O835" s="76" t="s">
        <v>348</v>
      </c>
      <c r="P835" s="76" t="s">
        <v>187</v>
      </c>
      <c r="Q835" s="76" t="s">
        <v>348</v>
      </c>
      <c r="R835" s="76" t="s">
        <v>187</v>
      </c>
      <c r="S835" s="100"/>
    </row>
    <row r="836" spans="13:19">
      <c r="M836" t="s">
        <v>1349</v>
      </c>
      <c r="N836" s="71" t="s">
        <v>927</v>
      </c>
      <c r="O836" s="76" t="s">
        <v>186</v>
      </c>
      <c r="P836" s="76" t="s">
        <v>187</v>
      </c>
      <c r="Q836" s="76" t="s">
        <v>186</v>
      </c>
      <c r="R836" s="76" t="s">
        <v>1459</v>
      </c>
      <c r="S836" s="100"/>
    </row>
    <row r="837" spans="13:19">
      <c r="M837" t="s">
        <v>1460</v>
      </c>
      <c r="N837" s="85" t="s">
        <v>953</v>
      </c>
      <c r="O837" s="77" t="s">
        <v>348</v>
      </c>
      <c r="P837" s="77" t="s">
        <v>187</v>
      </c>
      <c r="Q837" s="77" t="s">
        <v>348</v>
      </c>
      <c r="R837" s="77" t="s">
        <v>187</v>
      </c>
      <c r="S837" s="101">
        <v>0</v>
      </c>
    </row>
    <row r="838" spans="13:19">
      <c r="M838" t="s">
        <v>1461</v>
      </c>
      <c r="N838" s="71" t="s">
        <v>943</v>
      </c>
      <c r="O838" s="76" t="s">
        <v>351</v>
      </c>
      <c r="P838" s="76" t="s">
        <v>187</v>
      </c>
      <c r="Q838" s="76" t="s">
        <v>351</v>
      </c>
      <c r="R838" s="76" t="s">
        <v>187</v>
      </c>
      <c r="S838" s="100">
        <v>0</v>
      </c>
    </row>
    <row r="839" spans="13:19">
      <c r="M839"/>
      <c r="N839" s="85"/>
      <c r="O839" s="77"/>
      <c r="P839" s="77"/>
      <c r="Q839" s="77"/>
      <c r="R839" s="77"/>
      <c r="S839" s="101"/>
    </row>
    <row r="840" spans="13:19">
      <c r="M840"/>
      <c r="N840" s="71"/>
      <c r="O840" s="76"/>
      <c r="P840" s="76"/>
      <c r="Q840" s="76"/>
      <c r="R840" s="76"/>
      <c r="S840" s="100"/>
    </row>
    <row r="841" spans="13:19">
      <c r="M841"/>
      <c r="N841" s="85"/>
      <c r="O841" s="77"/>
      <c r="P841" s="77"/>
      <c r="Q841" s="77"/>
      <c r="R841" s="77"/>
      <c r="S841" s="101"/>
    </row>
    <row r="842" spans="13:19">
      <c r="M842"/>
      <c r="N842" s="85"/>
      <c r="O842" s="77"/>
      <c r="P842" s="77"/>
      <c r="Q842" s="77"/>
      <c r="R842" s="77"/>
      <c r="S842" s="101"/>
    </row>
    <row r="843" spans="13:19">
      <c r="M843"/>
      <c r="N843" s="71"/>
      <c r="O843" s="76"/>
      <c r="P843" s="76"/>
      <c r="Q843" s="76"/>
      <c r="R843" s="76"/>
      <c r="S843" s="100"/>
    </row>
    <row r="844" spans="13:19">
      <c r="M844"/>
      <c r="N844" s="85"/>
      <c r="O844" s="77"/>
      <c r="P844" s="77"/>
      <c r="Q844" s="77"/>
      <c r="R844" s="77"/>
      <c r="S844" s="101"/>
    </row>
    <row r="845" spans="13:19">
      <c r="M845"/>
      <c r="N845" s="71"/>
      <c r="O845" s="76"/>
      <c r="P845" s="76"/>
      <c r="Q845" s="76"/>
      <c r="R845" s="76"/>
      <c r="S845" s="100"/>
    </row>
    <row r="846" spans="13:19">
      <c r="M846"/>
      <c r="N846"/>
      <c r="O846" s="84"/>
      <c r="P846" s="84"/>
      <c r="Q846" s="84"/>
      <c r="R846" s="98" t="s">
        <v>156</v>
      </c>
      <c r="S846" s="102">
        <f>SUM(S833:S845)</f>
        <v>0</v>
      </c>
    </row>
    <row r="847" spans="13:19">
      <c r="M847"/>
      <c r="N847"/>
      <c r="O847"/>
      <c r="P847"/>
      <c r="Q847"/>
      <c r="R847" s="106" t="s">
        <v>171</v>
      </c>
      <c r="S847" s="107">
        <v>47</v>
      </c>
    </row>
    <row r="848" spans="13:19">
      <c r="M848" s="108" t="s">
        <v>1468</v>
      </c>
    </row>
    <row r="849" spans="13:19">
      <c r="M849" t="s">
        <v>825</v>
      </c>
      <c r="N849" s="70" t="s">
        <v>841</v>
      </c>
      <c r="O849" s="75" t="s">
        <v>350</v>
      </c>
      <c r="P849" s="75" t="s">
        <v>192</v>
      </c>
      <c r="Q849" s="75" t="s">
        <v>350</v>
      </c>
      <c r="R849" s="75" t="s">
        <v>826</v>
      </c>
      <c r="S849" s="99"/>
    </row>
    <row r="850" spans="13:19">
      <c r="M850" t="s">
        <v>1463</v>
      </c>
      <c r="N850" s="70" t="s">
        <v>845</v>
      </c>
      <c r="O850" s="75" t="s">
        <v>345</v>
      </c>
      <c r="P850" s="75" t="s">
        <v>187</v>
      </c>
      <c r="Q850" s="75" t="s">
        <v>345</v>
      </c>
      <c r="R850" s="75" t="s">
        <v>1464</v>
      </c>
      <c r="S850" s="99">
        <v>5162.5</v>
      </c>
    </row>
    <row r="851" spans="13:19">
      <c r="M851" t="s">
        <v>1465</v>
      </c>
      <c r="N851" s="71" t="s">
        <v>872</v>
      </c>
      <c r="O851" s="76" t="s">
        <v>346</v>
      </c>
      <c r="P851" s="76" t="s">
        <v>800</v>
      </c>
      <c r="Q851" s="76" t="s">
        <v>346</v>
      </c>
      <c r="R851" s="76" t="s">
        <v>800</v>
      </c>
      <c r="S851" s="100">
        <v>0</v>
      </c>
    </row>
    <row r="852" spans="13:19">
      <c r="M852" t="s">
        <v>1197</v>
      </c>
      <c r="N852" s="71" t="s">
        <v>873</v>
      </c>
      <c r="O852" s="76" t="s">
        <v>350</v>
      </c>
      <c r="P852" s="76" t="s">
        <v>350</v>
      </c>
      <c r="Q852" s="76" t="s">
        <v>350</v>
      </c>
      <c r="R852" s="76" t="s">
        <v>1451</v>
      </c>
      <c r="S852" s="100"/>
    </row>
    <row r="853" spans="13:19">
      <c r="M853" t="s">
        <v>1466</v>
      </c>
      <c r="N853" s="85" t="s">
        <v>878</v>
      </c>
      <c r="O853" s="77" t="s">
        <v>350</v>
      </c>
      <c r="P853" s="77" t="s">
        <v>192</v>
      </c>
      <c r="Q853" s="77" t="s">
        <v>350</v>
      </c>
      <c r="R853" s="77" t="s">
        <v>192</v>
      </c>
      <c r="S853" s="101">
        <v>0</v>
      </c>
    </row>
    <row r="854" spans="13:19">
      <c r="M854" t="s">
        <v>1102</v>
      </c>
      <c r="N854" s="71" t="s">
        <v>865</v>
      </c>
      <c r="O854" s="76" t="s">
        <v>341</v>
      </c>
      <c r="P854" s="76" t="s">
        <v>800</v>
      </c>
      <c r="Q854" s="76" t="s">
        <v>341</v>
      </c>
      <c r="R854" s="76" t="s">
        <v>1467</v>
      </c>
      <c r="S854" s="100"/>
    </row>
    <row r="855" spans="13:19">
      <c r="M855"/>
      <c r="N855" s="85"/>
      <c r="O855" s="77"/>
      <c r="P855" s="77"/>
      <c r="Q855" s="77"/>
      <c r="R855" s="77"/>
      <c r="S855" s="101"/>
    </row>
    <row r="856" spans="13:19">
      <c r="M856"/>
      <c r="N856" s="71"/>
      <c r="O856" s="76"/>
      <c r="P856" s="76"/>
      <c r="Q856" s="76"/>
      <c r="R856" s="76"/>
      <c r="S856" s="100"/>
    </row>
    <row r="857" spans="13:19">
      <c r="M857"/>
      <c r="N857" s="85"/>
      <c r="O857" s="77"/>
      <c r="P857" s="77"/>
      <c r="Q857" s="77"/>
      <c r="R857" s="77"/>
      <c r="S857" s="101"/>
    </row>
    <row r="858" spans="13:19">
      <c r="M858"/>
      <c r="N858" s="85"/>
      <c r="O858" s="77"/>
      <c r="P858" s="77"/>
      <c r="Q858" s="77"/>
      <c r="R858" s="77"/>
      <c r="S858" s="101"/>
    </row>
    <row r="859" spans="13:19">
      <c r="M859"/>
      <c r="N859" s="71"/>
      <c r="O859" s="76"/>
      <c r="P859" s="76"/>
      <c r="Q859" s="76"/>
      <c r="R859" s="76"/>
      <c r="S859" s="100"/>
    </row>
    <row r="860" spans="13:19">
      <c r="M860"/>
      <c r="N860" s="85"/>
      <c r="O860" s="77"/>
      <c r="P860" s="77"/>
      <c r="Q860" s="77"/>
      <c r="R860" s="77"/>
      <c r="S860" s="101"/>
    </row>
    <row r="861" spans="13:19">
      <c r="M861"/>
      <c r="N861" s="71"/>
      <c r="O861" s="76"/>
      <c r="P861" s="76"/>
      <c r="Q861" s="76"/>
      <c r="R861" s="76"/>
      <c r="S861" s="100"/>
    </row>
    <row r="862" spans="13:19">
      <c r="M862"/>
      <c r="N862"/>
      <c r="O862" s="84"/>
      <c r="P862" s="84"/>
      <c r="Q862" s="84"/>
      <c r="R862" s="98" t="s">
        <v>156</v>
      </c>
      <c r="S862" s="102">
        <f>SUM(S849:S861)</f>
        <v>5162.5</v>
      </c>
    </row>
    <row r="863" spans="13:19">
      <c r="M863"/>
      <c r="N863"/>
      <c r="O863"/>
      <c r="P863"/>
      <c r="Q863"/>
      <c r="R863" s="106" t="s">
        <v>171</v>
      </c>
      <c r="S863" s="107">
        <v>47</v>
      </c>
    </row>
    <row r="864" spans="13:19">
      <c r="M864" s="108" t="s">
        <v>1483</v>
      </c>
    </row>
    <row r="865" spans="13:19">
      <c r="M865" t="s">
        <v>825</v>
      </c>
      <c r="N865" s="70" t="s">
        <v>841</v>
      </c>
      <c r="O865" s="75" t="s">
        <v>350</v>
      </c>
      <c r="P865" s="75" t="s">
        <v>192</v>
      </c>
      <c r="Q865" s="75" t="s">
        <v>350</v>
      </c>
      <c r="R865" s="75" t="s">
        <v>1479</v>
      </c>
      <c r="S865" s="99">
        <v>5400</v>
      </c>
    </row>
    <row r="866" spans="13:19">
      <c r="M866" t="s">
        <v>1463</v>
      </c>
      <c r="N866" s="70" t="s">
        <v>845</v>
      </c>
      <c r="O866" s="75" t="s">
        <v>345</v>
      </c>
      <c r="P866" s="75" t="s">
        <v>187</v>
      </c>
      <c r="Q866" s="75" t="s">
        <v>345</v>
      </c>
      <c r="R866" s="75" t="s">
        <v>1480</v>
      </c>
      <c r="S866" s="99">
        <v>392</v>
      </c>
    </row>
    <row r="867" spans="13:19">
      <c r="M867" t="s">
        <v>1465</v>
      </c>
      <c r="N867" s="71" t="s">
        <v>872</v>
      </c>
      <c r="O867" s="76" t="s">
        <v>346</v>
      </c>
      <c r="P867" s="76" t="s">
        <v>800</v>
      </c>
      <c r="Q867" s="76" t="s">
        <v>346</v>
      </c>
      <c r="R867" s="76" t="s">
        <v>800</v>
      </c>
      <c r="S867" s="100"/>
    </row>
    <row r="868" spans="13:19">
      <c r="M868" t="s">
        <v>1197</v>
      </c>
      <c r="N868" s="71" t="s">
        <v>873</v>
      </c>
      <c r="O868" s="76" t="s">
        <v>350</v>
      </c>
      <c r="P868" s="76" t="s">
        <v>350</v>
      </c>
      <c r="Q868" s="76" t="s">
        <v>350</v>
      </c>
      <c r="R868" s="76" t="s">
        <v>1481</v>
      </c>
      <c r="S868" s="100">
        <v>1400</v>
      </c>
    </row>
    <row r="869" spans="13:19">
      <c r="M869" t="s">
        <v>1466</v>
      </c>
      <c r="N869" s="85" t="s">
        <v>878</v>
      </c>
      <c r="O869" s="77" t="s">
        <v>350</v>
      </c>
      <c r="P869" s="77" t="s">
        <v>192</v>
      </c>
      <c r="Q869" s="77" t="s">
        <v>350</v>
      </c>
      <c r="R869" s="77" t="s">
        <v>192</v>
      </c>
      <c r="S869" s="101"/>
    </row>
    <row r="870" spans="13:19">
      <c r="M870" t="s">
        <v>1102</v>
      </c>
      <c r="N870" s="71" t="s">
        <v>865</v>
      </c>
      <c r="O870" s="76" t="s">
        <v>341</v>
      </c>
      <c r="P870" s="76" t="s">
        <v>800</v>
      </c>
      <c r="Q870" s="76" t="s">
        <v>341</v>
      </c>
      <c r="R870" s="76" t="s">
        <v>1482</v>
      </c>
      <c r="S870" s="100">
        <v>3150</v>
      </c>
    </row>
    <row r="871" spans="13:19">
      <c r="M871"/>
      <c r="N871" s="85"/>
      <c r="O871" s="77"/>
      <c r="P871" s="77"/>
      <c r="Q871" s="77"/>
      <c r="R871" s="77"/>
      <c r="S871" s="101"/>
    </row>
    <row r="872" spans="13:19">
      <c r="M872"/>
      <c r="N872" s="71"/>
      <c r="O872" s="76"/>
      <c r="P872" s="76"/>
      <c r="Q872" s="76"/>
      <c r="R872" s="76"/>
      <c r="S872" s="100"/>
    </row>
    <row r="873" spans="13:19">
      <c r="M873"/>
      <c r="N873" s="85"/>
      <c r="O873" s="77"/>
      <c r="P873" s="77"/>
      <c r="Q873" s="77"/>
      <c r="R873" s="77"/>
      <c r="S873" s="101"/>
    </row>
    <row r="874" spans="13:19">
      <c r="M874"/>
      <c r="N874" s="85"/>
      <c r="O874" s="77"/>
      <c r="P874" s="77"/>
      <c r="Q874" s="77"/>
      <c r="R874" s="77"/>
      <c r="S874" s="101"/>
    </row>
    <row r="875" spans="13:19">
      <c r="M875"/>
      <c r="N875" s="71"/>
      <c r="O875" s="76"/>
      <c r="P875" s="76"/>
      <c r="Q875" s="76"/>
      <c r="R875" s="76"/>
      <c r="S875" s="100"/>
    </row>
    <row r="876" spans="13:19">
      <c r="M876"/>
      <c r="N876" s="85"/>
      <c r="O876" s="77"/>
      <c r="P876" s="77"/>
      <c r="Q876" s="77"/>
      <c r="R876" s="77"/>
      <c r="S876" s="101"/>
    </row>
    <row r="877" spans="13:19">
      <c r="M877"/>
      <c r="N877" s="71"/>
      <c r="O877" s="76"/>
      <c r="P877" s="76"/>
      <c r="Q877" s="76"/>
      <c r="R877" s="76"/>
      <c r="S877" s="100"/>
    </row>
    <row r="878" spans="13:19">
      <c r="M878"/>
      <c r="N878"/>
      <c r="O878" s="84"/>
      <c r="P878" s="84"/>
      <c r="Q878" s="84"/>
      <c r="R878" s="98" t="s">
        <v>156</v>
      </c>
      <c r="S878" s="102">
        <f>SUM(S865:S877)</f>
        <v>10342</v>
      </c>
    </row>
    <row r="879" spans="13:19">
      <c r="M879"/>
      <c r="N879"/>
      <c r="O879"/>
      <c r="P879"/>
      <c r="Q879"/>
      <c r="R879" s="106" t="s">
        <v>171</v>
      </c>
      <c r="S879" s="107">
        <v>47</v>
      </c>
    </row>
    <row r="880" spans="13:19">
      <c r="M880" s="108" t="s">
        <v>1489</v>
      </c>
    </row>
    <row r="881" spans="13:19">
      <c r="M881" t="s">
        <v>1488</v>
      </c>
      <c r="N881" s="70" t="s">
        <v>892</v>
      </c>
      <c r="O881" s="75" t="s">
        <v>330</v>
      </c>
      <c r="P881" s="75" t="s">
        <v>800</v>
      </c>
      <c r="Q881" s="75" t="s">
        <v>330</v>
      </c>
      <c r="R881" s="75" t="s">
        <v>800</v>
      </c>
      <c r="S881" s="99">
        <v>0</v>
      </c>
    </row>
    <row r="882" spans="13:19">
      <c r="M882" t="s">
        <v>1422</v>
      </c>
      <c r="N882" s="70" t="s">
        <v>887</v>
      </c>
      <c r="O882" s="75" t="s">
        <v>336</v>
      </c>
      <c r="P882" s="75" t="s">
        <v>800</v>
      </c>
      <c r="Q882" s="75" t="s">
        <v>1423</v>
      </c>
      <c r="R882" s="75" t="s">
        <v>1374</v>
      </c>
      <c r="S882" s="99"/>
    </row>
    <row r="883" spans="13:19">
      <c r="M883" t="s">
        <v>1020</v>
      </c>
      <c r="N883" s="71" t="s">
        <v>900</v>
      </c>
      <c r="O883" s="76" t="s">
        <v>191</v>
      </c>
      <c r="P883" s="76" t="s">
        <v>192</v>
      </c>
      <c r="Q883" s="76" t="s">
        <v>191</v>
      </c>
      <c r="R883" s="76" t="s">
        <v>1271</v>
      </c>
      <c r="S883" s="100"/>
    </row>
    <row r="884" spans="13:19">
      <c r="M884" t="s">
        <v>1016</v>
      </c>
      <c r="N884" s="71" t="s">
        <v>896</v>
      </c>
      <c r="O884" s="76" t="s">
        <v>350</v>
      </c>
      <c r="P884" s="76" t="s">
        <v>192</v>
      </c>
      <c r="Q884" s="76" t="s">
        <v>350</v>
      </c>
      <c r="R884" s="76" t="s">
        <v>1352</v>
      </c>
      <c r="S884" s="100"/>
    </row>
    <row r="885" spans="13:19">
      <c r="M885" t="s">
        <v>1486</v>
      </c>
      <c r="N885" s="85" t="s">
        <v>906</v>
      </c>
      <c r="O885" s="77" t="s">
        <v>350</v>
      </c>
      <c r="P885" s="77" t="s">
        <v>192</v>
      </c>
      <c r="Q885" s="77" t="s">
        <v>1487</v>
      </c>
      <c r="R885" s="77" t="s">
        <v>1355</v>
      </c>
      <c r="S885" s="101">
        <v>2610</v>
      </c>
    </row>
    <row r="886" spans="13:19">
      <c r="M886" t="s">
        <v>1175</v>
      </c>
      <c r="N886" s="71" t="s">
        <v>905</v>
      </c>
      <c r="O886" s="76" t="s">
        <v>191</v>
      </c>
      <c r="P886" s="76" t="s">
        <v>192</v>
      </c>
      <c r="Q886" s="76" t="s">
        <v>191</v>
      </c>
      <c r="R886" s="76" t="s">
        <v>1274</v>
      </c>
      <c r="S886" s="100"/>
    </row>
    <row r="887" spans="13:19">
      <c r="M887"/>
      <c r="N887" s="85"/>
      <c r="O887" s="77"/>
      <c r="P887" s="77"/>
      <c r="Q887" s="77"/>
      <c r="R887" s="77"/>
      <c r="S887" s="101"/>
    </row>
    <row r="888" spans="13:19">
      <c r="M888"/>
      <c r="N888" s="71"/>
      <c r="O888" s="76"/>
      <c r="P888" s="76"/>
      <c r="Q888" s="76"/>
      <c r="R888" s="76"/>
      <c r="S888" s="100"/>
    </row>
    <row r="889" spans="13:19">
      <c r="M889"/>
      <c r="N889" s="85"/>
      <c r="O889" s="77"/>
      <c r="P889" s="77"/>
      <c r="Q889" s="77"/>
      <c r="R889" s="77"/>
      <c r="S889" s="101"/>
    </row>
    <row r="890" spans="13:19">
      <c r="M890"/>
      <c r="N890" s="85"/>
      <c r="O890" s="77"/>
      <c r="P890" s="77"/>
      <c r="Q890" s="77"/>
      <c r="R890" s="77"/>
      <c r="S890" s="101"/>
    </row>
    <row r="891" spans="13:19">
      <c r="M891"/>
      <c r="N891" s="71"/>
      <c r="O891" s="76"/>
      <c r="P891" s="76"/>
      <c r="Q891" s="76"/>
      <c r="R891" s="76"/>
      <c r="S891" s="100"/>
    </row>
    <row r="892" spans="13:19">
      <c r="M892"/>
      <c r="N892" s="85"/>
      <c r="O892" s="77"/>
      <c r="P892" s="77"/>
      <c r="Q892" s="77"/>
      <c r="R892" s="77"/>
      <c r="S892" s="101"/>
    </row>
    <row r="893" spans="13:19">
      <c r="M893"/>
      <c r="N893" s="71"/>
      <c r="O893" s="76"/>
      <c r="P893" s="76"/>
      <c r="Q893" s="76"/>
      <c r="R893" s="76"/>
      <c r="S893" s="100"/>
    </row>
    <row r="894" spans="13:19">
      <c r="M894"/>
      <c r="N894"/>
      <c r="O894" s="84"/>
      <c r="P894" s="84"/>
      <c r="Q894" s="84"/>
      <c r="R894" s="98" t="s">
        <v>156</v>
      </c>
      <c r="S894" s="102">
        <f>SUM(S881:S893)</f>
        <v>2610</v>
      </c>
    </row>
    <row r="895" spans="13:19">
      <c r="M895"/>
      <c r="N895"/>
      <c r="O895"/>
      <c r="P895"/>
      <c r="Q895"/>
      <c r="R895" s="106" t="s">
        <v>171</v>
      </c>
      <c r="S895" s="107">
        <v>47</v>
      </c>
    </row>
    <row r="896" spans="13:19">
      <c r="M896" s="108" t="s">
        <v>1493</v>
      </c>
    </row>
    <row r="897" spans="13:19">
      <c r="M897" t="s">
        <v>1490</v>
      </c>
      <c r="N897" s="70" t="s">
        <v>913</v>
      </c>
      <c r="O897" s="75" t="s">
        <v>332</v>
      </c>
      <c r="P897" s="75" t="s">
        <v>187</v>
      </c>
      <c r="Q897" s="75" t="s">
        <v>332</v>
      </c>
      <c r="R897" s="75" t="s">
        <v>1491</v>
      </c>
      <c r="S897" s="99">
        <v>7120</v>
      </c>
    </row>
    <row r="898" spans="13:19">
      <c r="M898" t="s">
        <v>834</v>
      </c>
      <c r="N898" s="70" t="s">
        <v>922</v>
      </c>
      <c r="O898" s="75" t="s">
        <v>329</v>
      </c>
      <c r="P898" s="75" t="s">
        <v>187</v>
      </c>
      <c r="Q898" s="75" t="s">
        <v>329</v>
      </c>
      <c r="R898" s="75" t="s">
        <v>835</v>
      </c>
      <c r="S898" s="99">
        <v>0</v>
      </c>
    </row>
    <row r="899" spans="13:19">
      <c r="M899" t="s">
        <v>1189</v>
      </c>
      <c r="N899" s="71" t="s">
        <v>927</v>
      </c>
      <c r="O899" s="76" t="s">
        <v>348</v>
      </c>
      <c r="P899" s="76" t="s">
        <v>187</v>
      </c>
      <c r="Q899" s="76" t="s">
        <v>348</v>
      </c>
      <c r="R899" s="76" t="s">
        <v>1215</v>
      </c>
      <c r="S899" s="100"/>
    </row>
    <row r="900" spans="13:19">
      <c r="M900" t="s">
        <v>1221</v>
      </c>
      <c r="N900" s="71" t="s">
        <v>931</v>
      </c>
      <c r="O900" s="76" t="s">
        <v>348</v>
      </c>
      <c r="P900" s="76" t="s">
        <v>187</v>
      </c>
      <c r="Q900" s="76" t="s">
        <v>348</v>
      </c>
      <c r="R900" s="76" t="s">
        <v>1477</v>
      </c>
      <c r="S900" s="100"/>
    </row>
    <row r="901" spans="13:19">
      <c r="M901" t="s">
        <v>833</v>
      </c>
      <c r="N901" s="85" t="s">
        <v>955</v>
      </c>
      <c r="O901" s="77" t="s">
        <v>349</v>
      </c>
      <c r="P901" s="77" t="s">
        <v>800</v>
      </c>
      <c r="Q901" s="77" t="s">
        <v>349</v>
      </c>
      <c r="R901" s="77" t="s">
        <v>1492</v>
      </c>
      <c r="S901" s="101"/>
    </row>
    <row r="902" spans="13:19">
      <c r="M902" t="s">
        <v>1064</v>
      </c>
      <c r="N902" s="71" t="s">
        <v>943</v>
      </c>
      <c r="O902" s="76" t="s">
        <v>350</v>
      </c>
      <c r="P902" s="76" t="s">
        <v>192</v>
      </c>
      <c r="Q902" s="76" t="s">
        <v>350</v>
      </c>
      <c r="R902" s="76" t="s">
        <v>347</v>
      </c>
      <c r="S902" s="100"/>
    </row>
    <row r="903" spans="13:19">
      <c r="M903"/>
      <c r="N903" s="85"/>
      <c r="O903" s="77"/>
      <c r="P903" s="77"/>
      <c r="Q903" s="77"/>
      <c r="R903" s="77"/>
      <c r="S903" s="101"/>
    </row>
    <row r="904" spans="13:19">
      <c r="M904"/>
      <c r="N904" s="71"/>
      <c r="O904" s="76"/>
      <c r="P904" s="76"/>
      <c r="Q904" s="76"/>
      <c r="R904" s="76"/>
      <c r="S904" s="100"/>
    </row>
    <row r="905" spans="13:19">
      <c r="M905"/>
      <c r="N905" s="85"/>
      <c r="O905" s="77"/>
      <c r="P905" s="77"/>
      <c r="Q905" s="77"/>
      <c r="R905" s="77"/>
      <c r="S905" s="101"/>
    </row>
    <row r="906" spans="13:19">
      <c r="M906"/>
      <c r="N906" s="85"/>
      <c r="O906" s="77"/>
      <c r="P906" s="77"/>
      <c r="Q906" s="77"/>
      <c r="R906" s="77"/>
      <c r="S906" s="101"/>
    </row>
    <row r="907" spans="13:19">
      <c r="M907"/>
      <c r="N907" s="71"/>
      <c r="O907" s="76"/>
      <c r="P907" s="76"/>
      <c r="Q907" s="76"/>
      <c r="R907" s="76"/>
      <c r="S907" s="100"/>
    </row>
    <row r="908" spans="13:19">
      <c r="M908"/>
      <c r="N908" s="85"/>
      <c r="O908" s="77"/>
      <c r="P908" s="77"/>
      <c r="Q908" s="77"/>
      <c r="R908" s="77"/>
      <c r="S908" s="101"/>
    </row>
    <row r="909" spans="13:19">
      <c r="M909"/>
      <c r="N909" s="71"/>
      <c r="O909" s="76"/>
      <c r="P909" s="76"/>
      <c r="Q909" s="76"/>
      <c r="R909" s="76"/>
      <c r="S909" s="100"/>
    </row>
    <row r="910" spans="13:19">
      <c r="M910"/>
      <c r="N910"/>
      <c r="O910" s="84"/>
      <c r="P910" s="84"/>
      <c r="Q910" s="84"/>
      <c r="R910" s="98" t="s">
        <v>156</v>
      </c>
      <c r="S910" s="102">
        <f>SUM(S897:S909)</f>
        <v>7120</v>
      </c>
    </row>
    <row r="911" spans="13:19">
      <c r="M911"/>
      <c r="N911"/>
      <c r="O911"/>
      <c r="P911"/>
      <c r="Q911"/>
      <c r="R911" s="106" t="s">
        <v>171</v>
      </c>
      <c r="S911" s="107">
        <v>47</v>
      </c>
    </row>
    <row r="912" spans="13:19">
      <c r="M912" s="108" t="s">
        <v>1495</v>
      </c>
    </row>
    <row r="913" spans="13:19">
      <c r="M913" t="s">
        <v>1379</v>
      </c>
      <c r="N913" s="71" t="s">
        <v>872</v>
      </c>
      <c r="O913" s="76" t="s">
        <v>350</v>
      </c>
      <c r="P913" s="76" t="s">
        <v>192</v>
      </c>
      <c r="Q913" s="76" t="s">
        <v>350</v>
      </c>
      <c r="R913" s="76" t="s">
        <v>1170</v>
      </c>
      <c r="S913" s="100"/>
    </row>
    <row r="914" spans="13:19">
      <c r="M914" t="s">
        <v>1276</v>
      </c>
      <c r="N914" s="71" t="s">
        <v>984</v>
      </c>
      <c r="O914" s="76" t="s">
        <v>351</v>
      </c>
      <c r="P914" s="76" t="s">
        <v>187</v>
      </c>
      <c r="Q914" s="76" t="s">
        <v>351</v>
      </c>
      <c r="R914" s="76" t="s">
        <v>1317</v>
      </c>
      <c r="S914" s="100"/>
    </row>
    <row r="915" spans="13:19">
      <c r="M915" t="s">
        <v>1100</v>
      </c>
      <c r="N915" s="71" t="s">
        <v>873</v>
      </c>
      <c r="O915" s="76" t="s">
        <v>393</v>
      </c>
      <c r="P915" s="76" t="s">
        <v>187</v>
      </c>
      <c r="Q915" s="76" t="s">
        <v>393</v>
      </c>
      <c r="R915" s="76" t="s">
        <v>187</v>
      </c>
      <c r="S915" s="100">
        <v>0</v>
      </c>
    </row>
    <row r="916" spans="13:19">
      <c r="M916" t="s">
        <v>1361</v>
      </c>
      <c r="N916" s="71" t="s">
        <v>985</v>
      </c>
      <c r="O916" s="76" t="s">
        <v>348</v>
      </c>
      <c r="P916" s="76" t="s">
        <v>187</v>
      </c>
      <c r="Q916" s="76" t="s">
        <v>348</v>
      </c>
      <c r="R916" s="76" t="s">
        <v>1494</v>
      </c>
      <c r="S916" s="100">
        <v>13440</v>
      </c>
    </row>
    <row r="917" spans="13:19">
      <c r="M917" t="s">
        <v>1184</v>
      </c>
      <c r="N917" s="85" t="s">
        <v>881</v>
      </c>
      <c r="O917" s="77" t="s">
        <v>191</v>
      </c>
      <c r="P917" s="77" t="s">
        <v>192</v>
      </c>
      <c r="Q917" s="77" t="s">
        <v>191</v>
      </c>
      <c r="R917" s="77" t="s">
        <v>192</v>
      </c>
      <c r="S917" s="101">
        <v>0</v>
      </c>
    </row>
    <row r="918" spans="13:19">
      <c r="M918" t="s">
        <v>1040</v>
      </c>
      <c r="N918" s="71" t="s">
        <v>981</v>
      </c>
      <c r="O918" s="76" t="s">
        <v>351</v>
      </c>
      <c r="P918" s="76" t="s">
        <v>187</v>
      </c>
      <c r="Q918" s="76" t="s">
        <v>351</v>
      </c>
      <c r="R918" s="76" t="s">
        <v>187</v>
      </c>
      <c r="S918" s="100">
        <v>0</v>
      </c>
    </row>
    <row r="919" spans="13:19">
      <c r="M919"/>
      <c r="N919" s="85"/>
      <c r="O919" s="77"/>
      <c r="P919" s="77"/>
      <c r="Q919" s="77"/>
      <c r="R919" s="77"/>
      <c r="S919" s="101"/>
    </row>
    <row r="920" spans="13:19">
      <c r="M920"/>
      <c r="N920" s="71"/>
      <c r="O920" s="76"/>
      <c r="P920" s="76"/>
      <c r="Q920" s="76"/>
      <c r="R920" s="76"/>
      <c r="S920" s="100"/>
    </row>
    <row r="921" spans="13:19">
      <c r="M921"/>
      <c r="N921" s="85"/>
      <c r="O921" s="77"/>
      <c r="P921" s="77"/>
      <c r="Q921" s="77"/>
      <c r="R921" s="77"/>
      <c r="S921" s="101"/>
    </row>
    <row r="922" spans="13:19">
      <c r="M922"/>
      <c r="N922" s="85"/>
      <c r="O922" s="77"/>
      <c r="P922" s="77"/>
      <c r="Q922" s="77"/>
      <c r="R922" s="77"/>
      <c r="S922" s="101"/>
    </row>
    <row r="923" spans="13:19">
      <c r="M923"/>
      <c r="N923" s="71"/>
      <c r="O923" s="76"/>
      <c r="P923" s="76"/>
      <c r="Q923" s="76"/>
      <c r="R923" s="76"/>
      <c r="S923" s="100"/>
    </row>
    <row r="924" spans="13:19">
      <c r="M924"/>
      <c r="N924" s="85"/>
      <c r="O924" s="77"/>
      <c r="P924" s="77"/>
      <c r="Q924" s="77"/>
      <c r="R924" s="77"/>
      <c r="S924" s="101"/>
    </row>
    <row r="925" spans="13:19">
      <c r="M925"/>
      <c r="N925" s="71"/>
      <c r="O925" s="76"/>
      <c r="P925" s="76"/>
      <c r="Q925" s="76"/>
      <c r="R925" s="76"/>
      <c r="S925" s="100"/>
    </row>
    <row r="926" spans="13:19">
      <c r="M926"/>
      <c r="N926"/>
      <c r="O926" s="84"/>
      <c r="P926" s="84"/>
      <c r="Q926" s="84"/>
      <c r="R926" s="98" t="s">
        <v>156</v>
      </c>
      <c r="S926" s="102">
        <f>SUM(S913:S925)</f>
        <v>13440</v>
      </c>
    </row>
    <row r="927" spans="13:19">
      <c r="M927"/>
      <c r="N927"/>
      <c r="O927"/>
      <c r="P927"/>
      <c r="Q927"/>
      <c r="R927" s="106" t="s">
        <v>171</v>
      </c>
      <c r="S927" s="107">
        <v>47</v>
      </c>
    </row>
    <row r="928" spans="13:19">
      <c r="M928" s="108" t="s">
        <v>1499</v>
      </c>
    </row>
    <row r="929" spans="13:19">
      <c r="M929" t="s">
        <v>1496</v>
      </c>
      <c r="N929" s="70" t="s">
        <v>841</v>
      </c>
      <c r="O929" s="75" t="s">
        <v>345</v>
      </c>
      <c r="P929" s="75" t="s">
        <v>187</v>
      </c>
      <c r="Q929" s="75" t="s">
        <v>345</v>
      </c>
      <c r="R929" s="75" t="s">
        <v>1497</v>
      </c>
      <c r="S929" s="99">
        <v>0</v>
      </c>
    </row>
    <row r="930" spans="13:19">
      <c r="M930" t="s">
        <v>1179</v>
      </c>
      <c r="N930" s="70" t="s">
        <v>845</v>
      </c>
      <c r="O930" s="75" t="s">
        <v>348</v>
      </c>
      <c r="P930" s="75" t="s">
        <v>187</v>
      </c>
      <c r="Q930" s="75" t="s">
        <v>348</v>
      </c>
      <c r="R930" s="75" t="s">
        <v>1498</v>
      </c>
      <c r="S930" s="99">
        <v>0</v>
      </c>
    </row>
    <row r="931" spans="13:19">
      <c r="M931" t="s">
        <v>1359</v>
      </c>
      <c r="N931" s="71" t="s">
        <v>853</v>
      </c>
      <c r="O931" s="76" t="s">
        <v>347</v>
      </c>
      <c r="P931" s="76" t="s">
        <v>192</v>
      </c>
      <c r="Q931" s="76" t="s">
        <v>347</v>
      </c>
      <c r="R931" s="76" t="s">
        <v>192</v>
      </c>
      <c r="S931" s="100"/>
    </row>
    <row r="932" spans="13:19">
      <c r="M932" t="s">
        <v>1441</v>
      </c>
      <c r="N932" s="71" t="s">
        <v>850</v>
      </c>
      <c r="O932" s="76" t="s">
        <v>347</v>
      </c>
      <c r="P932" s="76" t="s">
        <v>192</v>
      </c>
      <c r="Q932" s="76" t="s">
        <v>347</v>
      </c>
      <c r="R932" s="76" t="s">
        <v>192</v>
      </c>
      <c r="S932" s="100"/>
    </row>
    <row r="933" spans="13:19">
      <c r="M933" t="s">
        <v>1320</v>
      </c>
      <c r="N933" s="70" t="s">
        <v>844</v>
      </c>
      <c r="O933" s="75" t="s">
        <v>341</v>
      </c>
      <c r="P933" s="75" t="s">
        <v>800</v>
      </c>
      <c r="Q933" s="75" t="s">
        <v>341</v>
      </c>
      <c r="R933" s="75" t="s">
        <v>800</v>
      </c>
      <c r="S933" s="99"/>
    </row>
    <row r="934" spans="13:19">
      <c r="M934"/>
      <c r="N934" s="71"/>
      <c r="O934" s="76"/>
      <c r="P934" s="76"/>
      <c r="Q934" s="76"/>
      <c r="R934" s="76"/>
      <c r="S934" s="100"/>
    </row>
    <row r="935" spans="13:19">
      <c r="M935"/>
      <c r="N935" s="85"/>
      <c r="O935" s="77"/>
      <c r="P935" s="77"/>
      <c r="Q935" s="77"/>
      <c r="R935" s="77"/>
      <c r="S935" s="101"/>
    </row>
    <row r="936" spans="13:19">
      <c r="M936"/>
      <c r="N936" s="71"/>
      <c r="O936" s="76"/>
      <c r="P936" s="76"/>
      <c r="Q936" s="76"/>
      <c r="R936" s="76"/>
      <c r="S936" s="100"/>
    </row>
    <row r="937" spans="13:19">
      <c r="M937"/>
      <c r="N937" s="85"/>
      <c r="O937" s="77"/>
      <c r="P937" s="77"/>
      <c r="Q937" s="77"/>
      <c r="R937" s="77"/>
      <c r="S937" s="101"/>
    </row>
    <row r="938" spans="13:19">
      <c r="M938"/>
      <c r="N938" s="85"/>
      <c r="O938" s="77"/>
      <c r="P938" s="77"/>
      <c r="Q938" s="77"/>
      <c r="R938" s="77"/>
      <c r="S938" s="101"/>
    </row>
    <row r="939" spans="13:19">
      <c r="M939"/>
      <c r="N939" s="71"/>
      <c r="O939" s="76"/>
      <c r="P939" s="76"/>
      <c r="Q939" s="76"/>
      <c r="R939" s="76"/>
      <c r="S939" s="100"/>
    </row>
    <row r="940" spans="13:19">
      <c r="M940"/>
      <c r="N940" s="85"/>
      <c r="O940" s="77"/>
      <c r="P940" s="77"/>
      <c r="Q940" s="77"/>
      <c r="R940" s="77"/>
      <c r="S940" s="101"/>
    </row>
    <row r="941" spans="13:19">
      <c r="M941"/>
      <c r="N941" s="71"/>
      <c r="O941" s="76"/>
      <c r="P941" s="76"/>
      <c r="Q941" s="76"/>
      <c r="R941" s="76"/>
      <c r="S941" s="100"/>
    </row>
    <row r="942" spans="13:19">
      <c r="M942"/>
      <c r="N942"/>
      <c r="O942" s="84"/>
      <c r="P942" s="84"/>
      <c r="Q942" s="84"/>
      <c r="R942" s="98" t="s">
        <v>156</v>
      </c>
      <c r="S942" s="102">
        <f>SUM(S929:S941)</f>
        <v>0</v>
      </c>
    </row>
    <row r="943" spans="13:19">
      <c r="M943"/>
      <c r="N943"/>
      <c r="O943"/>
      <c r="P943"/>
      <c r="Q943"/>
      <c r="R943" s="106" t="s">
        <v>171</v>
      </c>
      <c r="S943" s="107">
        <v>47</v>
      </c>
    </row>
    <row r="944" spans="13:19">
      <c r="M944" s="108" t="s">
        <v>1508</v>
      </c>
    </row>
    <row r="945" spans="13:19">
      <c r="M945" t="s">
        <v>1210</v>
      </c>
      <c r="N945" s="70" t="s">
        <v>891</v>
      </c>
      <c r="O945" s="75" t="s">
        <v>333</v>
      </c>
      <c r="P945" s="75" t="s">
        <v>800</v>
      </c>
      <c r="Q945" s="75" t="s">
        <v>333</v>
      </c>
      <c r="R945" s="75" t="s">
        <v>800</v>
      </c>
      <c r="S945" s="99">
        <v>0</v>
      </c>
    </row>
    <row r="946" spans="13:19">
      <c r="M946" t="s">
        <v>1132</v>
      </c>
      <c r="N946" s="70" t="s">
        <v>887</v>
      </c>
      <c r="O946" s="75" t="s">
        <v>333</v>
      </c>
      <c r="P946" s="75" t="s">
        <v>800</v>
      </c>
      <c r="Q946" s="75" t="s">
        <v>333</v>
      </c>
      <c r="R946" s="75" t="s">
        <v>1374</v>
      </c>
      <c r="S946" s="99"/>
    </row>
    <row r="947" spans="13:19">
      <c r="M947" t="s">
        <v>1175</v>
      </c>
      <c r="N947" s="71" t="s">
        <v>905</v>
      </c>
      <c r="O947" s="76" t="s">
        <v>191</v>
      </c>
      <c r="P947" s="76" t="s">
        <v>192</v>
      </c>
      <c r="Q947" s="76" t="s">
        <v>191</v>
      </c>
      <c r="R947" s="76" t="s">
        <v>1274</v>
      </c>
      <c r="S947" s="100"/>
    </row>
    <row r="948" spans="13:19">
      <c r="M948" t="s">
        <v>1200</v>
      </c>
      <c r="N948" s="71" t="s">
        <v>896</v>
      </c>
      <c r="O948" s="76" t="s">
        <v>191</v>
      </c>
      <c r="P948" s="76" t="s">
        <v>192</v>
      </c>
      <c r="Q948" s="76" t="s">
        <v>191</v>
      </c>
      <c r="R948" s="76" t="s">
        <v>192</v>
      </c>
      <c r="S948" s="100"/>
    </row>
    <row r="949" spans="13:19">
      <c r="M949" t="s">
        <v>1486</v>
      </c>
      <c r="N949" s="85" t="s">
        <v>906</v>
      </c>
      <c r="O949" s="77" t="s">
        <v>350</v>
      </c>
      <c r="P949" s="77" t="s">
        <v>192</v>
      </c>
      <c r="Q949" s="77" t="s">
        <v>1487</v>
      </c>
      <c r="R949" s="77" t="s">
        <v>1355</v>
      </c>
      <c r="S949" s="101">
        <v>2610</v>
      </c>
    </row>
    <row r="950" spans="13:19">
      <c r="M950" t="s">
        <v>1283</v>
      </c>
      <c r="N950" s="71" t="s">
        <v>900</v>
      </c>
      <c r="O950" s="76" t="s">
        <v>350</v>
      </c>
      <c r="P950" s="76" t="s">
        <v>192</v>
      </c>
      <c r="Q950" s="76" t="s">
        <v>350</v>
      </c>
      <c r="R950" s="76" t="s">
        <v>1224</v>
      </c>
      <c r="S950" s="100"/>
    </row>
    <row r="951" spans="13:19">
      <c r="M951"/>
      <c r="N951" s="85"/>
      <c r="O951" s="77"/>
      <c r="P951" s="77"/>
      <c r="Q951" s="77"/>
      <c r="R951" s="77"/>
      <c r="S951" s="101"/>
    </row>
    <row r="952" spans="13:19">
      <c r="M952"/>
      <c r="N952" s="71"/>
      <c r="O952" s="76"/>
      <c r="P952" s="76"/>
      <c r="Q952" s="76"/>
      <c r="R952" s="76"/>
      <c r="S952" s="100"/>
    </row>
    <row r="953" spans="13:19">
      <c r="M953"/>
      <c r="N953" s="85"/>
      <c r="O953" s="77"/>
      <c r="P953" s="77"/>
      <c r="Q953" s="77"/>
      <c r="R953" s="77"/>
      <c r="S953" s="101"/>
    </row>
    <row r="954" spans="13:19">
      <c r="M954"/>
      <c r="N954" s="85"/>
      <c r="O954" s="77"/>
      <c r="P954" s="77"/>
      <c r="Q954" s="77"/>
      <c r="R954" s="77"/>
      <c r="S954" s="101"/>
    </row>
    <row r="955" spans="13:19">
      <c r="M955"/>
      <c r="N955" s="71"/>
      <c r="O955" s="76"/>
      <c r="P955" s="76"/>
      <c r="Q955" s="76"/>
      <c r="R955" s="76"/>
      <c r="S955" s="100"/>
    </row>
    <row r="956" spans="13:19">
      <c r="M956"/>
      <c r="N956" s="85"/>
      <c r="O956" s="77"/>
      <c r="P956" s="77"/>
      <c r="Q956" s="77"/>
      <c r="R956" s="77"/>
      <c r="S956" s="101"/>
    </row>
    <row r="957" spans="13:19">
      <c r="M957"/>
      <c r="N957" s="71"/>
      <c r="O957" s="76"/>
      <c r="P957" s="76"/>
      <c r="Q957" s="76"/>
      <c r="R957" s="76"/>
      <c r="S957" s="100"/>
    </row>
    <row r="958" spans="13:19">
      <c r="M958"/>
      <c r="N958"/>
      <c r="O958" s="84"/>
      <c r="P958" s="84"/>
      <c r="Q958" s="84"/>
      <c r="R958" s="98" t="s">
        <v>156</v>
      </c>
      <c r="S958" s="102">
        <f>SUM(S945:S957)</f>
        <v>2610</v>
      </c>
    </row>
    <row r="959" spans="13:19">
      <c r="M959"/>
      <c r="N959"/>
      <c r="O959"/>
      <c r="P959"/>
      <c r="Q959"/>
      <c r="R959" s="106" t="s">
        <v>171</v>
      </c>
      <c r="S959" s="107">
        <v>47</v>
      </c>
    </row>
    <row r="960" spans="13:19">
      <c r="M960" s="108" t="s">
        <v>1511</v>
      </c>
    </row>
    <row r="961" spans="13:19">
      <c r="M961" t="s">
        <v>1125</v>
      </c>
      <c r="N961" s="70" t="s">
        <v>922</v>
      </c>
      <c r="O961" s="75" t="s">
        <v>327</v>
      </c>
      <c r="P961" s="75" t="s">
        <v>800</v>
      </c>
      <c r="Q961" s="75" t="s">
        <v>1126</v>
      </c>
      <c r="R961" s="75" t="s">
        <v>1127</v>
      </c>
      <c r="S961" s="99"/>
    </row>
    <row r="962" spans="13:19">
      <c r="M962" t="s">
        <v>1509</v>
      </c>
      <c r="N962" s="70" t="s">
        <v>913</v>
      </c>
      <c r="O962" s="75" t="s">
        <v>329</v>
      </c>
      <c r="P962" s="75" t="s">
        <v>187</v>
      </c>
      <c r="Q962" s="75" t="s">
        <v>1510</v>
      </c>
      <c r="R962" s="75" t="s">
        <v>187</v>
      </c>
      <c r="S962" s="99">
        <v>0</v>
      </c>
    </row>
    <row r="963" spans="13:19">
      <c r="M963" t="s">
        <v>1190</v>
      </c>
      <c r="N963" s="71" t="s">
        <v>931</v>
      </c>
      <c r="O963" s="76" t="s">
        <v>350</v>
      </c>
      <c r="P963" s="76" t="s">
        <v>192</v>
      </c>
      <c r="Q963" s="76" t="s">
        <v>350</v>
      </c>
      <c r="R963" s="76" t="s">
        <v>1216</v>
      </c>
      <c r="S963" s="100"/>
    </row>
    <row r="964" spans="13:19">
      <c r="M964" t="s">
        <v>1189</v>
      </c>
      <c r="N964" s="71" t="s">
        <v>927</v>
      </c>
      <c r="O964" s="76" t="s">
        <v>348</v>
      </c>
      <c r="P964" s="76" t="s">
        <v>187</v>
      </c>
      <c r="Q964" s="76" t="s">
        <v>348</v>
      </c>
      <c r="R964" s="76" t="s">
        <v>1215</v>
      </c>
      <c r="S964" s="100"/>
    </row>
    <row r="965" spans="13:19">
      <c r="M965" t="s">
        <v>1252</v>
      </c>
      <c r="N965" s="85" t="s">
        <v>957</v>
      </c>
      <c r="O965" s="77" t="s">
        <v>349</v>
      </c>
      <c r="P965" s="77" t="s">
        <v>800</v>
      </c>
      <c r="Q965" s="77" t="s">
        <v>349</v>
      </c>
      <c r="R965" s="77" t="s">
        <v>800</v>
      </c>
      <c r="S965" s="101">
        <v>0</v>
      </c>
    </row>
    <row r="966" spans="13:19">
      <c r="M966" t="s">
        <v>1065</v>
      </c>
      <c r="N966" s="71" t="s">
        <v>944</v>
      </c>
      <c r="O966" s="76" t="s">
        <v>348</v>
      </c>
      <c r="P966" s="76" t="s">
        <v>187</v>
      </c>
      <c r="Q966" s="76" t="s">
        <v>348</v>
      </c>
      <c r="R966" s="76" t="s">
        <v>1071</v>
      </c>
      <c r="S966" s="100"/>
    </row>
    <row r="967" spans="13:19">
      <c r="M967"/>
      <c r="N967" s="85"/>
      <c r="O967" s="77"/>
      <c r="P967" s="77"/>
      <c r="Q967" s="77"/>
      <c r="R967" s="77"/>
      <c r="S967" s="101"/>
    </row>
    <row r="968" spans="13:19">
      <c r="M968"/>
      <c r="N968" s="71"/>
      <c r="O968" s="76"/>
      <c r="P968" s="76"/>
      <c r="Q968" s="76"/>
      <c r="R968" s="76"/>
      <c r="S968" s="100"/>
    </row>
    <row r="969" spans="13:19">
      <c r="M969"/>
      <c r="N969" s="85"/>
      <c r="O969" s="77"/>
      <c r="P969" s="77"/>
      <c r="Q969" s="77"/>
      <c r="R969" s="77"/>
      <c r="S969" s="101"/>
    </row>
    <row r="970" spans="13:19">
      <c r="M970"/>
      <c r="N970" s="85"/>
      <c r="O970" s="77"/>
      <c r="P970" s="77"/>
      <c r="Q970" s="77"/>
      <c r="R970" s="77"/>
      <c r="S970" s="101"/>
    </row>
    <row r="971" spans="13:19">
      <c r="M971"/>
      <c r="N971" s="71"/>
      <c r="O971" s="76"/>
      <c r="P971" s="76"/>
      <c r="Q971" s="76"/>
      <c r="R971" s="76"/>
      <c r="S971" s="100"/>
    </row>
    <row r="972" spans="13:19">
      <c r="M972"/>
      <c r="N972" s="85"/>
      <c r="O972" s="77"/>
      <c r="P972" s="77"/>
      <c r="Q972" s="77"/>
      <c r="R972" s="77"/>
      <c r="S972" s="101"/>
    </row>
    <row r="973" spans="13:19">
      <c r="M973"/>
      <c r="N973" s="71"/>
      <c r="O973" s="76"/>
      <c r="P973" s="76"/>
      <c r="Q973" s="76"/>
      <c r="R973" s="76"/>
      <c r="S973" s="100"/>
    </row>
    <row r="974" spans="13:19">
      <c r="M974"/>
      <c r="N974"/>
      <c r="O974" s="84"/>
      <c r="P974" s="84"/>
      <c r="Q974" s="84"/>
      <c r="R974" s="98" t="s">
        <v>156</v>
      </c>
      <c r="S974" s="102">
        <f>SUM(S961:S973)</f>
        <v>0</v>
      </c>
    </row>
    <row r="975" spans="13:19">
      <c r="M975"/>
      <c r="N975"/>
      <c r="O975"/>
      <c r="P975"/>
      <c r="Q975"/>
      <c r="R975" s="106" t="s">
        <v>171</v>
      </c>
      <c r="S975" s="107">
        <v>47</v>
      </c>
    </row>
    <row r="976" spans="13:19">
      <c r="M976" s="108" t="s">
        <v>1514</v>
      </c>
    </row>
    <row r="977" spans="13:19">
      <c r="M977" t="s">
        <v>1450</v>
      </c>
      <c r="N977" s="71" t="s">
        <v>865</v>
      </c>
      <c r="O977" s="76" t="s">
        <v>393</v>
      </c>
      <c r="P977" s="76" t="s">
        <v>187</v>
      </c>
      <c r="Q977" s="76" t="s">
        <v>393</v>
      </c>
      <c r="R977" s="76" t="s">
        <v>1512</v>
      </c>
      <c r="S977" s="100"/>
    </row>
    <row r="978" spans="13:19">
      <c r="M978" t="s">
        <v>1316</v>
      </c>
      <c r="N978" s="71" t="s">
        <v>989</v>
      </c>
      <c r="O978" s="76" t="s">
        <v>348</v>
      </c>
      <c r="P978" s="76" t="s">
        <v>187</v>
      </c>
      <c r="Q978" s="76" t="s">
        <v>348</v>
      </c>
      <c r="R978" s="76" t="s">
        <v>187</v>
      </c>
      <c r="S978" s="100"/>
    </row>
    <row r="979" spans="13:19">
      <c r="M979" t="s">
        <v>1380</v>
      </c>
      <c r="N979" s="71" t="s">
        <v>873</v>
      </c>
      <c r="O979" s="76" t="s">
        <v>346</v>
      </c>
      <c r="P979" s="76" t="s">
        <v>800</v>
      </c>
      <c r="Q979" s="76" t="s">
        <v>346</v>
      </c>
      <c r="R979" s="76" t="s">
        <v>1513</v>
      </c>
      <c r="S979" s="100"/>
    </row>
    <row r="980" spans="13:19">
      <c r="M980" t="s">
        <v>1361</v>
      </c>
      <c r="N980" s="71" t="s">
        <v>985</v>
      </c>
      <c r="O980" s="76" t="s">
        <v>348</v>
      </c>
      <c r="P980" s="76" t="s">
        <v>187</v>
      </c>
      <c r="Q980" s="76" t="s">
        <v>348</v>
      </c>
      <c r="R980" s="76" t="s">
        <v>1494</v>
      </c>
      <c r="S980" s="100">
        <v>13440</v>
      </c>
    </row>
    <row r="981" spans="13:19">
      <c r="M981" t="s">
        <v>1466</v>
      </c>
      <c r="N981" s="85" t="s">
        <v>878</v>
      </c>
      <c r="O981" s="77" t="s">
        <v>350</v>
      </c>
      <c r="P981" s="77" t="s">
        <v>192</v>
      </c>
      <c r="Q981" s="77" t="s">
        <v>350</v>
      </c>
      <c r="R981" s="77" t="s">
        <v>192</v>
      </c>
      <c r="S981" s="101"/>
    </row>
    <row r="982" spans="13:19">
      <c r="M982" t="s">
        <v>1047</v>
      </c>
      <c r="N982" s="71" t="s">
        <v>984</v>
      </c>
      <c r="O982" s="76" t="s">
        <v>348</v>
      </c>
      <c r="P982" s="76" t="s">
        <v>187</v>
      </c>
      <c r="Q982" s="76" t="s">
        <v>348</v>
      </c>
      <c r="R982" s="76" t="s">
        <v>1153</v>
      </c>
      <c r="S982" s="100"/>
    </row>
    <row r="983" spans="13:19">
      <c r="M983"/>
      <c r="N983" s="85"/>
      <c r="O983" s="77"/>
      <c r="P983" s="77"/>
      <c r="Q983" s="77"/>
      <c r="R983" s="77"/>
      <c r="S983" s="101"/>
    </row>
    <row r="984" spans="13:19">
      <c r="M984"/>
      <c r="N984" s="71"/>
      <c r="O984" s="76"/>
      <c r="P984" s="76"/>
      <c r="Q984" s="76"/>
      <c r="R984" s="76"/>
      <c r="S984" s="100"/>
    </row>
    <row r="985" spans="13:19">
      <c r="M985"/>
      <c r="N985" s="85"/>
      <c r="O985" s="77"/>
      <c r="P985" s="77"/>
      <c r="Q985" s="77"/>
      <c r="R985" s="77"/>
      <c r="S985" s="101"/>
    </row>
    <row r="986" spans="13:19">
      <c r="M986"/>
      <c r="N986" s="85"/>
      <c r="O986" s="77"/>
      <c r="P986" s="77"/>
      <c r="Q986" s="77"/>
      <c r="R986" s="77"/>
      <c r="S986" s="101"/>
    </row>
    <row r="987" spans="13:19">
      <c r="M987"/>
      <c r="N987" s="71"/>
      <c r="O987" s="76"/>
      <c r="P987" s="76"/>
      <c r="Q987" s="76"/>
      <c r="R987" s="76"/>
      <c r="S987" s="100"/>
    </row>
    <row r="988" spans="13:19">
      <c r="M988"/>
      <c r="N988" s="85"/>
      <c r="O988" s="77"/>
      <c r="P988" s="77"/>
      <c r="Q988" s="77"/>
      <c r="R988" s="77"/>
      <c r="S988" s="101"/>
    </row>
    <row r="989" spans="13:19">
      <c r="M989"/>
      <c r="N989" s="71"/>
      <c r="O989" s="76"/>
      <c r="P989" s="76"/>
      <c r="Q989" s="76"/>
      <c r="R989" s="76"/>
      <c r="S989" s="100"/>
    </row>
    <row r="990" spans="13:19">
      <c r="M990"/>
      <c r="N990"/>
      <c r="O990" s="84"/>
      <c r="P990" s="84"/>
      <c r="Q990" s="84"/>
      <c r="R990" s="98" t="s">
        <v>156</v>
      </c>
      <c r="S990" s="102">
        <f>SUM(S977:S989)</f>
        <v>13440</v>
      </c>
    </row>
    <row r="991" spans="13:19">
      <c r="M991"/>
      <c r="N991"/>
      <c r="O991"/>
      <c r="P991"/>
      <c r="Q991"/>
      <c r="R991" s="106" t="s">
        <v>171</v>
      </c>
      <c r="S991" s="107">
        <v>47</v>
      </c>
    </row>
    <row r="992" spans="13:19">
      <c r="M992" s="108" t="s">
        <v>1516</v>
      </c>
    </row>
    <row r="993" spans="13:19">
      <c r="M993" t="s">
        <v>827</v>
      </c>
      <c r="N993" s="70" t="s">
        <v>845</v>
      </c>
      <c r="O993" s="75" t="s">
        <v>341</v>
      </c>
      <c r="P993" s="75" t="s">
        <v>800</v>
      </c>
      <c r="Q993" s="75" t="s">
        <v>341</v>
      </c>
      <c r="R993" s="75" t="s">
        <v>800</v>
      </c>
      <c r="S993" s="99">
        <v>0</v>
      </c>
    </row>
    <row r="994" spans="13:19">
      <c r="M994" t="s">
        <v>1515</v>
      </c>
      <c r="N994" s="70" t="s">
        <v>961</v>
      </c>
      <c r="O994" s="75" t="s">
        <v>340</v>
      </c>
      <c r="P994" s="75" t="s">
        <v>800</v>
      </c>
      <c r="Q994" s="75" t="s">
        <v>340</v>
      </c>
      <c r="R994" s="75" t="s">
        <v>800</v>
      </c>
      <c r="S994" s="99">
        <v>0</v>
      </c>
    </row>
    <row r="995" spans="13:19">
      <c r="M995" t="s">
        <v>1441</v>
      </c>
      <c r="N995" s="71" t="s">
        <v>850</v>
      </c>
      <c r="O995" s="76" t="s">
        <v>347</v>
      </c>
      <c r="P995" s="76" t="s">
        <v>192</v>
      </c>
      <c r="Q995" s="76" t="s">
        <v>347</v>
      </c>
      <c r="R995" s="76" t="s">
        <v>192</v>
      </c>
      <c r="S995" s="100"/>
    </row>
    <row r="996" spans="13:19">
      <c r="M996" t="s">
        <v>805</v>
      </c>
      <c r="N996" s="71" t="s">
        <v>966</v>
      </c>
      <c r="O996" s="76" t="s">
        <v>350</v>
      </c>
      <c r="P996" s="76" t="s">
        <v>192</v>
      </c>
      <c r="Q996" s="76" t="s">
        <v>1327</v>
      </c>
      <c r="R996" s="76" t="s">
        <v>804</v>
      </c>
      <c r="S996" s="100"/>
    </row>
    <row r="997" spans="13:19">
      <c r="M997" t="s">
        <v>1415</v>
      </c>
      <c r="N997" s="85" t="s">
        <v>978</v>
      </c>
      <c r="O997" s="77" t="s">
        <v>350</v>
      </c>
      <c r="P997" s="77" t="s">
        <v>192</v>
      </c>
      <c r="Q997" s="77" t="s">
        <v>350</v>
      </c>
      <c r="R997" s="77" t="s">
        <v>192</v>
      </c>
      <c r="S997" s="101"/>
    </row>
    <row r="998" spans="13:19">
      <c r="M998" t="s">
        <v>1281</v>
      </c>
      <c r="N998" s="71" t="s">
        <v>975</v>
      </c>
      <c r="O998" s="76" t="s">
        <v>350</v>
      </c>
      <c r="P998" s="76" t="s">
        <v>192</v>
      </c>
      <c r="Q998" s="76" t="s">
        <v>350</v>
      </c>
      <c r="R998" s="76" t="s">
        <v>1436</v>
      </c>
      <c r="S998" s="100"/>
    </row>
    <row r="999" spans="13:19">
      <c r="M999"/>
      <c r="N999" s="85"/>
      <c r="O999" s="77"/>
      <c r="P999" s="77"/>
      <c r="Q999" s="77"/>
      <c r="R999" s="77"/>
      <c r="S999" s="101"/>
    </row>
    <row r="1000" spans="13:19">
      <c r="M1000"/>
      <c r="N1000" s="71"/>
      <c r="O1000" s="76"/>
      <c r="P1000" s="76"/>
      <c r="Q1000" s="76"/>
      <c r="R1000" s="76"/>
      <c r="S1000" s="100"/>
    </row>
    <row r="1001" spans="13:19">
      <c r="M1001"/>
      <c r="N1001" s="85"/>
      <c r="O1001" s="77"/>
      <c r="P1001" s="77"/>
      <c r="Q1001" s="77"/>
      <c r="R1001" s="77"/>
      <c r="S1001" s="101"/>
    </row>
    <row r="1002" spans="13:19">
      <c r="M1002"/>
      <c r="N1002" s="85"/>
      <c r="O1002" s="77"/>
      <c r="P1002" s="77"/>
      <c r="Q1002" s="77"/>
      <c r="R1002" s="77"/>
      <c r="S1002" s="101"/>
    </row>
    <row r="1003" spans="13:19">
      <c r="M1003"/>
      <c r="N1003" s="71"/>
      <c r="O1003" s="76"/>
      <c r="P1003" s="76"/>
      <c r="Q1003" s="76"/>
      <c r="R1003" s="76"/>
      <c r="S1003" s="100"/>
    </row>
    <row r="1004" spans="13:19">
      <c r="M1004"/>
      <c r="N1004" s="85"/>
      <c r="O1004" s="77"/>
      <c r="P1004" s="77"/>
      <c r="Q1004" s="77"/>
      <c r="R1004" s="77"/>
      <c r="S1004" s="101"/>
    </row>
    <row r="1005" spans="13:19">
      <c r="M1005"/>
      <c r="N1005" s="71"/>
      <c r="O1005" s="76"/>
      <c r="P1005" s="76"/>
      <c r="Q1005" s="76"/>
      <c r="R1005" s="76"/>
      <c r="S1005" s="100"/>
    </row>
    <row r="1006" spans="13:19">
      <c r="M1006"/>
      <c r="N1006"/>
      <c r="O1006" s="84"/>
      <c r="P1006" s="84"/>
      <c r="Q1006" s="84"/>
      <c r="R1006" s="98" t="s">
        <v>156</v>
      </c>
      <c r="S1006" s="102">
        <f>SUM(S993:S1005)</f>
        <v>0</v>
      </c>
    </row>
    <row r="1007" spans="13:19">
      <c r="M1007"/>
      <c r="N1007"/>
      <c r="O1007"/>
      <c r="P1007"/>
      <c r="Q1007"/>
      <c r="R1007" s="106" t="s">
        <v>171</v>
      </c>
      <c r="S1007" s="107">
        <v>47</v>
      </c>
    </row>
    <row r="1008" spans="13:19">
      <c r="M1008" s="108" t="s">
        <v>1518</v>
      </c>
    </row>
    <row r="1009" spans="13:19">
      <c r="M1009" t="s">
        <v>1517</v>
      </c>
      <c r="N1009" s="70" t="s">
        <v>915</v>
      </c>
      <c r="O1009" s="75" t="s">
        <v>349</v>
      </c>
      <c r="P1009" s="75" t="s">
        <v>800</v>
      </c>
      <c r="Q1009" s="75" t="s">
        <v>349</v>
      </c>
      <c r="R1009" s="75" t="s">
        <v>800</v>
      </c>
      <c r="S1009" s="99">
        <v>0</v>
      </c>
    </row>
    <row r="1010" spans="13:19">
      <c r="M1010" t="s">
        <v>834</v>
      </c>
      <c r="N1010" s="70" t="s">
        <v>922</v>
      </c>
      <c r="O1010" s="75" t="s">
        <v>346</v>
      </c>
      <c r="P1010" s="75" t="s">
        <v>800</v>
      </c>
      <c r="Q1010" s="75" t="s">
        <v>346</v>
      </c>
      <c r="R1010" s="75" t="s">
        <v>800</v>
      </c>
      <c r="S1010" s="99">
        <v>0</v>
      </c>
    </row>
    <row r="1011" spans="13:19">
      <c r="M1011" t="s">
        <v>1189</v>
      </c>
      <c r="N1011" s="71" t="s">
        <v>927</v>
      </c>
      <c r="O1011" s="76" t="s">
        <v>348</v>
      </c>
      <c r="P1011" s="76" t="s">
        <v>187</v>
      </c>
      <c r="Q1011" s="76" t="s">
        <v>348</v>
      </c>
      <c r="R1011" s="76" t="s">
        <v>1215</v>
      </c>
      <c r="S1011" s="100"/>
    </row>
    <row r="1012" spans="13:19">
      <c r="M1012" t="s">
        <v>1221</v>
      </c>
      <c r="N1012" s="71" t="s">
        <v>931</v>
      </c>
      <c r="O1012" s="76" t="s">
        <v>348</v>
      </c>
      <c r="P1012" s="76" t="s">
        <v>187</v>
      </c>
      <c r="Q1012" s="76" t="s">
        <v>348</v>
      </c>
      <c r="R1012" s="76" t="s">
        <v>1477</v>
      </c>
      <c r="S1012" s="100"/>
    </row>
    <row r="1013" spans="13:19">
      <c r="M1013" t="s">
        <v>837</v>
      </c>
      <c r="N1013" s="85" t="s">
        <v>956</v>
      </c>
      <c r="O1013" s="77" t="s">
        <v>346</v>
      </c>
      <c r="P1013" s="77" t="s">
        <v>800</v>
      </c>
      <c r="Q1013" s="77" t="s">
        <v>346</v>
      </c>
      <c r="R1013" s="77" t="s">
        <v>800</v>
      </c>
      <c r="S1013" s="101">
        <v>0</v>
      </c>
    </row>
    <row r="1014" spans="13:19">
      <c r="M1014"/>
      <c r="N1014" s="71"/>
      <c r="O1014" s="76"/>
      <c r="P1014" s="76"/>
      <c r="Q1014" s="76"/>
      <c r="R1014" s="76"/>
      <c r="S1014" s="100"/>
    </row>
    <row r="1015" spans="13:19">
      <c r="M1015"/>
      <c r="N1015" s="85"/>
      <c r="O1015" s="77"/>
      <c r="P1015" s="77"/>
      <c r="Q1015" s="77"/>
      <c r="R1015" s="77"/>
      <c r="S1015" s="101"/>
    </row>
    <row r="1016" spans="13:19">
      <c r="M1016"/>
      <c r="N1016" s="71"/>
      <c r="O1016" s="76"/>
      <c r="P1016" s="76"/>
      <c r="Q1016" s="76"/>
      <c r="R1016" s="76"/>
      <c r="S1016" s="100"/>
    </row>
    <row r="1017" spans="13:19">
      <c r="M1017"/>
      <c r="N1017" s="85"/>
      <c r="O1017" s="77"/>
      <c r="P1017" s="77"/>
      <c r="Q1017" s="77"/>
      <c r="R1017" s="77"/>
      <c r="S1017" s="101"/>
    </row>
    <row r="1018" spans="13:19">
      <c r="M1018"/>
      <c r="N1018" s="85"/>
      <c r="O1018" s="77"/>
      <c r="P1018" s="77"/>
      <c r="Q1018" s="77"/>
      <c r="R1018" s="77"/>
      <c r="S1018" s="101"/>
    </row>
    <row r="1019" spans="13:19">
      <c r="M1019"/>
      <c r="N1019" s="71"/>
      <c r="O1019" s="76"/>
      <c r="P1019" s="76"/>
      <c r="Q1019" s="76"/>
      <c r="R1019" s="76"/>
      <c r="S1019" s="100"/>
    </row>
    <row r="1020" spans="13:19">
      <c r="M1020"/>
      <c r="N1020" s="85"/>
      <c r="O1020" s="77"/>
      <c r="P1020" s="77"/>
      <c r="Q1020" s="77"/>
      <c r="R1020" s="77"/>
      <c r="S1020" s="101"/>
    </row>
    <row r="1021" spans="13:19">
      <c r="M1021"/>
      <c r="N1021" s="71"/>
      <c r="O1021" s="76"/>
      <c r="P1021" s="76"/>
      <c r="Q1021" s="76"/>
      <c r="R1021" s="76"/>
      <c r="S1021" s="100"/>
    </row>
    <row r="1022" spans="13:19">
      <c r="M1022"/>
      <c r="N1022"/>
      <c r="O1022" s="84"/>
      <c r="P1022" s="84"/>
      <c r="Q1022" s="84"/>
      <c r="R1022" s="98" t="s">
        <v>156</v>
      </c>
      <c r="S1022" s="102">
        <f>SUM(S1009:S1021)</f>
        <v>0</v>
      </c>
    </row>
    <row r="1023" spans="13:19">
      <c r="M1023"/>
      <c r="N1023"/>
      <c r="O1023"/>
      <c r="P1023"/>
      <c r="Q1023"/>
      <c r="R1023" s="106" t="s">
        <v>171</v>
      </c>
      <c r="S1023" s="107">
        <v>47</v>
      </c>
    </row>
    <row r="1024" spans="13:19">
      <c r="M1024" s="108" t="s">
        <v>1521</v>
      </c>
    </row>
    <row r="1025" spans="13:19">
      <c r="M1025" t="s">
        <v>1519</v>
      </c>
      <c r="N1025" s="70" t="s">
        <v>890</v>
      </c>
      <c r="O1025" s="75" t="s">
        <v>349</v>
      </c>
      <c r="P1025" s="75" t="s">
        <v>800</v>
      </c>
      <c r="Q1025" s="75" t="s">
        <v>349</v>
      </c>
      <c r="R1025" s="75" t="s">
        <v>800</v>
      </c>
      <c r="S1025" s="99">
        <v>0</v>
      </c>
    </row>
    <row r="1026" spans="13:19">
      <c r="M1026" t="s">
        <v>1273</v>
      </c>
      <c r="N1026" s="70" t="s">
        <v>891</v>
      </c>
      <c r="O1026" s="75" t="s">
        <v>341</v>
      </c>
      <c r="P1026" s="75" t="s">
        <v>800</v>
      </c>
      <c r="Q1026" s="75" t="s">
        <v>341</v>
      </c>
      <c r="R1026" s="75" t="s">
        <v>800</v>
      </c>
      <c r="S1026" s="99"/>
    </row>
    <row r="1027" spans="13:19">
      <c r="M1027" t="s">
        <v>1283</v>
      </c>
      <c r="N1027" s="71" t="s">
        <v>900</v>
      </c>
      <c r="O1027" s="76" t="s">
        <v>350</v>
      </c>
      <c r="P1027" s="76" t="s">
        <v>192</v>
      </c>
      <c r="Q1027" s="76" t="s">
        <v>350</v>
      </c>
      <c r="R1027" s="76" t="s">
        <v>1224</v>
      </c>
      <c r="S1027" s="100"/>
    </row>
    <row r="1028" spans="13:19">
      <c r="M1028" t="s">
        <v>1175</v>
      </c>
      <c r="N1028" s="71" t="s">
        <v>905</v>
      </c>
      <c r="O1028" s="76" t="s">
        <v>191</v>
      </c>
      <c r="P1028" s="76" t="s">
        <v>192</v>
      </c>
      <c r="Q1028" s="76" t="s">
        <v>191</v>
      </c>
      <c r="R1028" s="76" t="s">
        <v>1274</v>
      </c>
      <c r="S1028" s="100"/>
    </row>
    <row r="1029" spans="13:19">
      <c r="M1029" t="s">
        <v>1173</v>
      </c>
      <c r="N1029" s="70" t="s">
        <v>887</v>
      </c>
      <c r="O1029" s="75" t="s">
        <v>346</v>
      </c>
      <c r="P1029" s="75" t="s">
        <v>800</v>
      </c>
      <c r="Q1029" s="75" t="s">
        <v>346</v>
      </c>
      <c r="R1029" s="75" t="s">
        <v>1520</v>
      </c>
      <c r="S1029" s="99"/>
    </row>
    <row r="1030" spans="13:19">
      <c r="M1030" t="s">
        <v>1200</v>
      </c>
      <c r="N1030" s="71" t="s">
        <v>896</v>
      </c>
      <c r="O1030" s="76" t="s">
        <v>191</v>
      </c>
      <c r="P1030" s="76" t="s">
        <v>192</v>
      </c>
      <c r="Q1030" s="76" t="s">
        <v>191</v>
      </c>
      <c r="R1030" s="76" t="s">
        <v>192</v>
      </c>
      <c r="S1030" s="100"/>
    </row>
    <row r="1031" spans="13:19">
      <c r="M1031"/>
      <c r="N1031" s="85"/>
      <c r="O1031" s="77"/>
      <c r="P1031" s="77"/>
      <c r="Q1031" s="77"/>
      <c r="R1031" s="77"/>
      <c r="S1031" s="101"/>
    </row>
    <row r="1032" spans="13:19">
      <c r="M1032"/>
      <c r="N1032" s="71"/>
      <c r="O1032" s="76"/>
      <c r="P1032" s="76"/>
      <c r="Q1032" s="76"/>
      <c r="R1032" s="76"/>
      <c r="S1032" s="100"/>
    </row>
    <row r="1033" spans="13:19">
      <c r="M1033"/>
      <c r="N1033" s="85"/>
      <c r="O1033" s="77"/>
      <c r="P1033" s="77"/>
      <c r="Q1033" s="77"/>
      <c r="R1033" s="77"/>
      <c r="S1033" s="101"/>
    </row>
    <row r="1034" spans="13:19">
      <c r="M1034"/>
      <c r="N1034" s="85"/>
      <c r="O1034" s="77"/>
      <c r="P1034" s="77"/>
      <c r="Q1034" s="77"/>
      <c r="R1034" s="77"/>
      <c r="S1034" s="101"/>
    </row>
    <row r="1035" spans="13:19">
      <c r="M1035"/>
      <c r="N1035" s="71"/>
      <c r="O1035" s="76"/>
      <c r="P1035" s="76"/>
      <c r="Q1035" s="76"/>
      <c r="R1035" s="76"/>
      <c r="S1035" s="100"/>
    </row>
    <row r="1036" spans="13:19">
      <c r="M1036"/>
      <c r="N1036" s="85"/>
      <c r="O1036" s="77"/>
      <c r="P1036" s="77"/>
      <c r="Q1036" s="77"/>
      <c r="R1036" s="77"/>
      <c r="S1036" s="101"/>
    </row>
    <row r="1037" spans="13:19">
      <c r="M1037"/>
      <c r="N1037" s="71"/>
      <c r="O1037" s="76"/>
      <c r="P1037" s="76"/>
      <c r="Q1037" s="76"/>
      <c r="R1037" s="76"/>
      <c r="S1037" s="100"/>
    </row>
    <row r="1038" spans="13:19">
      <c r="M1038"/>
      <c r="N1038"/>
      <c r="O1038" s="84"/>
      <c r="P1038" s="84"/>
      <c r="Q1038" s="84"/>
      <c r="R1038" s="98" t="s">
        <v>156</v>
      </c>
      <c r="S1038" s="102">
        <f>SUM(S1025:S1037)</f>
        <v>0</v>
      </c>
    </row>
    <row r="1039" spans="13:19">
      <c r="M1039"/>
      <c r="N1039"/>
      <c r="O1039"/>
      <c r="P1039"/>
      <c r="Q1039"/>
      <c r="R1039" s="106" t="s">
        <v>171</v>
      </c>
      <c r="S1039" s="107">
        <v>47</v>
      </c>
    </row>
    <row r="1040" spans="13:19">
      <c r="M1040" s="108" t="s">
        <v>1524</v>
      </c>
    </row>
    <row r="1041" spans="13:19">
      <c r="M1041" t="s">
        <v>1193</v>
      </c>
      <c r="N1041" s="71" t="s">
        <v>989</v>
      </c>
      <c r="O1041" s="76" t="s">
        <v>351</v>
      </c>
      <c r="P1041" s="76" t="s">
        <v>187</v>
      </c>
      <c r="Q1041" s="76" t="s">
        <v>351</v>
      </c>
      <c r="R1041" s="76" t="s">
        <v>187</v>
      </c>
      <c r="S1041" s="100">
        <v>0</v>
      </c>
    </row>
    <row r="1042" spans="13:19">
      <c r="M1042" t="s">
        <v>1522</v>
      </c>
      <c r="N1042" s="71" t="s">
        <v>873</v>
      </c>
      <c r="O1042" s="76" t="s">
        <v>345</v>
      </c>
      <c r="P1042" s="76" t="s">
        <v>187</v>
      </c>
      <c r="Q1042" s="76" t="s">
        <v>345</v>
      </c>
      <c r="R1042" s="76" t="s">
        <v>1523</v>
      </c>
      <c r="S1042" s="100">
        <v>0</v>
      </c>
    </row>
    <row r="1043" spans="13:19">
      <c r="M1043" t="s">
        <v>1047</v>
      </c>
      <c r="N1043" s="71" t="s">
        <v>984</v>
      </c>
      <c r="O1043" s="76" t="s">
        <v>348</v>
      </c>
      <c r="P1043" s="76" t="s">
        <v>187</v>
      </c>
      <c r="Q1043" s="76" t="s">
        <v>348</v>
      </c>
      <c r="R1043" s="76" t="s">
        <v>1153</v>
      </c>
      <c r="S1043" s="100"/>
    </row>
    <row r="1044" spans="13:19">
      <c r="M1044" t="s">
        <v>1183</v>
      </c>
      <c r="N1044" s="71" t="s">
        <v>865</v>
      </c>
      <c r="O1044" s="76" t="s">
        <v>345</v>
      </c>
      <c r="P1044" s="76" t="s">
        <v>187</v>
      </c>
      <c r="Q1044" s="76" t="s">
        <v>345</v>
      </c>
      <c r="R1044" s="76" t="s">
        <v>1153</v>
      </c>
      <c r="S1044" s="100"/>
    </row>
    <row r="1045" spans="13:19">
      <c r="M1045" t="s">
        <v>1137</v>
      </c>
      <c r="N1045" s="85" t="s">
        <v>997</v>
      </c>
      <c r="O1045" s="77" t="s">
        <v>191</v>
      </c>
      <c r="P1045" s="77" t="s">
        <v>192</v>
      </c>
      <c r="Q1045" s="77" t="s">
        <v>191</v>
      </c>
      <c r="R1045" s="77" t="s">
        <v>192</v>
      </c>
      <c r="S1045" s="101">
        <v>0</v>
      </c>
    </row>
    <row r="1046" spans="13:19">
      <c r="M1046" t="s">
        <v>1321</v>
      </c>
      <c r="N1046" s="71" t="s">
        <v>872</v>
      </c>
      <c r="O1046" s="76" t="s">
        <v>393</v>
      </c>
      <c r="P1046" s="76" t="s">
        <v>187</v>
      </c>
      <c r="Q1046" s="76" t="s">
        <v>393</v>
      </c>
      <c r="R1046" s="76" t="s">
        <v>187</v>
      </c>
      <c r="S1046" s="100">
        <v>0</v>
      </c>
    </row>
    <row r="1047" spans="13:19">
      <c r="M1047"/>
      <c r="N1047" s="85"/>
      <c r="O1047" s="77"/>
      <c r="P1047" s="77"/>
      <c r="Q1047" s="77"/>
      <c r="R1047" s="77"/>
      <c r="S1047" s="101"/>
    </row>
    <row r="1048" spans="13:19">
      <c r="M1048"/>
      <c r="N1048" s="71"/>
      <c r="O1048" s="76"/>
      <c r="P1048" s="76"/>
      <c r="Q1048" s="76"/>
      <c r="R1048" s="76"/>
      <c r="S1048" s="100"/>
    </row>
    <row r="1049" spans="13:19">
      <c r="M1049"/>
      <c r="N1049" s="85"/>
      <c r="O1049" s="77"/>
      <c r="P1049" s="77"/>
      <c r="Q1049" s="77"/>
      <c r="R1049" s="77"/>
      <c r="S1049" s="101"/>
    </row>
    <row r="1050" spans="13:19">
      <c r="M1050"/>
      <c r="N1050" s="85"/>
      <c r="O1050" s="77"/>
      <c r="P1050" s="77"/>
      <c r="Q1050" s="77"/>
      <c r="R1050" s="77"/>
      <c r="S1050" s="101"/>
    </row>
    <row r="1051" spans="13:19">
      <c r="M1051"/>
      <c r="N1051" s="71"/>
      <c r="O1051" s="76"/>
      <c r="P1051" s="76"/>
      <c r="Q1051" s="76"/>
      <c r="R1051" s="76"/>
      <c r="S1051" s="100"/>
    </row>
    <row r="1052" spans="13:19">
      <c r="M1052"/>
      <c r="N1052" s="85"/>
      <c r="O1052" s="77"/>
      <c r="P1052" s="77"/>
      <c r="Q1052" s="77"/>
      <c r="R1052" s="77"/>
      <c r="S1052" s="101"/>
    </row>
    <row r="1053" spans="13:19">
      <c r="M1053"/>
      <c r="N1053" s="71"/>
      <c r="O1053" s="76"/>
      <c r="P1053" s="76"/>
      <c r="Q1053" s="76"/>
      <c r="R1053" s="76"/>
      <c r="S1053" s="100"/>
    </row>
    <row r="1054" spans="13:19">
      <c r="M1054"/>
      <c r="N1054"/>
      <c r="O1054" s="84"/>
      <c r="P1054" s="84"/>
      <c r="Q1054" s="84"/>
      <c r="R1054" s="98" t="s">
        <v>156</v>
      </c>
      <c r="S1054" s="102">
        <f>SUM(S1041:S1053)</f>
        <v>0</v>
      </c>
    </row>
    <row r="1055" spans="13:19">
      <c r="M1055"/>
      <c r="N1055"/>
      <c r="O1055"/>
      <c r="P1055"/>
      <c r="Q1055"/>
      <c r="R1055" s="106" t="s">
        <v>171</v>
      </c>
      <c r="S1055" s="107">
        <v>47</v>
      </c>
    </row>
    <row r="1056" spans="13:19">
      <c r="M1056" s="108" t="s">
        <v>1525</v>
      </c>
    </row>
    <row r="1057" spans="13:19">
      <c r="M1057" t="s">
        <v>827</v>
      </c>
      <c r="N1057" s="70" t="s">
        <v>845</v>
      </c>
      <c r="O1057" s="75" t="s">
        <v>341</v>
      </c>
      <c r="P1057" s="75" t="s">
        <v>800</v>
      </c>
      <c r="Q1057" s="75" t="s">
        <v>341</v>
      </c>
      <c r="R1057" s="75" t="s">
        <v>800</v>
      </c>
      <c r="S1057" s="99">
        <v>0</v>
      </c>
    </row>
    <row r="1058" spans="13:19">
      <c r="M1058" t="s">
        <v>1515</v>
      </c>
      <c r="N1058" s="70" t="s">
        <v>961</v>
      </c>
      <c r="O1058" s="75" t="s">
        <v>340</v>
      </c>
      <c r="P1058" s="75" t="s">
        <v>800</v>
      </c>
      <c r="Q1058" s="75" t="s">
        <v>340</v>
      </c>
      <c r="R1058" s="75" t="s">
        <v>800</v>
      </c>
      <c r="S1058" s="99">
        <v>0</v>
      </c>
    </row>
    <row r="1059" spans="13:19">
      <c r="M1059" t="s">
        <v>1441</v>
      </c>
      <c r="N1059" s="71" t="s">
        <v>850</v>
      </c>
      <c r="O1059" s="76" t="s">
        <v>347</v>
      </c>
      <c r="P1059" s="76" t="s">
        <v>192</v>
      </c>
      <c r="Q1059" s="76" t="s">
        <v>347</v>
      </c>
      <c r="R1059" s="76" t="s">
        <v>192</v>
      </c>
      <c r="S1059" s="100"/>
    </row>
    <row r="1060" spans="13:19">
      <c r="M1060" t="s">
        <v>1169</v>
      </c>
      <c r="N1060" s="71" t="s">
        <v>972</v>
      </c>
      <c r="O1060" s="76" t="s">
        <v>191</v>
      </c>
      <c r="P1060" s="76" t="s">
        <v>192</v>
      </c>
      <c r="Q1060" s="76" t="s">
        <v>191</v>
      </c>
      <c r="R1060" s="76" t="s">
        <v>1245</v>
      </c>
      <c r="S1060" s="100"/>
    </row>
    <row r="1061" spans="13:19">
      <c r="M1061" t="s">
        <v>1158</v>
      </c>
      <c r="N1061" s="85" t="s">
        <v>978</v>
      </c>
      <c r="O1061" s="77" t="s">
        <v>191</v>
      </c>
      <c r="P1061" s="77" t="s">
        <v>192</v>
      </c>
      <c r="Q1061" s="77" t="s">
        <v>191</v>
      </c>
      <c r="R1061" s="77" t="s">
        <v>192</v>
      </c>
      <c r="S1061" s="101">
        <v>0</v>
      </c>
    </row>
    <row r="1062" spans="13:19">
      <c r="M1062" t="s">
        <v>805</v>
      </c>
      <c r="N1062" s="71" t="s">
        <v>966</v>
      </c>
      <c r="O1062" s="76" t="s">
        <v>350</v>
      </c>
      <c r="P1062" s="76" t="s">
        <v>192</v>
      </c>
      <c r="Q1062" s="76" t="s">
        <v>1327</v>
      </c>
      <c r="R1062" s="76" t="s">
        <v>804</v>
      </c>
      <c r="S1062" s="100"/>
    </row>
    <row r="1063" spans="13:19">
      <c r="M1063"/>
      <c r="N1063" s="85"/>
      <c r="O1063" s="77"/>
      <c r="P1063" s="77"/>
      <c r="Q1063" s="77"/>
      <c r="R1063" s="77"/>
      <c r="S1063" s="101"/>
    </row>
    <row r="1064" spans="13:19">
      <c r="M1064"/>
      <c r="N1064" s="71"/>
      <c r="O1064" s="76"/>
      <c r="P1064" s="76"/>
      <c r="Q1064" s="76"/>
      <c r="R1064" s="76"/>
      <c r="S1064" s="100"/>
    </row>
    <row r="1065" spans="13:19">
      <c r="M1065"/>
      <c r="N1065" s="85"/>
      <c r="O1065" s="77"/>
      <c r="P1065" s="77"/>
      <c r="Q1065" s="77"/>
      <c r="R1065" s="77"/>
      <c r="S1065" s="101"/>
    </row>
    <row r="1066" spans="13:19">
      <c r="M1066"/>
      <c r="N1066" s="85"/>
      <c r="O1066" s="77"/>
      <c r="P1066" s="77"/>
      <c r="Q1066" s="77"/>
      <c r="R1066" s="77"/>
      <c r="S1066" s="101"/>
    </row>
    <row r="1067" spans="13:19">
      <c r="M1067"/>
      <c r="N1067" s="71"/>
      <c r="O1067" s="76"/>
      <c r="P1067" s="76"/>
      <c r="Q1067" s="76"/>
      <c r="R1067" s="76"/>
      <c r="S1067" s="100"/>
    </row>
    <row r="1068" spans="13:19">
      <c r="M1068"/>
      <c r="N1068" s="85"/>
      <c r="O1068" s="77"/>
      <c r="P1068" s="77"/>
      <c r="Q1068" s="77"/>
      <c r="R1068" s="77"/>
      <c r="S1068" s="101"/>
    </row>
    <row r="1069" spans="13:19">
      <c r="M1069"/>
      <c r="N1069" s="71"/>
      <c r="O1069" s="76"/>
      <c r="P1069" s="76"/>
      <c r="Q1069" s="76"/>
      <c r="R1069" s="76"/>
      <c r="S1069" s="100"/>
    </row>
    <row r="1070" spans="13:19">
      <c r="M1070"/>
      <c r="N1070"/>
      <c r="O1070" s="84"/>
      <c r="P1070" s="84"/>
      <c r="Q1070" s="84"/>
      <c r="R1070" s="98" t="s">
        <v>156</v>
      </c>
      <c r="S1070" s="102">
        <f>SUM(S1057:S1069)</f>
        <v>0</v>
      </c>
    </row>
    <row r="1071" spans="13:19">
      <c r="M1071"/>
      <c r="N1071"/>
      <c r="O1071"/>
      <c r="P1071"/>
      <c r="Q1071"/>
      <c r="R1071" s="106" t="s">
        <v>171</v>
      </c>
      <c r="S1071" s="107">
        <v>47</v>
      </c>
    </row>
    <row r="1072" spans="13:19">
      <c r="M1072" s="108" t="s">
        <v>1536</v>
      </c>
    </row>
    <row r="1073" spans="13:19">
      <c r="M1073" t="s">
        <v>1534</v>
      </c>
      <c r="N1073" s="70" t="s">
        <v>844</v>
      </c>
      <c r="O1073" s="75" t="s">
        <v>186</v>
      </c>
      <c r="P1073" s="75" t="s">
        <v>187</v>
      </c>
      <c r="Q1073" s="75" t="s">
        <v>186</v>
      </c>
      <c r="R1073" s="75" t="s">
        <v>187</v>
      </c>
      <c r="S1073" s="99">
        <v>0</v>
      </c>
    </row>
    <row r="1074" spans="13:19">
      <c r="M1074" t="s">
        <v>1319</v>
      </c>
      <c r="N1074" s="70" t="s">
        <v>843</v>
      </c>
      <c r="O1074" s="75" t="s">
        <v>186</v>
      </c>
      <c r="P1074" s="75" t="s">
        <v>187</v>
      </c>
      <c r="Q1074" s="75" t="s">
        <v>186</v>
      </c>
      <c r="R1074" s="75" t="s">
        <v>187</v>
      </c>
      <c r="S1074" s="99">
        <v>0</v>
      </c>
    </row>
    <row r="1075" spans="13:19">
      <c r="M1075" t="s">
        <v>1533</v>
      </c>
      <c r="N1075" s="71" t="s">
        <v>849</v>
      </c>
      <c r="O1075" s="76" t="s">
        <v>347</v>
      </c>
      <c r="P1075" s="76" t="s">
        <v>192</v>
      </c>
      <c r="Q1075" s="76" t="s">
        <v>347</v>
      </c>
      <c r="R1075" s="76" t="s">
        <v>192</v>
      </c>
      <c r="S1075" s="100">
        <v>0</v>
      </c>
    </row>
    <row r="1076" spans="13:19">
      <c r="M1076" t="s">
        <v>1535</v>
      </c>
      <c r="N1076" s="71" t="s">
        <v>856</v>
      </c>
      <c r="O1076" s="76" t="s">
        <v>191</v>
      </c>
      <c r="P1076" s="76" t="s">
        <v>192</v>
      </c>
      <c r="Q1076" s="76" t="s">
        <v>191</v>
      </c>
      <c r="R1076" s="76" t="s">
        <v>192</v>
      </c>
      <c r="S1076" s="100">
        <v>0</v>
      </c>
    </row>
    <row r="1077" spans="13:19">
      <c r="M1077" t="s">
        <v>1358</v>
      </c>
      <c r="N1077" s="85" t="s">
        <v>859</v>
      </c>
      <c r="O1077" s="77" t="s">
        <v>347</v>
      </c>
      <c r="P1077" s="77" t="s">
        <v>192</v>
      </c>
      <c r="Q1077" s="77" t="s">
        <v>347</v>
      </c>
      <c r="R1077" s="77" t="s">
        <v>192</v>
      </c>
      <c r="S1077" s="101"/>
    </row>
    <row r="1078" spans="13:19">
      <c r="M1078"/>
      <c r="N1078" s="71"/>
      <c r="O1078" s="76"/>
      <c r="P1078" s="76"/>
      <c r="Q1078" s="76"/>
      <c r="R1078" s="76"/>
      <c r="S1078" s="100"/>
    </row>
    <row r="1079" spans="13:19">
      <c r="M1079"/>
      <c r="N1079" s="71"/>
      <c r="O1079" s="76"/>
      <c r="P1079" s="76"/>
      <c r="Q1079" s="76"/>
      <c r="R1079" s="76"/>
      <c r="S1079" s="100"/>
    </row>
    <row r="1080" spans="13:19">
      <c r="M1080"/>
      <c r="N1080" s="71"/>
      <c r="O1080" s="76"/>
      <c r="P1080" s="76"/>
      <c r="Q1080" s="76"/>
      <c r="R1080" s="76"/>
      <c r="S1080" s="100"/>
    </row>
    <row r="1081" spans="13:19">
      <c r="M1081"/>
      <c r="N1081" s="85"/>
      <c r="O1081" s="77"/>
      <c r="P1081" s="77"/>
      <c r="Q1081" s="77"/>
      <c r="R1081" s="77"/>
      <c r="S1081" s="101"/>
    </row>
    <row r="1082" spans="13:19">
      <c r="M1082"/>
      <c r="N1082" s="85"/>
      <c r="O1082" s="77"/>
      <c r="P1082" s="77"/>
      <c r="Q1082" s="77"/>
      <c r="R1082" s="77"/>
      <c r="S1082" s="101"/>
    </row>
    <row r="1083" spans="13:19">
      <c r="M1083"/>
      <c r="N1083" s="71"/>
      <c r="O1083" s="76"/>
      <c r="P1083" s="76"/>
      <c r="Q1083" s="76"/>
      <c r="R1083" s="76"/>
      <c r="S1083" s="100"/>
    </row>
    <row r="1084" spans="13:19">
      <c r="M1084"/>
      <c r="N1084" s="85"/>
      <c r="O1084" s="77"/>
      <c r="P1084" s="77"/>
      <c r="Q1084" s="77"/>
      <c r="R1084" s="77"/>
      <c r="S1084" s="101"/>
    </row>
    <row r="1085" spans="13:19">
      <c r="M1085"/>
      <c r="N1085" s="71"/>
      <c r="O1085" s="76"/>
      <c r="P1085" s="76"/>
      <c r="Q1085" s="76"/>
      <c r="R1085" s="76"/>
      <c r="S1085" s="100"/>
    </row>
    <row r="1086" spans="13:19">
      <c r="M1086"/>
      <c r="N1086"/>
      <c r="O1086" s="84"/>
      <c r="P1086" s="84"/>
      <c r="Q1086" s="84"/>
      <c r="R1086" s="98" t="s">
        <v>156</v>
      </c>
      <c r="S1086" s="102">
        <f>SUM(S1073:S1085)</f>
        <v>0</v>
      </c>
    </row>
    <row r="1087" spans="13:19">
      <c r="M1087"/>
      <c r="N1087"/>
      <c r="O1087"/>
      <c r="P1087"/>
      <c r="Q1087"/>
      <c r="R1087" s="106" t="s">
        <v>171</v>
      </c>
      <c r="S1087" s="107">
        <v>47</v>
      </c>
    </row>
    <row r="1088" spans="13:19">
      <c r="M1088" s="108" t="s">
        <v>1540</v>
      </c>
    </row>
    <row r="1089" spans="13:19">
      <c r="M1089" t="s">
        <v>1411</v>
      </c>
      <c r="N1089" s="71" t="s">
        <v>872</v>
      </c>
      <c r="O1089" s="76" t="s">
        <v>345</v>
      </c>
      <c r="P1089" s="76" t="s">
        <v>187</v>
      </c>
      <c r="Q1089" s="76" t="s">
        <v>345</v>
      </c>
      <c r="R1089" s="76" t="s">
        <v>1538</v>
      </c>
      <c r="S1089" s="100"/>
    </row>
    <row r="1090" spans="13:19">
      <c r="M1090" t="s">
        <v>1136</v>
      </c>
      <c r="N1090" s="71" t="s">
        <v>985</v>
      </c>
      <c r="O1090" s="76" t="s">
        <v>351</v>
      </c>
      <c r="P1090" s="76" t="s">
        <v>187</v>
      </c>
      <c r="Q1090" s="76" t="s">
        <v>351</v>
      </c>
      <c r="R1090" s="76" t="s">
        <v>187</v>
      </c>
      <c r="S1090" s="100"/>
    </row>
    <row r="1091" spans="13:19">
      <c r="M1091" t="s">
        <v>1046</v>
      </c>
      <c r="N1091" s="71" t="s">
        <v>873</v>
      </c>
      <c r="O1091" s="76" t="s">
        <v>341</v>
      </c>
      <c r="P1091" s="76" t="s">
        <v>800</v>
      </c>
      <c r="Q1091" s="76" t="s">
        <v>341</v>
      </c>
      <c r="R1091" s="76" t="s">
        <v>1539</v>
      </c>
      <c r="S1091" s="100">
        <v>3180</v>
      </c>
    </row>
    <row r="1092" spans="13:19">
      <c r="M1092" t="s">
        <v>1276</v>
      </c>
      <c r="N1092" s="71" t="s">
        <v>984</v>
      </c>
      <c r="O1092" s="76" t="s">
        <v>351</v>
      </c>
      <c r="P1092" s="76" t="s">
        <v>187</v>
      </c>
      <c r="Q1092" s="76" t="s">
        <v>351</v>
      </c>
      <c r="R1092" s="76" t="s">
        <v>1317</v>
      </c>
      <c r="S1092" s="100"/>
    </row>
    <row r="1093" spans="13:19">
      <c r="M1093" t="s">
        <v>1104</v>
      </c>
      <c r="N1093" s="85" t="s">
        <v>878</v>
      </c>
      <c r="O1093" s="77" t="s">
        <v>191</v>
      </c>
      <c r="P1093" s="77" t="s">
        <v>192</v>
      </c>
      <c r="Q1093" s="77" t="s">
        <v>191</v>
      </c>
      <c r="R1093" s="77" t="s">
        <v>362</v>
      </c>
      <c r="S1093" s="101"/>
    </row>
    <row r="1094" spans="13:19">
      <c r="M1094" t="s">
        <v>1193</v>
      </c>
      <c r="N1094" s="71" t="s">
        <v>989</v>
      </c>
      <c r="O1094" s="76" t="s">
        <v>351</v>
      </c>
      <c r="P1094" s="76" t="s">
        <v>187</v>
      </c>
      <c r="Q1094" s="76" t="s">
        <v>351</v>
      </c>
      <c r="R1094" s="76" t="s">
        <v>1528</v>
      </c>
      <c r="S1094" s="100">
        <v>5300</v>
      </c>
    </row>
    <row r="1095" spans="13:19">
      <c r="M1095"/>
      <c r="N1095" s="71"/>
      <c r="O1095" s="76"/>
      <c r="P1095" s="76"/>
      <c r="Q1095" s="76"/>
      <c r="R1095" s="76"/>
      <c r="S1095" s="100"/>
    </row>
    <row r="1096" spans="13:19">
      <c r="M1096"/>
      <c r="N1096" s="71"/>
      <c r="O1096" s="76"/>
      <c r="P1096" s="76"/>
      <c r="Q1096" s="76"/>
      <c r="R1096" s="76"/>
      <c r="S1096" s="100"/>
    </row>
    <row r="1097" spans="13:19">
      <c r="M1097"/>
      <c r="N1097" s="85"/>
      <c r="O1097" s="77"/>
      <c r="P1097" s="77"/>
      <c r="Q1097" s="77"/>
      <c r="R1097" s="77"/>
      <c r="S1097" s="101"/>
    </row>
    <row r="1098" spans="13:19">
      <c r="M1098"/>
      <c r="N1098" s="85"/>
      <c r="O1098" s="77"/>
      <c r="P1098" s="77"/>
      <c r="Q1098" s="77"/>
      <c r="R1098" s="77"/>
      <c r="S1098" s="101"/>
    </row>
    <row r="1099" spans="13:19">
      <c r="M1099"/>
      <c r="N1099" s="71"/>
      <c r="O1099" s="76"/>
      <c r="P1099" s="76"/>
      <c r="Q1099" s="76"/>
      <c r="R1099" s="76"/>
      <c r="S1099" s="100"/>
    </row>
    <row r="1100" spans="13:19">
      <c r="M1100"/>
      <c r="N1100" s="85"/>
      <c r="O1100" s="77"/>
      <c r="P1100" s="77"/>
      <c r="Q1100" s="77"/>
      <c r="R1100" s="77"/>
      <c r="S1100" s="101"/>
    </row>
    <row r="1101" spans="13:19">
      <c r="M1101"/>
      <c r="N1101" s="71"/>
      <c r="O1101" s="76"/>
      <c r="P1101" s="76"/>
      <c r="Q1101" s="76"/>
      <c r="R1101" s="76"/>
      <c r="S1101" s="100"/>
    </row>
    <row r="1102" spans="13:19">
      <c r="M1102"/>
      <c r="N1102"/>
      <c r="O1102" s="84"/>
      <c r="P1102" s="84"/>
      <c r="Q1102" s="84"/>
      <c r="R1102" s="98" t="s">
        <v>156</v>
      </c>
      <c r="S1102" s="102">
        <f>SUM(S1089:S1101)</f>
        <v>8480</v>
      </c>
    </row>
    <row r="1103" spans="13:19">
      <c r="M1103"/>
      <c r="N1103"/>
      <c r="O1103"/>
      <c r="P1103"/>
      <c r="Q1103"/>
      <c r="R1103" s="106" t="s">
        <v>171</v>
      </c>
      <c r="S1103" s="107">
        <v>47</v>
      </c>
    </row>
    <row r="1104" spans="13:19">
      <c r="M1104" s="108" t="s">
        <v>1541</v>
      </c>
    </row>
    <row r="1105" spans="13:19">
      <c r="M1105" t="s">
        <v>1517</v>
      </c>
      <c r="N1105" s="70" t="s">
        <v>915</v>
      </c>
      <c r="O1105" s="75" t="s">
        <v>349</v>
      </c>
      <c r="P1105" s="75" t="s">
        <v>800</v>
      </c>
      <c r="Q1105" s="75" t="s">
        <v>349</v>
      </c>
      <c r="R1105" s="75" t="s">
        <v>1526</v>
      </c>
      <c r="S1105" s="99">
        <v>17280</v>
      </c>
    </row>
    <row r="1106" spans="13:19">
      <c r="M1106" t="s">
        <v>834</v>
      </c>
      <c r="N1106" s="70" t="s">
        <v>922</v>
      </c>
      <c r="O1106" s="75" t="s">
        <v>346</v>
      </c>
      <c r="P1106" s="75" t="s">
        <v>800</v>
      </c>
      <c r="Q1106" s="75" t="s">
        <v>346</v>
      </c>
      <c r="R1106" s="75" t="s">
        <v>1447</v>
      </c>
      <c r="S1106" s="99"/>
    </row>
    <row r="1107" spans="13:19">
      <c r="M1107" t="s">
        <v>832</v>
      </c>
      <c r="N1107" s="71" t="s">
        <v>927</v>
      </c>
      <c r="O1107" s="76" t="s">
        <v>350</v>
      </c>
      <c r="P1107" s="76" t="s">
        <v>192</v>
      </c>
      <c r="Q1107" s="76" t="s">
        <v>350</v>
      </c>
      <c r="R1107" s="76" t="s">
        <v>1479</v>
      </c>
      <c r="S1107" s="100"/>
    </row>
    <row r="1108" spans="13:19">
      <c r="M1108" t="s">
        <v>1190</v>
      </c>
      <c r="N1108" s="71" t="s">
        <v>931</v>
      </c>
      <c r="O1108" s="76" t="s">
        <v>350</v>
      </c>
      <c r="P1108" s="76" t="s">
        <v>192</v>
      </c>
      <c r="Q1108" s="76" t="s">
        <v>350</v>
      </c>
      <c r="R1108" s="76" t="s">
        <v>1216</v>
      </c>
      <c r="S1108" s="100"/>
    </row>
    <row r="1109" spans="13:19">
      <c r="M1109" t="s">
        <v>1251</v>
      </c>
      <c r="N1109" s="85" t="s">
        <v>953</v>
      </c>
      <c r="O1109" s="77" t="s">
        <v>346</v>
      </c>
      <c r="P1109" s="77" t="s">
        <v>800</v>
      </c>
      <c r="Q1109" s="77" t="s">
        <v>346</v>
      </c>
      <c r="R1109" s="77" t="s">
        <v>800</v>
      </c>
      <c r="S1109" s="101">
        <v>0</v>
      </c>
    </row>
    <row r="1110" spans="13:19">
      <c r="M1110"/>
      <c r="N1110" s="71"/>
      <c r="O1110" s="76"/>
      <c r="P1110" s="76"/>
      <c r="Q1110" s="76"/>
      <c r="R1110" s="76"/>
      <c r="S1110" s="100"/>
    </row>
    <row r="1111" spans="13:19">
      <c r="M1111"/>
      <c r="N1111" s="71"/>
      <c r="O1111" s="76"/>
      <c r="P1111" s="76"/>
      <c r="Q1111" s="76"/>
      <c r="R1111" s="76"/>
      <c r="S1111" s="100"/>
    </row>
    <row r="1112" spans="13:19">
      <c r="M1112"/>
      <c r="N1112" s="71"/>
      <c r="O1112" s="76"/>
      <c r="P1112" s="76"/>
      <c r="Q1112" s="76"/>
      <c r="R1112" s="76"/>
      <c r="S1112" s="100"/>
    </row>
    <row r="1113" spans="13:19">
      <c r="M1113"/>
      <c r="N1113" s="85"/>
      <c r="O1113" s="77"/>
      <c r="P1113" s="77"/>
      <c r="Q1113" s="77"/>
      <c r="R1113" s="77"/>
      <c r="S1113" s="101"/>
    </row>
    <row r="1114" spans="13:19">
      <c r="M1114"/>
      <c r="N1114" s="85"/>
      <c r="O1114" s="77"/>
      <c r="P1114" s="77"/>
      <c r="Q1114" s="77"/>
      <c r="R1114" s="77"/>
      <c r="S1114" s="101"/>
    </row>
    <row r="1115" spans="13:19">
      <c r="M1115"/>
      <c r="N1115" s="71"/>
      <c r="O1115" s="76"/>
      <c r="P1115" s="76"/>
      <c r="Q1115" s="76"/>
      <c r="R1115" s="76"/>
      <c r="S1115" s="100"/>
    </row>
    <row r="1116" spans="13:19">
      <c r="M1116"/>
      <c r="N1116" s="85"/>
      <c r="O1116" s="77"/>
      <c r="P1116" s="77"/>
      <c r="Q1116" s="77"/>
      <c r="R1116" s="77"/>
      <c r="S1116" s="101"/>
    </row>
    <row r="1117" spans="13:19">
      <c r="M1117"/>
      <c r="N1117" s="71"/>
      <c r="O1117" s="76"/>
      <c r="P1117" s="76"/>
      <c r="Q1117" s="76"/>
      <c r="R1117" s="76"/>
      <c r="S1117" s="100"/>
    </row>
    <row r="1118" spans="13:19">
      <c r="M1118"/>
      <c r="N1118"/>
      <c r="O1118" s="84"/>
      <c r="P1118" s="84"/>
      <c r="Q1118" s="84"/>
      <c r="R1118" s="98" t="s">
        <v>156</v>
      </c>
      <c r="S1118" s="102">
        <f>SUM(S1105:S1117)</f>
        <v>17280</v>
      </c>
    </row>
    <row r="1119" spans="13:19">
      <c r="M1119"/>
      <c r="N1119"/>
      <c r="O1119"/>
      <c r="P1119"/>
      <c r="Q1119"/>
      <c r="R1119" s="106" t="s">
        <v>171</v>
      </c>
      <c r="S1119" s="107">
        <v>47</v>
      </c>
    </row>
    <row r="1120" spans="13:19">
      <c r="M1120" s="108" t="s">
        <v>1543</v>
      </c>
    </row>
    <row r="1121" spans="13:19">
      <c r="M1121" t="s">
        <v>1210</v>
      </c>
      <c r="N1121" s="70" t="s">
        <v>891</v>
      </c>
      <c r="O1121" s="75" t="s">
        <v>349</v>
      </c>
      <c r="P1121" s="75" t="s">
        <v>800</v>
      </c>
      <c r="Q1121" s="75" t="s">
        <v>349</v>
      </c>
      <c r="R1121" s="75" t="s">
        <v>1284</v>
      </c>
      <c r="S1121" s="99"/>
    </row>
    <row r="1122" spans="13:19">
      <c r="M1122" t="s">
        <v>1542</v>
      </c>
      <c r="N1122" s="70" t="s">
        <v>892</v>
      </c>
      <c r="O1122" s="75" t="s">
        <v>341</v>
      </c>
      <c r="P1122" s="75" t="s">
        <v>800</v>
      </c>
      <c r="Q1122" s="75" t="s">
        <v>341</v>
      </c>
      <c r="R1122" s="75" t="s">
        <v>800</v>
      </c>
      <c r="S1122" s="99">
        <v>0</v>
      </c>
    </row>
    <row r="1123" spans="13:19">
      <c r="M1123" t="s">
        <v>1020</v>
      </c>
      <c r="N1123" s="71" t="s">
        <v>900</v>
      </c>
      <c r="O1123" s="76" t="s">
        <v>191</v>
      </c>
      <c r="P1123" s="76" t="s">
        <v>192</v>
      </c>
      <c r="Q1123" s="76" t="s">
        <v>191</v>
      </c>
      <c r="R1123" s="76" t="s">
        <v>1271</v>
      </c>
      <c r="S1123" s="100"/>
    </row>
    <row r="1124" spans="13:19">
      <c r="M1124" t="s">
        <v>1016</v>
      </c>
      <c r="N1124" s="71" t="s">
        <v>896</v>
      </c>
      <c r="O1124" s="76" t="s">
        <v>350</v>
      </c>
      <c r="P1124" s="76" t="s">
        <v>192</v>
      </c>
      <c r="Q1124" s="76" t="s">
        <v>350</v>
      </c>
      <c r="R1124" s="76" t="s">
        <v>1352</v>
      </c>
      <c r="S1124" s="100"/>
    </row>
    <row r="1125" spans="13:19">
      <c r="M1125" t="s">
        <v>1019</v>
      </c>
      <c r="N1125" s="70" t="s">
        <v>887</v>
      </c>
      <c r="O1125" s="75" t="s">
        <v>341</v>
      </c>
      <c r="P1125" s="75" t="s">
        <v>800</v>
      </c>
      <c r="Q1125" s="75" t="s">
        <v>341</v>
      </c>
      <c r="R1125" s="75" t="s">
        <v>800</v>
      </c>
      <c r="S1125" s="99">
        <v>0</v>
      </c>
    </row>
    <row r="1126" spans="13:19">
      <c r="M1126" t="s">
        <v>1018</v>
      </c>
      <c r="N1126" s="71" t="s">
        <v>905</v>
      </c>
      <c r="O1126" s="76" t="s">
        <v>350</v>
      </c>
      <c r="P1126" s="76" t="s">
        <v>192</v>
      </c>
      <c r="Q1126" s="76" t="s">
        <v>350</v>
      </c>
      <c r="R1126" s="76" t="s">
        <v>192</v>
      </c>
      <c r="S1126" s="100"/>
    </row>
    <row r="1127" spans="13:19">
      <c r="M1127"/>
      <c r="N1127" s="71"/>
      <c r="O1127" s="76"/>
      <c r="P1127" s="76"/>
      <c r="Q1127" s="76"/>
      <c r="R1127" s="76"/>
      <c r="S1127" s="100"/>
    </row>
    <row r="1128" spans="13:19">
      <c r="M1128"/>
      <c r="N1128" s="71"/>
      <c r="O1128" s="76"/>
      <c r="P1128" s="76"/>
      <c r="Q1128" s="76"/>
      <c r="R1128" s="76"/>
      <c r="S1128" s="100"/>
    </row>
    <row r="1129" spans="13:19">
      <c r="M1129"/>
      <c r="N1129" s="85"/>
      <c r="O1129" s="77"/>
      <c r="P1129" s="77"/>
      <c r="Q1129" s="77"/>
      <c r="R1129" s="77"/>
      <c r="S1129" s="101"/>
    </row>
    <row r="1130" spans="13:19">
      <c r="M1130"/>
      <c r="N1130" s="85"/>
      <c r="O1130" s="77"/>
      <c r="P1130" s="77"/>
      <c r="Q1130" s="77"/>
      <c r="R1130" s="77"/>
      <c r="S1130" s="101"/>
    </row>
    <row r="1131" spans="13:19">
      <c r="M1131"/>
      <c r="N1131" s="71"/>
      <c r="O1131" s="76"/>
      <c r="P1131" s="76"/>
      <c r="Q1131" s="76"/>
      <c r="R1131" s="76"/>
      <c r="S1131" s="100"/>
    </row>
    <row r="1132" spans="13:19">
      <c r="M1132"/>
      <c r="N1132" s="85"/>
      <c r="O1132" s="77"/>
      <c r="P1132" s="77"/>
      <c r="Q1132" s="77"/>
      <c r="R1132" s="77"/>
      <c r="S1132" s="101"/>
    </row>
    <row r="1133" spans="13:19">
      <c r="M1133"/>
      <c r="N1133" s="71"/>
      <c r="O1133" s="76"/>
      <c r="P1133" s="76"/>
      <c r="Q1133" s="76"/>
      <c r="R1133" s="76"/>
      <c r="S1133" s="100"/>
    </row>
    <row r="1134" spans="13:19">
      <c r="M1134"/>
      <c r="N1134"/>
      <c r="O1134" s="84"/>
      <c r="P1134" s="84"/>
      <c r="Q1134" s="84"/>
      <c r="R1134" s="98" t="s">
        <v>156</v>
      </c>
      <c r="S1134" s="102">
        <f>SUM(S1121:S1133)</f>
        <v>0</v>
      </c>
    </row>
    <row r="1135" spans="13:19">
      <c r="M1135"/>
      <c r="N1135"/>
      <c r="O1135"/>
      <c r="P1135"/>
      <c r="Q1135"/>
      <c r="R1135" s="106" t="s">
        <v>171</v>
      </c>
      <c r="S1135" s="107">
        <v>47</v>
      </c>
    </row>
    <row r="1136" spans="13:19">
      <c r="M1136" s="108" t="s">
        <v>1544</v>
      </c>
    </row>
    <row r="1137" spans="13:19">
      <c r="M1137" t="s">
        <v>1515</v>
      </c>
      <c r="N1137" s="70" t="s">
        <v>961</v>
      </c>
      <c r="O1137" s="75" t="s">
        <v>340</v>
      </c>
      <c r="P1137" s="75" t="s">
        <v>800</v>
      </c>
      <c r="Q1137" s="75" t="s">
        <v>340</v>
      </c>
      <c r="R1137" s="75" t="s">
        <v>1530</v>
      </c>
      <c r="S1137" s="99"/>
    </row>
    <row r="1138" spans="13:19">
      <c r="M1138" t="s">
        <v>1537</v>
      </c>
      <c r="N1138" s="70" t="s">
        <v>963</v>
      </c>
      <c r="O1138" s="75" t="s">
        <v>336</v>
      </c>
      <c r="P1138" s="75" t="s">
        <v>800</v>
      </c>
      <c r="Q1138" s="75" t="s">
        <v>336</v>
      </c>
      <c r="R1138" s="75" t="s">
        <v>800</v>
      </c>
      <c r="S1138" s="99">
        <v>0</v>
      </c>
    </row>
    <row r="1139" spans="13:19">
      <c r="M1139" t="s">
        <v>805</v>
      </c>
      <c r="N1139" s="71" t="s">
        <v>966</v>
      </c>
      <c r="O1139" s="76" t="s">
        <v>350</v>
      </c>
      <c r="P1139" s="76" t="s">
        <v>192</v>
      </c>
      <c r="Q1139" s="76" t="s">
        <v>350</v>
      </c>
      <c r="R1139" s="76" t="s">
        <v>804</v>
      </c>
      <c r="S1139" s="100"/>
    </row>
    <row r="1140" spans="13:19">
      <c r="M1140" t="s">
        <v>1122</v>
      </c>
      <c r="N1140" s="71" t="s">
        <v>975</v>
      </c>
      <c r="O1140" s="76" t="s">
        <v>191</v>
      </c>
      <c r="P1140" s="76" t="s">
        <v>192</v>
      </c>
      <c r="Q1140" s="76" t="s">
        <v>191</v>
      </c>
      <c r="R1140" s="76" t="s">
        <v>192</v>
      </c>
      <c r="S1140" s="100"/>
    </row>
    <row r="1141" spans="13:19">
      <c r="M1141" t="s">
        <v>1415</v>
      </c>
      <c r="N1141" s="85" t="s">
        <v>978</v>
      </c>
      <c r="O1141" s="77" t="s">
        <v>350</v>
      </c>
      <c r="P1141" s="77" t="s">
        <v>192</v>
      </c>
      <c r="Q1141" s="77" t="s">
        <v>350</v>
      </c>
      <c r="R1141" s="77" t="s">
        <v>192</v>
      </c>
      <c r="S1141" s="101"/>
    </row>
    <row r="1142" spans="13:19">
      <c r="M1142" t="s">
        <v>801</v>
      </c>
      <c r="N1142" s="71" t="s">
        <v>968</v>
      </c>
      <c r="O1142" s="76" t="s">
        <v>350</v>
      </c>
      <c r="P1142" s="76" t="s">
        <v>192</v>
      </c>
      <c r="Q1142" s="76" t="s">
        <v>350</v>
      </c>
      <c r="R1142" s="76" t="s">
        <v>192</v>
      </c>
      <c r="S1142" s="100"/>
    </row>
    <row r="1143" spans="13:19">
      <c r="M1143"/>
      <c r="N1143" s="71"/>
      <c r="O1143" s="76"/>
      <c r="P1143" s="76"/>
      <c r="Q1143" s="76"/>
      <c r="R1143" s="76"/>
      <c r="S1143" s="100"/>
    </row>
    <row r="1144" spans="13:19">
      <c r="M1144"/>
      <c r="N1144" s="71"/>
      <c r="O1144" s="76"/>
      <c r="P1144" s="76"/>
      <c r="Q1144" s="76"/>
      <c r="R1144" s="76"/>
      <c r="S1144" s="100"/>
    </row>
    <row r="1145" spans="13:19">
      <c r="M1145"/>
      <c r="N1145" s="85"/>
      <c r="O1145" s="77"/>
      <c r="P1145" s="77"/>
      <c r="Q1145" s="77"/>
      <c r="R1145" s="77"/>
      <c r="S1145" s="101"/>
    </row>
    <row r="1146" spans="13:19">
      <c r="M1146"/>
      <c r="N1146" s="85"/>
      <c r="O1146" s="77"/>
      <c r="P1146" s="77"/>
      <c r="Q1146" s="77"/>
      <c r="R1146" s="77"/>
      <c r="S1146" s="101"/>
    </row>
    <row r="1147" spans="13:19">
      <c r="M1147"/>
      <c r="N1147" s="71"/>
      <c r="O1147" s="76"/>
      <c r="P1147" s="76"/>
      <c r="Q1147" s="76"/>
      <c r="R1147" s="76"/>
      <c r="S1147" s="100"/>
    </row>
    <row r="1148" spans="13:19">
      <c r="M1148"/>
      <c r="N1148" s="85"/>
      <c r="O1148" s="77"/>
      <c r="P1148" s="77"/>
      <c r="Q1148" s="77"/>
      <c r="R1148" s="77"/>
      <c r="S1148" s="101"/>
    </row>
    <row r="1149" spans="13:19">
      <c r="M1149"/>
      <c r="N1149" s="71"/>
      <c r="O1149" s="76"/>
      <c r="P1149" s="76"/>
      <c r="Q1149" s="76"/>
      <c r="R1149" s="76"/>
      <c r="S1149" s="100"/>
    </row>
    <row r="1150" spans="13:19">
      <c r="M1150"/>
      <c r="N1150"/>
      <c r="O1150" s="84"/>
      <c r="P1150" s="84"/>
      <c r="Q1150" s="84"/>
      <c r="R1150" s="98" t="s">
        <v>156</v>
      </c>
      <c r="S1150" s="102">
        <f>SUM(S1137:S1149)</f>
        <v>0</v>
      </c>
    </row>
    <row r="1151" spans="13:19">
      <c r="M1151"/>
      <c r="N1151"/>
      <c r="O1151"/>
      <c r="P1151"/>
      <c r="Q1151"/>
      <c r="R1151" s="106" t="s">
        <v>171</v>
      </c>
      <c r="S1151" s="107">
        <v>47</v>
      </c>
    </row>
    <row r="1152" spans="13:19">
      <c r="M1152" s="108" t="s">
        <v>1552</v>
      </c>
    </row>
    <row r="1153" spans="13:19">
      <c r="M1153" t="s">
        <v>1488</v>
      </c>
      <c r="N1153" s="70" t="s">
        <v>892</v>
      </c>
      <c r="O1153" s="75" t="s">
        <v>346</v>
      </c>
      <c r="P1153" s="75" t="s">
        <v>800</v>
      </c>
      <c r="Q1153" s="75" t="s">
        <v>346</v>
      </c>
      <c r="R1153" s="75" t="s">
        <v>800</v>
      </c>
      <c r="S1153" s="99">
        <v>0</v>
      </c>
    </row>
    <row r="1154" spans="13:19">
      <c r="M1154" t="s">
        <v>1519</v>
      </c>
      <c r="N1154" s="70" t="s">
        <v>890</v>
      </c>
      <c r="O1154" s="75" t="s">
        <v>349</v>
      </c>
      <c r="P1154" s="75" t="s">
        <v>800</v>
      </c>
      <c r="Q1154" s="75" t="s">
        <v>349</v>
      </c>
      <c r="R1154" s="75" t="s">
        <v>1272</v>
      </c>
      <c r="S1154" s="99">
        <v>2800</v>
      </c>
    </row>
    <row r="1155" spans="13:19">
      <c r="M1155" t="s">
        <v>1040</v>
      </c>
      <c r="N1155" s="71" t="s">
        <v>981</v>
      </c>
      <c r="O1155" s="76" t="s">
        <v>351</v>
      </c>
      <c r="P1155" s="76" t="s">
        <v>187</v>
      </c>
      <c r="Q1155" s="76" t="s">
        <v>351</v>
      </c>
      <c r="R1155" s="76" t="s">
        <v>187</v>
      </c>
      <c r="S1155" s="100">
        <v>0</v>
      </c>
    </row>
    <row r="1156" spans="13:19">
      <c r="M1156" t="s">
        <v>1276</v>
      </c>
      <c r="N1156" s="71" t="s">
        <v>984</v>
      </c>
      <c r="O1156" s="76" t="s">
        <v>351</v>
      </c>
      <c r="P1156" s="76" t="s">
        <v>187</v>
      </c>
      <c r="Q1156" s="76" t="s">
        <v>351</v>
      </c>
      <c r="R1156" s="76" t="s">
        <v>1317</v>
      </c>
      <c r="S1156" s="100"/>
    </row>
    <row r="1157" spans="13:19">
      <c r="M1157" t="s">
        <v>1041</v>
      </c>
      <c r="N1157" s="85" t="s">
        <v>997</v>
      </c>
      <c r="O1157" s="77" t="s">
        <v>350</v>
      </c>
      <c r="P1157" s="77" t="s">
        <v>192</v>
      </c>
      <c r="Q1157" s="77" t="s">
        <v>350</v>
      </c>
      <c r="R1157" s="77" t="s">
        <v>192</v>
      </c>
      <c r="S1157" s="101"/>
    </row>
    <row r="1158" spans="13:19">
      <c r="M1158" t="s">
        <v>1136</v>
      </c>
      <c r="N1158" s="71" t="s">
        <v>985</v>
      </c>
      <c r="O1158" s="76" t="s">
        <v>351</v>
      </c>
      <c r="P1158" s="76" t="s">
        <v>187</v>
      </c>
      <c r="Q1158" s="76" t="s">
        <v>351</v>
      </c>
      <c r="R1158" s="76" t="s">
        <v>187</v>
      </c>
      <c r="S1158" s="100"/>
    </row>
    <row r="1159" spans="13:19">
      <c r="M1159"/>
      <c r="N1159" s="71"/>
      <c r="O1159" s="76"/>
      <c r="P1159" s="76"/>
      <c r="Q1159" s="76"/>
      <c r="R1159" s="76"/>
      <c r="S1159" s="100"/>
    </row>
    <row r="1160" spans="13:19">
      <c r="M1160"/>
      <c r="N1160" s="71"/>
      <c r="O1160" s="76"/>
      <c r="P1160" s="76"/>
      <c r="Q1160" s="76"/>
      <c r="R1160" s="76"/>
      <c r="S1160" s="100"/>
    </row>
    <row r="1161" spans="13:19">
      <c r="M1161"/>
      <c r="N1161" s="85"/>
      <c r="O1161" s="77"/>
      <c r="P1161" s="77"/>
      <c r="Q1161" s="77"/>
      <c r="R1161" s="77"/>
      <c r="S1161" s="101"/>
    </row>
    <row r="1162" spans="13:19">
      <c r="M1162"/>
      <c r="N1162" s="85"/>
      <c r="O1162" s="77"/>
      <c r="P1162" s="77"/>
      <c r="Q1162" s="77"/>
      <c r="R1162" s="77"/>
      <c r="S1162" s="101"/>
    </row>
    <row r="1163" spans="13:19">
      <c r="M1163"/>
      <c r="N1163" s="71"/>
      <c r="O1163" s="76"/>
      <c r="P1163" s="76"/>
      <c r="Q1163" s="76"/>
      <c r="R1163" s="76"/>
      <c r="S1163" s="100"/>
    </row>
    <row r="1164" spans="13:19">
      <c r="M1164"/>
      <c r="N1164" s="85"/>
      <c r="O1164" s="77"/>
      <c r="P1164" s="77"/>
      <c r="Q1164" s="77"/>
      <c r="R1164" s="77"/>
      <c r="S1164" s="101"/>
    </row>
    <row r="1165" spans="13:19">
      <c r="M1165"/>
      <c r="N1165" s="71"/>
      <c r="O1165" s="76"/>
      <c r="P1165" s="76"/>
      <c r="Q1165" s="76"/>
      <c r="R1165" s="76"/>
      <c r="S1165" s="100"/>
    </row>
    <row r="1166" spans="13:19">
      <c r="M1166"/>
      <c r="N1166"/>
      <c r="O1166" s="84"/>
      <c r="P1166" s="84"/>
      <c r="Q1166" s="84"/>
      <c r="R1166" s="98" t="s">
        <v>156</v>
      </c>
      <c r="S1166" s="102">
        <f>SUM(S1153:S1165)</f>
        <v>2800</v>
      </c>
    </row>
    <row r="1167" spans="13:19">
      <c r="M1167"/>
      <c r="N1167"/>
      <c r="O1167"/>
      <c r="P1167"/>
      <c r="Q1167"/>
      <c r="R1167" s="106" t="s">
        <v>171</v>
      </c>
      <c r="S1167" s="107">
        <v>47</v>
      </c>
    </row>
    <row r="1168" spans="13:19">
      <c r="M1168" s="108" t="s">
        <v>1560</v>
      </c>
    </row>
    <row r="1169" spans="13:19">
      <c r="M1169" t="s">
        <v>1213</v>
      </c>
      <c r="N1169" s="70" t="s">
        <v>922</v>
      </c>
      <c r="O1169" s="75" t="s">
        <v>349</v>
      </c>
      <c r="P1169" s="75" t="s">
        <v>800</v>
      </c>
      <c r="Q1169" s="75" t="s">
        <v>349</v>
      </c>
      <c r="R1169" s="75" t="s">
        <v>800</v>
      </c>
      <c r="S1169" s="99">
        <v>0</v>
      </c>
    </row>
    <row r="1170" spans="13:19">
      <c r="M1170" t="s">
        <v>1517</v>
      </c>
      <c r="N1170" s="70" t="s">
        <v>915</v>
      </c>
      <c r="O1170" s="75" t="s">
        <v>349</v>
      </c>
      <c r="P1170" s="75" t="s">
        <v>800</v>
      </c>
      <c r="Q1170" s="75" t="s">
        <v>349</v>
      </c>
      <c r="R1170" s="75" t="s">
        <v>1526</v>
      </c>
      <c r="S1170" s="99">
        <v>17280</v>
      </c>
    </row>
    <row r="1171" spans="13:19">
      <c r="M1171" t="s">
        <v>1189</v>
      </c>
      <c r="N1171" s="71" t="s">
        <v>927</v>
      </c>
      <c r="O1171" s="76" t="s">
        <v>348</v>
      </c>
      <c r="P1171" s="76" t="s">
        <v>187</v>
      </c>
      <c r="Q1171" s="76" t="s">
        <v>348</v>
      </c>
      <c r="R1171" s="76" t="s">
        <v>1215</v>
      </c>
      <c r="S1171" s="100"/>
    </row>
    <row r="1172" spans="13:19">
      <c r="M1172" t="s">
        <v>1190</v>
      </c>
      <c r="N1172" s="71" t="s">
        <v>931</v>
      </c>
      <c r="O1172" s="76" t="s">
        <v>350</v>
      </c>
      <c r="P1172" s="76" t="s">
        <v>192</v>
      </c>
      <c r="Q1172" s="76" t="s">
        <v>350</v>
      </c>
      <c r="R1172" s="76" t="s">
        <v>1216</v>
      </c>
      <c r="S1172" s="100"/>
    </row>
    <row r="1173" spans="13:19">
      <c r="M1173" t="s">
        <v>1460</v>
      </c>
      <c r="N1173" s="85" t="s">
        <v>953</v>
      </c>
      <c r="O1173" s="77" t="s">
        <v>351</v>
      </c>
      <c r="P1173" s="77" t="s">
        <v>187</v>
      </c>
      <c r="Q1173" s="77" t="s">
        <v>351</v>
      </c>
      <c r="R1173" s="77" t="s">
        <v>187</v>
      </c>
      <c r="S1173" s="101">
        <v>0</v>
      </c>
    </row>
    <row r="1174" spans="13:19">
      <c r="M1174" t="s">
        <v>1130</v>
      </c>
      <c r="N1174" s="85" t="s">
        <v>956</v>
      </c>
      <c r="O1174" s="77" t="s">
        <v>349</v>
      </c>
      <c r="P1174" s="77" t="s">
        <v>800</v>
      </c>
      <c r="Q1174" s="77" t="s">
        <v>349</v>
      </c>
      <c r="R1174" s="77" t="s">
        <v>800</v>
      </c>
      <c r="S1174" s="101">
        <v>0</v>
      </c>
    </row>
    <row r="1175" spans="13:19">
      <c r="M1175"/>
      <c r="N1175" s="71"/>
      <c r="O1175" s="76"/>
      <c r="P1175" s="76"/>
      <c r="Q1175" s="76"/>
      <c r="R1175" s="76"/>
      <c r="S1175" s="100"/>
    </row>
    <row r="1176" spans="13:19">
      <c r="M1176"/>
      <c r="N1176" s="71"/>
      <c r="O1176" s="76"/>
      <c r="P1176" s="76"/>
      <c r="Q1176" s="76"/>
      <c r="R1176" s="76"/>
      <c r="S1176" s="100"/>
    </row>
    <row r="1177" spans="13:19">
      <c r="M1177"/>
      <c r="N1177" s="85"/>
      <c r="O1177" s="77"/>
      <c r="P1177" s="77"/>
      <c r="Q1177" s="77"/>
      <c r="R1177" s="77"/>
      <c r="S1177" s="101"/>
    </row>
    <row r="1178" spans="13:19">
      <c r="M1178"/>
      <c r="N1178" s="85"/>
      <c r="O1178" s="77"/>
      <c r="P1178" s="77"/>
      <c r="Q1178" s="77"/>
      <c r="R1178" s="77"/>
      <c r="S1178" s="101"/>
    </row>
    <row r="1179" spans="13:19">
      <c r="M1179"/>
      <c r="N1179" s="71"/>
      <c r="O1179" s="76"/>
      <c r="P1179" s="76"/>
      <c r="Q1179" s="76"/>
      <c r="R1179" s="76"/>
      <c r="S1179" s="100"/>
    </row>
    <row r="1180" spans="13:19">
      <c r="M1180"/>
      <c r="N1180" s="85"/>
      <c r="O1180" s="77"/>
      <c r="P1180" s="77"/>
      <c r="Q1180" s="77"/>
      <c r="R1180" s="77"/>
      <c r="S1180" s="101"/>
    </row>
    <row r="1181" spans="13:19">
      <c r="M1181"/>
      <c r="N1181" s="71"/>
      <c r="O1181" s="76"/>
      <c r="P1181" s="76"/>
      <c r="Q1181" s="76"/>
      <c r="R1181" s="76"/>
      <c r="S1181" s="100"/>
    </row>
    <row r="1182" spans="13:19">
      <c r="M1182"/>
      <c r="N1182"/>
      <c r="O1182" s="84"/>
      <c r="P1182" s="84"/>
      <c r="Q1182" s="84"/>
      <c r="R1182" s="98" t="s">
        <v>156</v>
      </c>
      <c r="S1182" s="102">
        <f>SUM(S1169:S1181)</f>
        <v>17280</v>
      </c>
    </row>
    <row r="1183" spans="13:19">
      <c r="M1183"/>
      <c r="N1183"/>
      <c r="O1183"/>
      <c r="P1183"/>
      <c r="Q1183"/>
      <c r="R1183" s="106" t="s">
        <v>171</v>
      </c>
      <c r="S1183" s="107">
        <v>47</v>
      </c>
    </row>
    <row r="1184" spans="13:19">
      <c r="M1184" s="108" t="s">
        <v>1562</v>
      </c>
    </row>
    <row r="1185" spans="13:19">
      <c r="M1185" t="s">
        <v>1173</v>
      </c>
      <c r="N1185" s="70" t="s">
        <v>887</v>
      </c>
      <c r="O1185" s="75" t="s">
        <v>346</v>
      </c>
      <c r="P1185" s="75" t="s">
        <v>800</v>
      </c>
      <c r="Q1185" s="75" t="s">
        <v>346</v>
      </c>
      <c r="R1185" s="75" t="s">
        <v>1520</v>
      </c>
      <c r="S1185" s="99"/>
    </row>
    <row r="1186" spans="13:19">
      <c r="M1186" t="s">
        <v>1210</v>
      </c>
      <c r="N1186" s="70" t="s">
        <v>891</v>
      </c>
      <c r="O1186" s="75" t="s">
        <v>349</v>
      </c>
      <c r="P1186" s="75" t="s">
        <v>800</v>
      </c>
      <c r="Q1186" s="75" t="s">
        <v>349</v>
      </c>
      <c r="R1186" s="75" t="s">
        <v>1134</v>
      </c>
      <c r="S1186" s="99">
        <v>5600</v>
      </c>
    </row>
    <row r="1187" spans="13:19">
      <c r="M1187" t="s">
        <v>1175</v>
      </c>
      <c r="N1187" s="71" t="s">
        <v>905</v>
      </c>
      <c r="O1187" s="76" t="s">
        <v>191</v>
      </c>
      <c r="P1187" s="76" t="s">
        <v>192</v>
      </c>
      <c r="Q1187" s="76" t="s">
        <v>191</v>
      </c>
      <c r="R1187" s="76" t="s">
        <v>1274</v>
      </c>
      <c r="S1187" s="100"/>
    </row>
    <row r="1188" spans="13:19">
      <c r="M1188" t="s">
        <v>1200</v>
      </c>
      <c r="N1188" s="71" t="s">
        <v>896</v>
      </c>
      <c r="O1188" s="76" t="s">
        <v>191</v>
      </c>
      <c r="P1188" s="76" t="s">
        <v>192</v>
      </c>
      <c r="Q1188" s="76" t="s">
        <v>191</v>
      </c>
      <c r="R1188" s="76" t="s">
        <v>192</v>
      </c>
      <c r="S1188" s="100"/>
    </row>
    <row r="1189" spans="13:19">
      <c r="M1189" t="s">
        <v>1542</v>
      </c>
      <c r="N1189" s="70" t="s">
        <v>892</v>
      </c>
      <c r="O1189" s="75" t="s">
        <v>341</v>
      </c>
      <c r="P1189" s="75" t="s">
        <v>800</v>
      </c>
      <c r="Q1189" s="75" t="s">
        <v>341</v>
      </c>
      <c r="R1189" s="75" t="s">
        <v>800</v>
      </c>
      <c r="S1189" s="99"/>
    </row>
    <row r="1190" spans="13:19">
      <c r="M1190" t="s">
        <v>1283</v>
      </c>
      <c r="N1190" s="71" t="s">
        <v>900</v>
      </c>
      <c r="O1190" s="76" t="s">
        <v>350</v>
      </c>
      <c r="P1190" s="76" t="s">
        <v>192</v>
      </c>
      <c r="Q1190" s="76" t="s">
        <v>350</v>
      </c>
      <c r="R1190" s="76" t="s">
        <v>1561</v>
      </c>
      <c r="S1190" s="100"/>
    </row>
    <row r="1191" spans="13:19">
      <c r="M1191"/>
      <c r="N1191" s="71"/>
      <c r="O1191" s="76"/>
      <c r="P1191" s="76"/>
      <c r="Q1191" s="76"/>
      <c r="R1191" s="76"/>
      <c r="S1191" s="100"/>
    </row>
    <row r="1192" spans="13:19">
      <c r="M1192"/>
      <c r="N1192" s="71"/>
      <c r="O1192" s="76"/>
      <c r="P1192" s="76"/>
      <c r="Q1192" s="76"/>
      <c r="R1192" s="76"/>
      <c r="S1192" s="100"/>
    </row>
    <row r="1193" spans="13:19">
      <c r="M1193"/>
      <c r="N1193" s="85"/>
      <c r="O1193" s="77"/>
      <c r="P1193" s="77"/>
      <c r="Q1193" s="77"/>
      <c r="R1193" s="77"/>
      <c r="S1193" s="101"/>
    </row>
    <row r="1194" spans="13:19">
      <c r="M1194"/>
      <c r="N1194" s="85"/>
      <c r="O1194" s="77"/>
      <c r="P1194" s="77"/>
      <c r="Q1194" s="77"/>
      <c r="R1194" s="77"/>
      <c r="S1194" s="101"/>
    </row>
    <row r="1195" spans="13:19">
      <c r="M1195"/>
      <c r="N1195" s="71"/>
      <c r="O1195" s="76"/>
      <c r="P1195" s="76"/>
      <c r="Q1195" s="76"/>
      <c r="R1195" s="76"/>
      <c r="S1195" s="100"/>
    </row>
    <row r="1196" spans="13:19">
      <c r="M1196"/>
      <c r="N1196" s="85"/>
      <c r="O1196" s="77"/>
      <c r="P1196" s="77"/>
      <c r="Q1196" s="77"/>
      <c r="R1196" s="77"/>
      <c r="S1196" s="101"/>
    </row>
    <row r="1197" spans="13:19">
      <c r="M1197"/>
      <c r="N1197" s="71"/>
      <c r="O1197" s="76"/>
      <c r="P1197" s="76"/>
      <c r="Q1197" s="76"/>
      <c r="R1197" s="76"/>
      <c r="S1197" s="100"/>
    </row>
    <row r="1198" spans="13:19">
      <c r="M1198"/>
      <c r="N1198"/>
      <c r="O1198" s="84"/>
      <c r="P1198" s="84"/>
      <c r="Q1198" s="84"/>
      <c r="R1198" s="98" t="s">
        <v>156</v>
      </c>
      <c r="S1198" s="102">
        <f>SUM(S1185:S1197)</f>
        <v>5600</v>
      </c>
    </row>
    <row r="1199" spans="13:19">
      <c r="M1199"/>
      <c r="N1199"/>
      <c r="O1199"/>
      <c r="P1199"/>
      <c r="Q1199"/>
      <c r="R1199" s="106" t="s">
        <v>171</v>
      </c>
      <c r="S1199" s="107">
        <v>47</v>
      </c>
    </row>
    <row r="1200" spans="13:19">
      <c r="M1200" s="108" t="s">
        <v>1566</v>
      </c>
    </row>
    <row r="1201" spans="13:19">
      <c r="M1201" t="s">
        <v>1380</v>
      </c>
      <c r="N1201" s="71" t="s">
        <v>873</v>
      </c>
      <c r="O1201" s="76" t="s">
        <v>346</v>
      </c>
      <c r="P1201" s="76" t="s">
        <v>800</v>
      </c>
      <c r="Q1201" s="76" t="s">
        <v>346</v>
      </c>
      <c r="R1201" s="76" t="s">
        <v>1513</v>
      </c>
      <c r="S1201" s="100"/>
    </row>
    <row r="1202" spans="13:19">
      <c r="M1202" t="s">
        <v>1196</v>
      </c>
      <c r="N1202" s="71" t="s">
        <v>981</v>
      </c>
      <c r="O1202" s="76" t="s">
        <v>348</v>
      </c>
      <c r="P1202" s="76" t="s">
        <v>187</v>
      </c>
      <c r="Q1202" s="76" t="s">
        <v>348</v>
      </c>
      <c r="R1202" s="76" t="s">
        <v>1563</v>
      </c>
      <c r="S1202" s="100"/>
    </row>
    <row r="1203" spans="13:19">
      <c r="M1203" t="s">
        <v>1161</v>
      </c>
      <c r="N1203" s="71" t="s">
        <v>872</v>
      </c>
      <c r="O1203" s="76" t="s">
        <v>341</v>
      </c>
      <c r="P1203" s="76" t="s">
        <v>800</v>
      </c>
      <c r="Q1203" s="76" t="s">
        <v>341</v>
      </c>
      <c r="R1203" s="76" t="s">
        <v>1564</v>
      </c>
      <c r="S1203" s="100"/>
    </row>
    <row r="1204" spans="13:19">
      <c r="M1204" t="s">
        <v>1193</v>
      </c>
      <c r="N1204" s="71" t="s">
        <v>989</v>
      </c>
      <c r="O1204" s="76" t="s">
        <v>351</v>
      </c>
      <c r="P1204" s="76" t="s">
        <v>187</v>
      </c>
      <c r="Q1204" s="76" t="s">
        <v>351</v>
      </c>
      <c r="R1204" s="76" t="s">
        <v>1528</v>
      </c>
      <c r="S1204" s="100">
        <v>5300</v>
      </c>
    </row>
    <row r="1205" spans="13:19">
      <c r="M1205" t="s">
        <v>1241</v>
      </c>
      <c r="N1205" s="85" t="s">
        <v>880</v>
      </c>
      <c r="O1205" s="77" t="s">
        <v>350</v>
      </c>
      <c r="P1205" s="77" t="s">
        <v>192</v>
      </c>
      <c r="Q1205" s="77" t="s">
        <v>350</v>
      </c>
      <c r="R1205" s="77" t="s">
        <v>1322</v>
      </c>
      <c r="S1205" s="101"/>
    </row>
    <row r="1206" spans="13:19">
      <c r="M1206" t="s">
        <v>1047</v>
      </c>
      <c r="N1206" s="71" t="s">
        <v>984</v>
      </c>
      <c r="O1206" s="76" t="s">
        <v>348</v>
      </c>
      <c r="P1206" s="76" t="s">
        <v>187</v>
      </c>
      <c r="Q1206" s="76" t="s">
        <v>348</v>
      </c>
      <c r="R1206" s="76" t="s">
        <v>1565</v>
      </c>
      <c r="S1206" s="100"/>
    </row>
    <row r="1207" spans="13:19">
      <c r="M1207"/>
      <c r="N1207" s="71"/>
      <c r="O1207" s="76"/>
      <c r="P1207" s="76"/>
      <c r="Q1207" s="76"/>
      <c r="R1207" s="76"/>
      <c r="S1207" s="100"/>
    </row>
    <row r="1208" spans="13:19">
      <c r="M1208"/>
      <c r="N1208" s="71"/>
      <c r="O1208" s="76"/>
      <c r="P1208" s="76"/>
      <c r="Q1208" s="76"/>
      <c r="R1208" s="76"/>
      <c r="S1208" s="100"/>
    </row>
    <row r="1209" spans="13:19">
      <c r="M1209"/>
      <c r="N1209" s="85"/>
      <c r="O1209" s="77"/>
      <c r="P1209" s="77"/>
      <c r="Q1209" s="77"/>
      <c r="R1209" s="77"/>
      <c r="S1209" s="101"/>
    </row>
    <row r="1210" spans="13:19">
      <c r="M1210"/>
      <c r="N1210" s="85"/>
      <c r="O1210" s="77"/>
      <c r="P1210" s="77"/>
      <c r="Q1210" s="77"/>
      <c r="R1210" s="77"/>
      <c r="S1210" s="101"/>
    </row>
    <row r="1211" spans="13:19">
      <c r="M1211"/>
      <c r="N1211" s="71"/>
      <c r="O1211" s="76"/>
      <c r="P1211" s="76"/>
      <c r="Q1211" s="76"/>
      <c r="R1211" s="76"/>
      <c r="S1211" s="100"/>
    </row>
    <row r="1212" spans="13:19">
      <c r="M1212"/>
      <c r="N1212" s="85"/>
      <c r="O1212" s="77"/>
      <c r="P1212" s="77"/>
      <c r="Q1212" s="77"/>
      <c r="R1212" s="77"/>
      <c r="S1212" s="101"/>
    </row>
    <row r="1213" spans="13:19">
      <c r="M1213"/>
      <c r="N1213" s="71"/>
      <c r="O1213" s="76"/>
      <c r="P1213" s="76"/>
      <c r="Q1213" s="76"/>
      <c r="R1213" s="76"/>
      <c r="S1213" s="100"/>
    </row>
    <row r="1214" spans="13:19">
      <c r="M1214"/>
      <c r="N1214"/>
      <c r="O1214" s="84"/>
      <c r="P1214" s="84"/>
      <c r="Q1214" s="84"/>
      <c r="R1214" s="98" t="s">
        <v>156</v>
      </c>
      <c r="S1214" s="102">
        <f>SUM(S1201:S1213)</f>
        <v>5300</v>
      </c>
    </row>
    <row r="1215" spans="13:19">
      <c r="M1215"/>
      <c r="N1215"/>
      <c r="O1215"/>
      <c r="P1215"/>
      <c r="Q1215"/>
      <c r="R1215" s="106" t="s">
        <v>171</v>
      </c>
      <c r="S1215" s="107">
        <v>47</v>
      </c>
    </row>
    <row r="1216" spans="13:19">
      <c r="M1216" s="108" t="s">
        <v>1569</v>
      </c>
    </row>
    <row r="1217" spans="13:19">
      <c r="M1217" t="s">
        <v>1534</v>
      </c>
      <c r="N1217" s="70" t="s">
        <v>844</v>
      </c>
      <c r="O1217" s="75" t="s">
        <v>186</v>
      </c>
      <c r="P1217" s="75" t="s">
        <v>187</v>
      </c>
      <c r="Q1217" s="75" t="s">
        <v>186</v>
      </c>
      <c r="R1217" s="75" t="s">
        <v>187</v>
      </c>
      <c r="S1217" s="99">
        <v>0</v>
      </c>
    </row>
    <row r="1218" spans="13:19">
      <c r="M1218" t="s">
        <v>1279</v>
      </c>
      <c r="N1218" s="70" t="s">
        <v>961</v>
      </c>
      <c r="O1218" s="75" t="s">
        <v>348</v>
      </c>
      <c r="P1218" s="75" t="s">
        <v>187</v>
      </c>
      <c r="Q1218" s="75" t="s">
        <v>1160</v>
      </c>
      <c r="R1218" s="75" t="s">
        <v>1280</v>
      </c>
      <c r="S1218" s="99"/>
    </row>
    <row r="1219" spans="13:19">
      <c r="M1219" t="s">
        <v>1567</v>
      </c>
      <c r="N1219" s="71" t="s">
        <v>856</v>
      </c>
      <c r="O1219" s="76" t="s">
        <v>348</v>
      </c>
      <c r="P1219" s="76" t="s">
        <v>187</v>
      </c>
      <c r="Q1219" s="76" t="s">
        <v>348</v>
      </c>
      <c r="R1219" s="76" t="s">
        <v>187</v>
      </c>
      <c r="S1219" s="100">
        <v>0</v>
      </c>
    </row>
    <row r="1220" spans="13:19">
      <c r="M1220" t="s">
        <v>801</v>
      </c>
      <c r="N1220" s="71" t="s">
        <v>968</v>
      </c>
      <c r="O1220" s="76" t="s">
        <v>350</v>
      </c>
      <c r="P1220" s="76" t="s">
        <v>192</v>
      </c>
      <c r="Q1220" s="76" t="s">
        <v>350</v>
      </c>
      <c r="R1220" s="76" t="s">
        <v>192</v>
      </c>
      <c r="S1220" s="100"/>
    </row>
    <row r="1221" spans="13:19">
      <c r="M1221" t="s">
        <v>1568</v>
      </c>
      <c r="N1221" s="85" t="s">
        <v>859</v>
      </c>
      <c r="O1221" s="77" t="s">
        <v>186</v>
      </c>
      <c r="P1221" s="77" t="s">
        <v>187</v>
      </c>
      <c r="Q1221" s="77" t="s">
        <v>186</v>
      </c>
      <c r="R1221" s="77" t="s">
        <v>187</v>
      </c>
      <c r="S1221" s="101">
        <v>0</v>
      </c>
    </row>
    <row r="1222" spans="13:19">
      <c r="M1222" t="s">
        <v>805</v>
      </c>
      <c r="N1222" s="71" t="s">
        <v>966</v>
      </c>
      <c r="O1222" s="76" t="s">
        <v>350</v>
      </c>
      <c r="P1222" s="76" t="s">
        <v>192</v>
      </c>
      <c r="Q1222" s="76" t="s">
        <v>350</v>
      </c>
      <c r="R1222" s="76" t="s">
        <v>804</v>
      </c>
      <c r="S1222" s="100"/>
    </row>
    <row r="1223" spans="13:19">
      <c r="M1223"/>
      <c r="N1223" s="71"/>
      <c r="O1223" s="76"/>
      <c r="P1223" s="76"/>
      <c r="Q1223" s="76"/>
      <c r="R1223" s="76"/>
      <c r="S1223" s="100"/>
    </row>
    <row r="1224" spans="13:19">
      <c r="M1224"/>
      <c r="N1224" s="71"/>
      <c r="O1224" s="76"/>
      <c r="P1224" s="76"/>
      <c r="Q1224" s="76"/>
      <c r="R1224" s="76"/>
      <c r="S1224" s="100"/>
    </row>
    <row r="1225" spans="13:19">
      <c r="M1225"/>
      <c r="N1225" s="85"/>
      <c r="O1225" s="77"/>
      <c r="P1225" s="77"/>
      <c r="Q1225" s="77"/>
      <c r="R1225" s="77"/>
      <c r="S1225" s="101"/>
    </row>
    <row r="1226" spans="13:19">
      <c r="M1226"/>
      <c r="N1226" s="85"/>
      <c r="O1226" s="77"/>
      <c r="P1226" s="77"/>
      <c r="Q1226" s="77"/>
      <c r="R1226" s="77"/>
      <c r="S1226" s="101"/>
    </row>
    <row r="1227" spans="13:19">
      <c r="M1227"/>
      <c r="N1227" s="71"/>
      <c r="O1227" s="76"/>
      <c r="P1227" s="76"/>
      <c r="Q1227" s="76"/>
      <c r="R1227" s="76"/>
      <c r="S1227" s="100"/>
    </row>
    <row r="1228" spans="13:19">
      <c r="M1228"/>
      <c r="N1228" s="85"/>
      <c r="O1228" s="77"/>
      <c r="P1228" s="77"/>
      <c r="Q1228" s="77"/>
      <c r="R1228" s="77"/>
      <c r="S1228" s="101"/>
    </row>
    <row r="1229" spans="13:19">
      <c r="M1229"/>
      <c r="N1229" s="71"/>
      <c r="O1229" s="76"/>
      <c r="P1229" s="76"/>
      <c r="Q1229" s="76"/>
      <c r="R1229" s="76"/>
      <c r="S1229" s="100"/>
    </row>
    <row r="1230" spans="13:19">
      <c r="M1230"/>
      <c r="N1230"/>
      <c r="O1230" s="84"/>
      <c r="P1230" s="84"/>
      <c r="Q1230" s="84"/>
      <c r="R1230" s="98" t="s">
        <v>156</v>
      </c>
      <c r="S1230" s="102">
        <f>SUM(S1217:S1229)</f>
        <v>0</v>
      </c>
    </row>
    <row r="1231" spans="13:19">
      <c r="M1231"/>
      <c r="N1231"/>
      <c r="O1231"/>
      <c r="P1231"/>
      <c r="Q1231"/>
      <c r="R1231" s="106" t="s">
        <v>171</v>
      </c>
      <c r="S1231" s="107">
        <v>47</v>
      </c>
    </row>
    <row r="1232" spans="13:19">
      <c r="M1232" s="108" t="s">
        <v>1578</v>
      </c>
    </row>
    <row r="1233" spans="13:19">
      <c r="M1233" t="s">
        <v>834</v>
      </c>
      <c r="N1233" s="70" t="s">
        <v>922</v>
      </c>
      <c r="O1233" s="75" t="s">
        <v>346</v>
      </c>
      <c r="P1233" s="75" t="s">
        <v>800</v>
      </c>
      <c r="Q1233" s="75" t="s">
        <v>346</v>
      </c>
      <c r="R1233" s="75" t="s">
        <v>1447</v>
      </c>
      <c r="S1233" s="99"/>
    </row>
    <row r="1234" spans="13:19">
      <c r="M1234" t="s">
        <v>1576</v>
      </c>
      <c r="N1234" s="70" t="s">
        <v>915</v>
      </c>
      <c r="O1234" s="75" t="s">
        <v>341</v>
      </c>
      <c r="P1234" s="75" t="s">
        <v>800</v>
      </c>
      <c r="Q1234" s="75" t="s">
        <v>341</v>
      </c>
      <c r="R1234" s="75" t="s">
        <v>800</v>
      </c>
      <c r="S1234" s="99">
        <v>0</v>
      </c>
    </row>
    <row r="1235" spans="13:19">
      <c r="M1235" t="s">
        <v>1221</v>
      </c>
      <c r="N1235" s="71" t="s">
        <v>931</v>
      </c>
      <c r="O1235" s="76" t="s">
        <v>348</v>
      </c>
      <c r="P1235" s="76" t="s">
        <v>187</v>
      </c>
      <c r="Q1235" s="76" t="s">
        <v>348</v>
      </c>
      <c r="R1235" s="76" t="s">
        <v>1577</v>
      </c>
      <c r="S1235" s="100"/>
    </row>
    <row r="1236" spans="13:19">
      <c r="M1236" t="s">
        <v>1189</v>
      </c>
      <c r="N1236" s="71" t="s">
        <v>927</v>
      </c>
      <c r="O1236" s="76" t="s">
        <v>348</v>
      </c>
      <c r="P1236" s="76" t="s">
        <v>187</v>
      </c>
      <c r="Q1236" s="76" t="s">
        <v>348</v>
      </c>
      <c r="R1236" s="76" t="s">
        <v>1215</v>
      </c>
      <c r="S1236" s="100"/>
    </row>
    <row r="1237" spans="13:19">
      <c r="M1237" t="s">
        <v>1191</v>
      </c>
      <c r="N1237" s="85" t="s">
        <v>954</v>
      </c>
      <c r="O1237" s="77" t="s">
        <v>349</v>
      </c>
      <c r="P1237" s="77" t="s">
        <v>800</v>
      </c>
      <c r="Q1237" s="77" t="s">
        <v>349</v>
      </c>
      <c r="R1237" s="77" t="s">
        <v>800</v>
      </c>
      <c r="S1237" s="101"/>
    </row>
    <row r="1238" spans="13:19">
      <c r="M1238"/>
      <c r="N1238" s="71"/>
      <c r="O1238" s="76"/>
      <c r="P1238" s="76"/>
      <c r="Q1238" s="76"/>
      <c r="R1238" s="76"/>
      <c r="S1238" s="100"/>
    </row>
    <row r="1239" spans="13:19">
      <c r="M1239"/>
      <c r="N1239" s="71"/>
      <c r="O1239" s="76"/>
      <c r="P1239" s="76"/>
      <c r="Q1239" s="76"/>
      <c r="R1239" s="76"/>
      <c r="S1239" s="100"/>
    </row>
    <row r="1240" spans="13:19">
      <c r="M1240"/>
      <c r="N1240" s="71"/>
      <c r="O1240" s="76"/>
      <c r="P1240" s="76"/>
      <c r="Q1240" s="76"/>
      <c r="R1240" s="76"/>
      <c r="S1240" s="100"/>
    </row>
    <row r="1241" spans="13:19">
      <c r="M1241"/>
      <c r="N1241" s="85"/>
      <c r="O1241" s="77"/>
      <c r="P1241" s="77"/>
      <c r="Q1241" s="77"/>
      <c r="R1241" s="77"/>
      <c r="S1241" s="101"/>
    </row>
    <row r="1242" spans="13:19">
      <c r="M1242"/>
      <c r="N1242" s="85"/>
      <c r="O1242" s="77"/>
      <c r="P1242" s="77"/>
      <c r="Q1242" s="77"/>
      <c r="R1242" s="77"/>
      <c r="S1242" s="101"/>
    </row>
    <row r="1243" spans="13:19">
      <c r="M1243"/>
      <c r="N1243" s="71"/>
      <c r="O1243" s="76"/>
      <c r="P1243" s="76"/>
      <c r="Q1243" s="76"/>
      <c r="R1243" s="76"/>
      <c r="S1243" s="100"/>
    </row>
    <row r="1244" spans="13:19">
      <c r="M1244"/>
      <c r="N1244" s="85"/>
      <c r="O1244" s="77"/>
      <c r="P1244" s="77"/>
      <c r="Q1244" s="77"/>
      <c r="R1244" s="77"/>
      <c r="S1244" s="101"/>
    </row>
    <row r="1245" spans="13:19">
      <c r="M1245"/>
      <c r="N1245" s="71"/>
      <c r="O1245" s="76"/>
      <c r="P1245" s="76"/>
      <c r="Q1245" s="76"/>
      <c r="R1245" s="76"/>
      <c r="S1245" s="100"/>
    </row>
    <row r="1246" spans="13:19">
      <c r="M1246"/>
      <c r="N1246"/>
      <c r="O1246" s="84"/>
      <c r="P1246" s="84"/>
      <c r="Q1246" s="84"/>
      <c r="R1246" s="98" t="s">
        <v>156</v>
      </c>
      <c r="S1246" s="102">
        <f>SUM(S1233:S1245)</f>
        <v>0</v>
      </c>
    </row>
    <row r="1247" spans="13:19">
      <c r="M1247"/>
      <c r="N1247"/>
      <c r="O1247"/>
      <c r="P1247"/>
      <c r="Q1247"/>
      <c r="R1247" s="106" t="s">
        <v>171</v>
      </c>
      <c r="S1247" s="107">
        <v>47</v>
      </c>
    </row>
    <row r="1248" spans="13:19">
      <c r="M1248" s="108" t="s">
        <v>1583</v>
      </c>
    </row>
    <row r="1249" spans="13:19">
      <c r="M1249" t="s">
        <v>1019</v>
      </c>
      <c r="N1249" s="70" t="s">
        <v>887</v>
      </c>
      <c r="O1249" s="75" t="s">
        <v>341</v>
      </c>
      <c r="P1249" s="75" t="s">
        <v>800</v>
      </c>
      <c r="Q1249" s="75" t="s">
        <v>341</v>
      </c>
      <c r="R1249" s="75" t="s">
        <v>1520</v>
      </c>
      <c r="S1249" s="99"/>
    </row>
    <row r="1250" spans="13:19">
      <c r="M1250" t="s">
        <v>1174</v>
      </c>
      <c r="N1250" s="70" t="s">
        <v>890</v>
      </c>
      <c r="O1250" s="75" t="s">
        <v>341</v>
      </c>
      <c r="P1250" s="75" t="s">
        <v>800</v>
      </c>
      <c r="Q1250" s="75" t="s">
        <v>1581</v>
      </c>
      <c r="R1250" s="75" t="s">
        <v>1582</v>
      </c>
      <c r="S1250" s="99"/>
    </row>
    <row r="1251" spans="13:19">
      <c r="M1251" t="s">
        <v>1200</v>
      </c>
      <c r="N1251" s="71" t="s">
        <v>896</v>
      </c>
      <c r="O1251" s="76" t="s">
        <v>191</v>
      </c>
      <c r="P1251" s="76" t="s">
        <v>192</v>
      </c>
      <c r="Q1251" s="76" t="s">
        <v>191</v>
      </c>
      <c r="R1251" s="76" t="s">
        <v>192</v>
      </c>
      <c r="S1251" s="100"/>
    </row>
    <row r="1252" spans="13:19">
      <c r="M1252" t="s">
        <v>1020</v>
      </c>
      <c r="N1252" s="71" t="s">
        <v>900</v>
      </c>
      <c r="O1252" s="76" t="s">
        <v>191</v>
      </c>
      <c r="P1252" s="76" t="s">
        <v>192</v>
      </c>
      <c r="Q1252" s="76" t="s">
        <v>191</v>
      </c>
      <c r="R1252" s="76" t="s">
        <v>1579</v>
      </c>
      <c r="S1252" s="100"/>
    </row>
    <row r="1253" spans="13:19">
      <c r="M1253" t="s">
        <v>1580</v>
      </c>
      <c r="N1253" s="70" t="s">
        <v>892</v>
      </c>
      <c r="O1253" s="75" t="s">
        <v>349</v>
      </c>
      <c r="P1253" s="75" t="s">
        <v>800</v>
      </c>
      <c r="Q1253" s="75" t="s">
        <v>349</v>
      </c>
      <c r="R1253" s="75" t="s">
        <v>800</v>
      </c>
      <c r="S1253" s="99">
        <v>0</v>
      </c>
    </row>
    <row r="1254" spans="13:19">
      <c r="M1254" t="s">
        <v>1175</v>
      </c>
      <c r="N1254" s="71" t="s">
        <v>905</v>
      </c>
      <c r="O1254" s="76" t="s">
        <v>191</v>
      </c>
      <c r="P1254" s="76" t="s">
        <v>192</v>
      </c>
      <c r="Q1254" s="76" t="s">
        <v>191</v>
      </c>
      <c r="R1254" s="76" t="s">
        <v>1274</v>
      </c>
      <c r="S1254" s="100"/>
    </row>
    <row r="1255" spans="13:19">
      <c r="M1255"/>
      <c r="N1255" s="71"/>
      <c r="O1255" s="76"/>
      <c r="P1255" s="76"/>
      <c r="Q1255" s="76"/>
      <c r="R1255" s="76"/>
      <c r="S1255" s="100"/>
    </row>
    <row r="1256" spans="13:19">
      <c r="M1256"/>
      <c r="N1256" s="71"/>
      <c r="O1256" s="76"/>
      <c r="P1256" s="76"/>
      <c r="Q1256" s="76"/>
      <c r="R1256" s="76"/>
      <c r="S1256" s="100"/>
    </row>
    <row r="1257" spans="13:19">
      <c r="M1257"/>
      <c r="N1257" s="85"/>
      <c r="O1257" s="77"/>
      <c r="P1257" s="77"/>
      <c r="Q1257" s="77"/>
      <c r="R1257" s="77"/>
      <c r="S1257" s="101"/>
    </row>
    <row r="1258" spans="13:19">
      <c r="M1258"/>
      <c r="N1258" s="85"/>
      <c r="O1258" s="77"/>
      <c r="P1258" s="77"/>
      <c r="Q1258" s="77"/>
      <c r="R1258" s="77"/>
      <c r="S1258" s="101"/>
    </row>
    <row r="1259" spans="13:19">
      <c r="M1259"/>
      <c r="N1259" s="71"/>
      <c r="O1259" s="76"/>
      <c r="P1259" s="76"/>
      <c r="Q1259" s="76"/>
      <c r="R1259" s="76"/>
      <c r="S1259" s="100"/>
    </row>
    <row r="1260" spans="13:19">
      <c r="M1260"/>
      <c r="N1260" s="85"/>
      <c r="O1260" s="77"/>
      <c r="P1260" s="77"/>
      <c r="Q1260" s="77"/>
      <c r="R1260" s="77"/>
      <c r="S1260" s="101"/>
    </row>
    <row r="1261" spans="13:19">
      <c r="M1261"/>
      <c r="N1261" s="71"/>
      <c r="O1261" s="76"/>
      <c r="P1261" s="76"/>
      <c r="Q1261" s="76"/>
      <c r="R1261" s="76"/>
      <c r="S1261" s="100"/>
    </row>
    <row r="1262" spans="13:19">
      <c r="M1262"/>
      <c r="N1262"/>
      <c r="O1262" s="84"/>
      <c r="P1262" s="84"/>
      <c r="Q1262" s="84"/>
      <c r="R1262" s="98" t="s">
        <v>156</v>
      </c>
      <c r="S1262" s="102">
        <f>SUM(S1249:S1261)</f>
        <v>0</v>
      </c>
    </row>
    <row r="1263" spans="13:19">
      <c r="M1263"/>
      <c r="N1263"/>
      <c r="O1263"/>
      <c r="P1263"/>
      <c r="Q1263"/>
      <c r="R1263" s="106" t="s">
        <v>171</v>
      </c>
      <c r="S1263" s="107">
        <v>47</v>
      </c>
    </row>
    <row r="1264" spans="13:19">
      <c r="M1264" s="108" t="s">
        <v>1587</v>
      </c>
    </row>
    <row r="1265" spans="13:19">
      <c r="M1265" t="s">
        <v>1244</v>
      </c>
      <c r="N1265" s="70" t="s">
        <v>843</v>
      </c>
      <c r="O1265" s="75" t="s">
        <v>350</v>
      </c>
      <c r="P1265" s="75" t="s">
        <v>192</v>
      </c>
      <c r="Q1265" s="75" t="s">
        <v>350</v>
      </c>
      <c r="R1265" s="75" t="s">
        <v>192</v>
      </c>
      <c r="S1265" s="99">
        <v>0</v>
      </c>
    </row>
    <row r="1266" spans="13:19">
      <c r="M1266" t="s">
        <v>1585</v>
      </c>
      <c r="N1266" s="70" t="s">
        <v>960</v>
      </c>
      <c r="O1266" s="75" t="s">
        <v>345</v>
      </c>
      <c r="P1266" s="75" t="s">
        <v>187</v>
      </c>
      <c r="Q1266" s="75" t="s">
        <v>345</v>
      </c>
      <c r="R1266" s="75" t="s">
        <v>187</v>
      </c>
      <c r="S1266" s="99">
        <v>0</v>
      </c>
    </row>
    <row r="1267" spans="13:19">
      <c r="M1267" t="s">
        <v>1586</v>
      </c>
      <c r="N1267" s="71" t="s">
        <v>856</v>
      </c>
      <c r="O1267" s="76" t="s">
        <v>350</v>
      </c>
      <c r="P1267" s="76" t="s">
        <v>192</v>
      </c>
      <c r="Q1267" s="76" t="s">
        <v>350</v>
      </c>
      <c r="R1267" s="76" t="s">
        <v>192</v>
      </c>
      <c r="S1267" s="100">
        <v>0</v>
      </c>
    </row>
    <row r="1268" spans="13:19">
      <c r="M1268" t="s">
        <v>1169</v>
      </c>
      <c r="N1268" s="71" t="s">
        <v>972</v>
      </c>
      <c r="O1268" s="76" t="s">
        <v>191</v>
      </c>
      <c r="P1268" s="76" t="s">
        <v>192</v>
      </c>
      <c r="Q1268" s="76" t="s">
        <v>191</v>
      </c>
      <c r="R1268" s="76" t="s">
        <v>1245</v>
      </c>
      <c r="S1268" s="100"/>
    </row>
    <row r="1269" spans="13:19">
      <c r="M1269" t="s">
        <v>1584</v>
      </c>
      <c r="N1269" s="85" t="s">
        <v>859</v>
      </c>
      <c r="O1269" s="77" t="s">
        <v>348</v>
      </c>
      <c r="P1269" s="77" t="s">
        <v>187</v>
      </c>
      <c r="Q1269" s="77" t="s">
        <v>348</v>
      </c>
      <c r="R1269" s="77" t="s">
        <v>187</v>
      </c>
      <c r="S1269" s="101">
        <v>0</v>
      </c>
    </row>
    <row r="1270" spans="13:19">
      <c r="M1270" t="s">
        <v>819</v>
      </c>
      <c r="N1270" s="71" t="s">
        <v>968</v>
      </c>
      <c r="O1270" s="76" t="s">
        <v>191</v>
      </c>
      <c r="P1270" s="76" t="s">
        <v>192</v>
      </c>
      <c r="Q1270" s="76" t="s">
        <v>191</v>
      </c>
      <c r="R1270" s="76" t="s">
        <v>359</v>
      </c>
      <c r="S1270" s="100"/>
    </row>
    <row r="1271" spans="13:19">
      <c r="M1271"/>
      <c r="N1271" s="71"/>
      <c r="O1271" s="76"/>
      <c r="P1271" s="76"/>
      <c r="Q1271" s="76"/>
      <c r="R1271" s="76"/>
      <c r="S1271" s="100"/>
    </row>
    <row r="1272" spans="13:19">
      <c r="M1272"/>
      <c r="N1272" s="71"/>
      <c r="O1272" s="76"/>
      <c r="P1272" s="76"/>
      <c r="Q1272" s="76"/>
      <c r="R1272" s="76"/>
      <c r="S1272" s="100"/>
    </row>
    <row r="1273" spans="13:19">
      <c r="M1273"/>
      <c r="N1273" s="85"/>
      <c r="O1273" s="77"/>
      <c r="P1273" s="77"/>
      <c r="Q1273" s="77"/>
      <c r="R1273" s="77"/>
      <c r="S1273" s="101"/>
    </row>
    <row r="1274" spans="13:19">
      <c r="M1274"/>
      <c r="N1274" s="85"/>
      <c r="O1274" s="77"/>
      <c r="P1274" s="77"/>
      <c r="Q1274" s="77"/>
      <c r="R1274" s="77"/>
      <c r="S1274" s="101"/>
    </row>
    <row r="1275" spans="13:19">
      <c r="M1275"/>
      <c r="N1275" s="71"/>
      <c r="O1275" s="76"/>
      <c r="P1275" s="76"/>
      <c r="Q1275" s="76"/>
      <c r="R1275" s="76"/>
      <c r="S1275" s="100"/>
    </row>
    <row r="1276" spans="13:19">
      <c r="M1276"/>
      <c r="N1276" s="85"/>
      <c r="O1276" s="77"/>
      <c r="P1276" s="77"/>
      <c r="Q1276" s="77"/>
      <c r="R1276" s="77"/>
      <c r="S1276" s="101"/>
    </row>
    <row r="1277" spans="13:19">
      <c r="M1277"/>
      <c r="N1277" s="71"/>
      <c r="O1277" s="76"/>
      <c r="P1277" s="76"/>
      <c r="Q1277" s="76"/>
      <c r="R1277" s="76"/>
      <c r="S1277" s="100"/>
    </row>
    <row r="1278" spans="13:19">
      <c r="M1278"/>
      <c r="N1278"/>
      <c r="O1278" s="84"/>
      <c r="P1278" s="84"/>
      <c r="Q1278" s="84"/>
      <c r="R1278" s="98" t="s">
        <v>156</v>
      </c>
      <c r="S1278" s="102">
        <f>SUM(S1265:S1277)</f>
        <v>0</v>
      </c>
    </row>
    <row r="1279" spans="13:19">
      <c r="M1279"/>
      <c r="N1279"/>
      <c r="O1279"/>
      <c r="P1279"/>
      <c r="Q1279"/>
      <c r="R1279" s="106" t="s">
        <v>171</v>
      </c>
      <c r="S1279" s="107">
        <v>47</v>
      </c>
    </row>
    <row r="1280" spans="13:19">
      <c r="M1280" s="108" t="s">
        <v>1588</v>
      </c>
    </row>
    <row r="1281" spans="13:19">
      <c r="M1281" t="s">
        <v>1183</v>
      </c>
      <c r="N1281" s="71" t="s">
        <v>865</v>
      </c>
      <c r="O1281" s="76" t="s">
        <v>345</v>
      </c>
      <c r="P1281" s="76" t="s">
        <v>187</v>
      </c>
      <c r="Q1281" s="76" t="s">
        <v>345</v>
      </c>
      <c r="R1281" s="76" t="s">
        <v>1153</v>
      </c>
      <c r="S1281" s="100"/>
    </row>
    <row r="1282" spans="13:19">
      <c r="M1282" t="s">
        <v>1040</v>
      </c>
      <c r="N1282" s="71" t="s">
        <v>981</v>
      </c>
      <c r="O1282" s="76" t="s">
        <v>351</v>
      </c>
      <c r="P1282" s="76" t="s">
        <v>187</v>
      </c>
      <c r="Q1282" s="76" t="s">
        <v>351</v>
      </c>
      <c r="R1282" s="76" t="s">
        <v>187</v>
      </c>
      <c r="S1282" s="100"/>
    </row>
    <row r="1283" spans="13:19">
      <c r="M1283" t="s">
        <v>1161</v>
      </c>
      <c r="N1283" s="71" t="s">
        <v>872</v>
      </c>
      <c r="O1283" s="76" t="s">
        <v>341</v>
      </c>
      <c r="P1283" s="76" t="s">
        <v>800</v>
      </c>
      <c r="Q1283" s="76" t="s">
        <v>341</v>
      </c>
      <c r="R1283" s="76" t="s">
        <v>1564</v>
      </c>
      <c r="S1283" s="100"/>
    </row>
    <row r="1284" spans="13:19">
      <c r="M1284" t="s">
        <v>1047</v>
      </c>
      <c r="N1284" s="71" t="s">
        <v>984</v>
      </c>
      <c r="O1284" s="76" t="s">
        <v>348</v>
      </c>
      <c r="P1284" s="76" t="s">
        <v>187</v>
      </c>
      <c r="Q1284" s="76" t="s">
        <v>348</v>
      </c>
      <c r="R1284" s="76" t="s">
        <v>1565</v>
      </c>
      <c r="S1284" s="100"/>
    </row>
    <row r="1285" spans="13:19">
      <c r="M1285" t="s">
        <v>1104</v>
      </c>
      <c r="N1285" s="85" t="s">
        <v>878</v>
      </c>
      <c r="O1285" s="77" t="s">
        <v>191</v>
      </c>
      <c r="P1285" s="77" t="s">
        <v>192</v>
      </c>
      <c r="Q1285" s="77" t="s">
        <v>191</v>
      </c>
      <c r="R1285" s="77" t="s">
        <v>362</v>
      </c>
      <c r="S1285" s="101"/>
    </row>
    <row r="1286" spans="13:19">
      <c r="M1286" t="s">
        <v>1136</v>
      </c>
      <c r="N1286" s="71" t="s">
        <v>985</v>
      </c>
      <c r="O1286" s="76" t="s">
        <v>351</v>
      </c>
      <c r="P1286" s="76" t="s">
        <v>187</v>
      </c>
      <c r="Q1286" s="76" t="s">
        <v>351</v>
      </c>
      <c r="R1286" s="76" t="s">
        <v>187</v>
      </c>
      <c r="S1286" s="100"/>
    </row>
    <row r="1287" spans="13:19">
      <c r="M1287"/>
      <c r="N1287" s="71"/>
      <c r="O1287" s="76"/>
      <c r="P1287" s="76"/>
      <c r="Q1287" s="76"/>
      <c r="R1287" s="76"/>
      <c r="S1287" s="100"/>
    </row>
    <row r="1288" spans="13:19">
      <c r="M1288"/>
      <c r="N1288" s="71"/>
      <c r="O1288" s="76"/>
      <c r="P1288" s="76"/>
      <c r="Q1288" s="76"/>
      <c r="R1288" s="76"/>
      <c r="S1288" s="100"/>
    </row>
    <row r="1289" spans="13:19">
      <c r="M1289"/>
      <c r="N1289" s="85"/>
      <c r="O1289" s="77"/>
      <c r="P1289" s="77"/>
      <c r="Q1289" s="77"/>
      <c r="R1289" s="77"/>
      <c r="S1289" s="101"/>
    </row>
    <row r="1290" spans="13:19">
      <c r="M1290"/>
      <c r="N1290" s="85"/>
      <c r="O1290" s="77"/>
      <c r="P1290" s="77"/>
      <c r="Q1290" s="77"/>
      <c r="R1290" s="77"/>
      <c r="S1290" s="101"/>
    </row>
    <row r="1291" spans="13:19">
      <c r="M1291"/>
      <c r="N1291" s="71"/>
      <c r="O1291" s="76"/>
      <c r="P1291" s="76"/>
      <c r="Q1291" s="76"/>
      <c r="R1291" s="76"/>
      <c r="S1291" s="100"/>
    </row>
    <row r="1292" spans="13:19">
      <c r="M1292"/>
      <c r="N1292" s="85"/>
      <c r="O1292" s="77"/>
      <c r="P1292" s="77"/>
      <c r="Q1292" s="77"/>
      <c r="R1292" s="77"/>
      <c r="S1292" s="101"/>
    </row>
    <row r="1293" spans="13:19">
      <c r="M1293"/>
      <c r="N1293" s="71"/>
      <c r="O1293" s="76"/>
      <c r="P1293" s="76"/>
      <c r="Q1293" s="76"/>
      <c r="R1293" s="76"/>
      <c r="S1293" s="100"/>
    </row>
    <row r="1294" spans="13:19">
      <c r="M1294"/>
      <c r="N1294"/>
      <c r="O1294" s="84"/>
      <c r="P1294" s="84"/>
      <c r="Q1294" s="84"/>
      <c r="R1294" s="98" t="s">
        <v>156</v>
      </c>
      <c r="S1294" s="102">
        <f>SUM(S1281:S1293)</f>
        <v>0</v>
      </c>
    </row>
    <row r="1295" spans="13:19">
      <c r="M1295"/>
      <c r="N1295"/>
      <c r="O1295"/>
      <c r="P1295"/>
      <c r="Q1295"/>
      <c r="R1295" s="106" t="s">
        <v>171</v>
      </c>
      <c r="S1295" s="107">
        <v>47</v>
      </c>
    </row>
    <row r="1296" spans="13:19">
      <c r="M1296" s="108" t="s">
        <v>1610</v>
      </c>
    </row>
    <row r="1297" spans="13:19">
      <c r="M1297" t="s">
        <v>1609</v>
      </c>
      <c r="N1297" s="70" t="s">
        <v>887</v>
      </c>
      <c r="O1297" s="75" t="s">
        <v>332</v>
      </c>
      <c r="P1297" s="75" t="s">
        <v>187</v>
      </c>
      <c r="Q1297" s="75" t="s">
        <v>332</v>
      </c>
      <c r="R1297" s="75" t="s">
        <v>187</v>
      </c>
      <c r="S1297" s="99">
        <v>0</v>
      </c>
    </row>
    <row r="1298" spans="13:19">
      <c r="M1298" t="s">
        <v>1273</v>
      </c>
      <c r="N1298" s="70" t="s">
        <v>891</v>
      </c>
      <c r="O1298" s="75" t="s">
        <v>341</v>
      </c>
      <c r="P1298" s="75" t="s">
        <v>800</v>
      </c>
      <c r="Q1298" s="75" t="s">
        <v>341</v>
      </c>
      <c r="R1298" s="75" t="s">
        <v>1134</v>
      </c>
      <c r="S1298" s="99"/>
    </row>
    <row r="1299" spans="13:19">
      <c r="M1299" t="s">
        <v>1608</v>
      </c>
      <c r="N1299" s="70" t="s">
        <v>890</v>
      </c>
      <c r="O1299" s="75" t="s">
        <v>335</v>
      </c>
      <c r="P1299" s="75" t="s">
        <v>187</v>
      </c>
      <c r="Q1299" s="75" t="s">
        <v>335</v>
      </c>
      <c r="R1299" s="75" t="s">
        <v>187</v>
      </c>
      <c r="S1299" s="99">
        <v>0</v>
      </c>
    </row>
    <row r="1300" spans="13:19">
      <c r="M1300" t="s">
        <v>1196</v>
      </c>
      <c r="N1300" s="71" t="s">
        <v>981</v>
      </c>
      <c r="O1300" s="76" t="s">
        <v>348</v>
      </c>
      <c r="P1300" s="76" t="s">
        <v>187</v>
      </c>
      <c r="Q1300" s="76" t="s">
        <v>348</v>
      </c>
      <c r="R1300" s="76" t="s">
        <v>1563</v>
      </c>
      <c r="S1300" s="100"/>
    </row>
    <row r="1301" spans="13:19">
      <c r="M1301" t="s">
        <v>1276</v>
      </c>
      <c r="N1301" s="71" t="s">
        <v>984</v>
      </c>
      <c r="O1301" s="76" t="s">
        <v>351</v>
      </c>
      <c r="P1301" s="76" t="s">
        <v>187</v>
      </c>
      <c r="Q1301" s="76" t="s">
        <v>351</v>
      </c>
      <c r="R1301" s="76" t="s">
        <v>1317</v>
      </c>
      <c r="S1301" s="100"/>
    </row>
    <row r="1302" spans="13:19">
      <c r="M1302" t="s">
        <v>1137</v>
      </c>
      <c r="N1302" s="85" t="s">
        <v>997</v>
      </c>
      <c r="O1302" s="77" t="s">
        <v>191</v>
      </c>
      <c r="P1302" s="77" t="s">
        <v>192</v>
      </c>
      <c r="Q1302" s="77" t="s">
        <v>191</v>
      </c>
      <c r="R1302" s="77" t="s">
        <v>192</v>
      </c>
      <c r="S1302" s="101"/>
    </row>
    <row r="1303" spans="13:19">
      <c r="M1303" t="s">
        <v>1316</v>
      </c>
      <c r="N1303" s="71" t="s">
        <v>989</v>
      </c>
      <c r="O1303" s="76" t="s">
        <v>348</v>
      </c>
      <c r="P1303" s="76" t="s">
        <v>187</v>
      </c>
      <c r="Q1303" s="76" t="s">
        <v>348</v>
      </c>
      <c r="R1303" s="76" t="s">
        <v>187</v>
      </c>
      <c r="S1303" s="100"/>
    </row>
    <row r="1304" spans="13:19">
      <c r="M1304"/>
      <c r="N1304" s="71"/>
      <c r="O1304" s="76"/>
      <c r="P1304" s="76"/>
      <c r="Q1304" s="76"/>
      <c r="R1304" s="76"/>
      <c r="S1304" s="100"/>
    </row>
    <row r="1305" spans="13:19">
      <c r="M1305"/>
      <c r="N1305" s="85"/>
      <c r="O1305" s="77"/>
      <c r="P1305" s="77"/>
      <c r="Q1305" s="77"/>
      <c r="R1305" s="77"/>
      <c r="S1305" s="101"/>
    </row>
    <row r="1306" spans="13:19">
      <c r="M1306"/>
      <c r="N1306" s="85"/>
      <c r="O1306" s="77"/>
      <c r="P1306" s="77"/>
      <c r="Q1306" s="77"/>
      <c r="R1306" s="77"/>
      <c r="S1306" s="101"/>
    </row>
    <row r="1307" spans="13:19">
      <c r="M1307"/>
      <c r="N1307" s="71"/>
      <c r="O1307" s="76"/>
      <c r="P1307" s="76"/>
      <c r="Q1307" s="76"/>
      <c r="R1307" s="76"/>
      <c r="S1307" s="100"/>
    </row>
    <row r="1308" spans="13:19">
      <c r="M1308"/>
      <c r="N1308" s="85"/>
      <c r="O1308" s="77"/>
      <c r="P1308" s="77"/>
      <c r="Q1308" s="77"/>
      <c r="R1308" s="77"/>
      <c r="S1308" s="101"/>
    </row>
    <row r="1309" spans="13:19">
      <c r="M1309"/>
      <c r="N1309" s="71"/>
      <c r="O1309" s="76"/>
      <c r="P1309" s="76"/>
      <c r="Q1309" s="76"/>
      <c r="R1309" s="76"/>
      <c r="S1309" s="100"/>
    </row>
    <row r="1310" spans="13:19">
      <c r="M1310"/>
      <c r="N1310"/>
      <c r="O1310" s="84"/>
      <c r="P1310" s="84"/>
      <c r="Q1310" s="84"/>
      <c r="R1310" s="98" t="s">
        <v>156</v>
      </c>
      <c r="S1310" s="102">
        <f>SUM(S1297:S1309)</f>
        <v>0</v>
      </c>
    </row>
    <row r="1311" spans="13:19">
      <c r="M1311"/>
      <c r="N1311"/>
      <c r="O1311"/>
      <c r="P1311"/>
      <c r="Q1311"/>
      <c r="R1311" s="106" t="s">
        <v>171</v>
      </c>
      <c r="S1311" s="107">
        <v>47</v>
      </c>
    </row>
    <row r="1312" spans="13:19">
      <c r="M1312" s="108" t="s">
        <v>1614</v>
      </c>
    </row>
    <row r="1313" spans="13:19">
      <c r="M1313" t="s">
        <v>1378</v>
      </c>
      <c r="N1313" s="70" t="s">
        <v>844</v>
      </c>
      <c r="O1313" s="75" t="s">
        <v>350</v>
      </c>
      <c r="P1313" s="75" t="s">
        <v>192</v>
      </c>
      <c r="Q1313" s="75" t="s">
        <v>350</v>
      </c>
      <c r="R1313" s="75" t="s">
        <v>1612</v>
      </c>
      <c r="S1313" s="99">
        <v>0</v>
      </c>
    </row>
    <row r="1314" spans="13:19">
      <c r="M1314" t="s">
        <v>1319</v>
      </c>
      <c r="N1314" s="70" t="s">
        <v>843</v>
      </c>
      <c r="O1314" s="75" t="s">
        <v>336</v>
      </c>
      <c r="P1314" s="75" t="s">
        <v>800</v>
      </c>
      <c r="Q1314" s="75" t="s">
        <v>336</v>
      </c>
      <c r="R1314" s="75" t="s">
        <v>800</v>
      </c>
      <c r="S1314" s="99">
        <v>0</v>
      </c>
    </row>
    <row r="1315" spans="13:19">
      <c r="M1315" t="s">
        <v>1613</v>
      </c>
      <c r="N1315" s="70" t="s">
        <v>841</v>
      </c>
      <c r="O1315" s="75" t="s">
        <v>341</v>
      </c>
      <c r="P1315" s="75" t="s">
        <v>800</v>
      </c>
      <c r="Q1315" s="75" t="s">
        <v>341</v>
      </c>
      <c r="R1315" s="75" t="s">
        <v>800</v>
      </c>
      <c r="S1315" s="99">
        <v>0</v>
      </c>
    </row>
    <row r="1316" spans="13:19">
      <c r="M1316" t="s">
        <v>1046</v>
      </c>
      <c r="N1316" s="71" t="s">
        <v>873</v>
      </c>
      <c r="O1316" s="76" t="s">
        <v>341</v>
      </c>
      <c r="P1316" s="76" t="s">
        <v>800</v>
      </c>
      <c r="Q1316" s="76" t="s">
        <v>341</v>
      </c>
      <c r="R1316" s="76" t="s">
        <v>1539</v>
      </c>
      <c r="S1316" s="100">
        <v>3180</v>
      </c>
    </row>
    <row r="1317" spans="13:19">
      <c r="M1317" t="s">
        <v>1450</v>
      </c>
      <c r="N1317" s="71" t="s">
        <v>865</v>
      </c>
      <c r="O1317" s="76" t="s">
        <v>393</v>
      </c>
      <c r="P1317" s="76" t="s">
        <v>187</v>
      </c>
      <c r="Q1317" s="76" t="s">
        <v>393</v>
      </c>
      <c r="R1317" s="76" t="s">
        <v>1512</v>
      </c>
      <c r="S1317" s="100"/>
    </row>
    <row r="1318" spans="13:19">
      <c r="M1318" t="s">
        <v>1611</v>
      </c>
      <c r="N1318" s="85" t="s">
        <v>859</v>
      </c>
      <c r="O1318" s="77" t="s">
        <v>351</v>
      </c>
      <c r="P1318" s="77" t="s">
        <v>187</v>
      </c>
      <c r="Q1318" s="77" t="s">
        <v>351</v>
      </c>
      <c r="R1318" s="77" t="s">
        <v>187</v>
      </c>
      <c r="S1318" s="101">
        <v>0</v>
      </c>
    </row>
    <row r="1319" spans="13:19">
      <c r="M1319" t="s">
        <v>1411</v>
      </c>
      <c r="N1319" s="71" t="s">
        <v>872</v>
      </c>
      <c r="O1319" s="76" t="s">
        <v>345</v>
      </c>
      <c r="P1319" s="76" t="s">
        <v>187</v>
      </c>
      <c r="Q1319" s="76" t="s">
        <v>345</v>
      </c>
      <c r="R1319" s="76" t="s">
        <v>1538</v>
      </c>
      <c r="S1319" s="100"/>
    </row>
    <row r="1320" spans="13:19">
      <c r="M1320"/>
      <c r="N1320" s="71"/>
      <c r="O1320" s="76"/>
      <c r="P1320" s="76"/>
      <c r="Q1320" s="76"/>
      <c r="R1320" s="76"/>
      <c r="S1320" s="100"/>
    </row>
    <row r="1321" spans="13:19">
      <c r="M1321"/>
      <c r="N1321" s="85"/>
      <c r="O1321" s="77"/>
      <c r="P1321" s="77"/>
      <c r="Q1321" s="77"/>
      <c r="R1321" s="77"/>
      <c r="S1321" s="101"/>
    </row>
    <row r="1322" spans="13:19">
      <c r="M1322"/>
      <c r="N1322" s="85"/>
      <c r="O1322" s="77"/>
      <c r="P1322" s="77"/>
      <c r="Q1322" s="77"/>
      <c r="R1322" s="77"/>
      <c r="S1322" s="101"/>
    </row>
    <row r="1323" spans="13:19">
      <c r="M1323"/>
      <c r="N1323" s="71"/>
      <c r="O1323" s="76"/>
      <c r="P1323" s="76"/>
      <c r="Q1323" s="76"/>
      <c r="R1323" s="76"/>
      <c r="S1323" s="100"/>
    </row>
    <row r="1324" spans="13:19">
      <c r="M1324"/>
      <c r="N1324" s="85"/>
      <c r="O1324" s="77"/>
      <c r="P1324" s="77"/>
      <c r="Q1324" s="77"/>
      <c r="R1324" s="77"/>
      <c r="S1324" s="101"/>
    </row>
    <row r="1325" spans="13:19">
      <c r="M1325"/>
      <c r="N1325" s="71"/>
      <c r="O1325" s="76"/>
      <c r="P1325" s="76"/>
      <c r="Q1325" s="76"/>
      <c r="R1325" s="76"/>
      <c r="S1325" s="100"/>
    </row>
    <row r="1326" spans="13:19">
      <c r="M1326"/>
      <c r="N1326"/>
      <c r="O1326" s="84"/>
      <c r="P1326" s="84"/>
      <c r="Q1326" s="84"/>
      <c r="R1326" s="98" t="s">
        <v>156</v>
      </c>
      <c r="S1326" s="102">
        <f>SUM(S1313:S1325)</f>
        <v>3180</v>
      </c>
    </row>
    <row r="1327" spans="13:19">
      <c r="M1327"/>
      <c r="N1327"/>
      <c r="O1327"/>
      <c r="P1327"/>
      <c r="Q1327"/>
      <c r="R1327" s="106" t="s">
        <v>171</v>
      </c>
      <c r="S1327" s="107">
        <v>47</v>
      </c>
    </row>
    <row r="1328" spans="13:19">
      <c r="M1328" s="108" t="s">
        <v>1615</v>
      </c>
    </row>
    <row r="1329" spans="13:19">
      <c r="M1329" t="s">
        <v>1515</v>
      </c>
      <c r="N1329" s="70" t="s">
        <v>961</v>
      </c>
      <c r="O1329" s="75" t="s">
        <v>340</v>
      </c>
      <c r="P1329" s="75" t="s">
        <v>800</v>
      </c>
      <c r="Q1329" s="75" t="s">
        <v>340</v>
      </c>
      <c r="R1329" s="75" t="s">
        <v>1530</v>
      </c>
      <c r="S1329" s="99"/>
    </row>
    <row r="1330" spans="13:19">
      <c r="M1330" t="s">
        <v>1157</v>
      </c>
      <c r="N1330" s="70" t="s">
        <v>960</v>
      </c>
      <c r="O1330" s="75" t="s">
        <v>348</v>
      </c>
      <c r="P1330" s="75" t="s">
        <v>187</v>
      </c>
      <c r="Q1330" s="75" t="s">
        <v>348</v>
      </c>
      <c r="R1330" s="75" t="s">
        <v>1434</v>
      </c>
      <c r="S1330" s="99"/>
    </row>
    <row r="1331" spans="13:19">
      <c r="M1331" t="s">
        <v>1122</v>
      </c>
      <c r="N1331" s="71" t="s">
        <v>975</v>
      </c>
      <c r="O1331" s="76" t="s">
        <v>191</v>
      </c>
      <c r="P1331" s="76" t="s">
        <v>192</v>
      </c>
      <c r="Q1331" s="76" t="s">
        <v>191</v>
      </c>
      <c r="R1331" s="76" t="s">
        <v>192</v>
      </c>
      <c r="S1331" s="100"/>
    </row>
    <row r="1332" spans="13:19">
      <c r="M1332" t="s">
        <v>1386</v>
      </c>
      <c r="N1332" s="71" t="s">
        <v>972</v>
      </c>
      <c r="O1332" s="76" t="s">
        <v>350</v>
      </c>
      <c r="P1332" s="76" t="s">
        <v>192</v>
      </c>
      <c r="Q1332" s="76" t="s">
        <v>350</v>
      </c>
      <c r="R1332" s="76" t="s">
        <v>192</v>
      </c>
      <c r="S1332" s="100"/>
    </row>
    <row r="1333" spans="13:19">
      <c r="M1333" t="s">
        <v>1158</v>
      </c>
      <c r="N1333" s="85" t="s">
        <v>978</v>
      </c>
      <c r="O1333" s="77" t="s">
        <v>191</v>
      </c>
      <c r="P1333" s="77" t="s">
        <v>192</v>
      </c>
      <c r="Q1333" s="77" t="s">
        <v>191</v>
      </c>
      <c r="R1333" s="77" t="s">
        <v>192</v>
      </c>
      <c r="S1333" s="101"/>
    </row>
    <row r="1334" spans="13:19">
      <c r="M1334" t="s">
        <v>819</v>
      </c>
      <c r="N1334" s="71" t="s">
        <v>968</v>
      </c>
      <c r="O1334" s="76" t="s">
        <v>191</v>
      </c>
      <c r="P1334" s="76" t="s">
        <v>192</v>
      </c>
      <c r="Q1334" s="76" t="s">
        <v>191</v>
      </c>
      <c r="R1334" s="76" t="s">
        <v>359</v>
      </c>
      <c r="S1334" s="100"/>
    </row>
    <row r="1335" spans="13:19">
      <c r="M1335"/>
      <c r="N1335" s="71"/>
      <c r="O1335" s="76"/>
      <c r="P1335" s="76"/>
      <c r="Q1335" s="76"/>
      <c r="R1335" s="76"/>
      <c r="S1335" s="100"/>
    </row>
    <row r="1336" spans="13:19">
      <c r="M1336"/>
      <c r="N1336" s="71"/>
      <c r="O1336" s="76"/>
      <c r="P1336" s="76"/>
      <c r="Q1336" s="76"/>
      <c r="R1336" s="76"/>
      <c r="S1336" s="100"/>
    </row>
    <row r="1337" spans="13:19">
      <c r="M1337"/>
      <c r="N1337" s="85"/>
      <c r="O1337" s="77"/>
      <c r="P1337" s="77"/>
      <c r="Q1337" s="77"/>
      <c r="R1337" s="77"/>
      <c r="S1337" s="101"/>
    </row>
    <row r="1338" spans="13:19">
      <c r="M1338"/>
      <c r="N1338" s="85"/>
      <c r="O1338" s="77"/>
      <c r="P1338" s="77"/>
      <c r="Q1338" s="77"/>
      <c r="R1338" s="77"/>
      <c r="S1338" s="101"/>
    </row>
    <row r="1339" spans="13:19">
      <c r="M1339"/>
      <c r="N1339" s="71"/>
      <c r="O1339" s="76"/>
      <c r="P1339" s="76"/>
      <c r="Q1339" s="76"/>
      <c r="R1339" s="76"/>
      <c r="S1339" s="100"/>
    </row>
    <row r="1340" spans="13:19">
      <c r="M1340"/>
      <c r="N1340" s="85"/>
      <c r="O1340" s="77"/>
      <c r="P1340" s="77"/>
      <c r="Q1340" s="77"/>
      <c r="R1340" s="77"/>
      <c r="S1340" s="101"/>
    </row>
    <row r="1341" spans="13:19">
      <c r="M1341"/>
      <c r="N1341" s="71"/>
      <c r="O1341" s="76"/>
      <c r="P1341" s="76"/>
      <c r="Q1341" s="76"/>
      <c r="R1341" s="76"/>
      <c r="S1341" s="100"/>
    </row>
    <row r="1342" spans="13:19">
      <c r="M1342"/>
      <c r="N1342"/>
      <c r="O1342" s="84"/>
      <c r="P1342" s="84"/>
      <c r="Q1342" s="84"/>
      <c r="R1342" s="98" t="s">
        <v>156</v>
      </c>
      <c r="S1342" s="102">
        <f>SUM(S1329:S1341)</f>
        <v>0</v>
      </c>
    </row>
    <row r="1343" spans="13:19">
      <c r="M1343"/>
      <c r="N1343"/>
      <c r="O1343"/>
      <c r="P1343"/>
      <c r="Q1343"/>
      <c r="R1343" s="106" t="s">
        <v>171</v>
      </c>
      <c r="S1343" s="107">
        <v>47</v>
      </c>
    </row>
    <row r="1344" spans="13:19">
      <c r="M1344" s="108" t="s">
        <v>1616</v>
      </c>
    </row>
    <row r="1345" spans="13:19">
      <c r="M1345" t="s">
        <v>1125</v>
      </c>
      <c r="N1345" s="70" t="s">
        <v>922</v>
      </c>
      <c r="O1345" s="75" t="s">
        <v>341</v>
      </c>
      <c r="P1345" s="75" t="s">
        <v>800</v>
      </c>
      <c r="Q1345" s="75" t="s">
        <v>341</v>
      </c>
      <c r="R1345" s="75" t="s">
        <v>800</v>
      </c>
      <c r="S1345" s="99">
        <v>0</v>
      </c>
    </row>
    <row r="1346" spans="13:19">
      <c r="M1346" t="s">
        <v>1576</v>
      </c>
      <c r="N1346" s="70" t="s">
        <v>915</v>
      </c>
      <c r="O1346" s="75" t="s">
        <v>341</v>
      </c>
      <c r="P1346" s="75" t="s">
        <v>800</v>
      </c>
      <c r="Q1346" s="75" t="s">
        <v>341</v>
      </c>
      <c r="R1346" s="75" t="s">
        <v>800</v>
      </c>
      <c r="S1346" s="99">
        <v>0</v>
      </c>
    </row>
    <row r="1347" spans="13:19">
      <c r="M1347" t="s">
        <v>1221</v>
      </c>
      <c r="N1347" s="71" t="s">
        <v>931</v>
      </c>
      <c r="O1347" s="76" t="s">
        <v>348</v>
      </c>
      <c r="P1347" s="76" t="s">
        <v>187</v>
      </c>
      <c r="Q1347" s="76" t="s">
        <v>348</v>
      </c>
      <c r="R1347" s="76" t="s">
        <v>1577</v>
      </c>
      <c r="S1347" s="100"/>
    </row>
    <row r="1348" spans="13:19">
      <c r="M1348" t="s">
        <v>832</v>
      </c>
      <c r="N1348" s="71" t="s">
        <v>927</v>
      </c>
      <c r="O1348" s="76" t="s">
        <v>350</v>
      </c>
      <c r="P1348" s="76" t="s">
        <v>192</v>
      </c>
      <c r="Q1348" s="76" t="s">
        <v>350</v>
      </c>
      <c r="R1348" s="76" t="s">
        <v>1479</v>
      </c>
      <c r="S1348" s="100"/>
    </row>
    <row r="1349" spans="13:19">
      <c r="M1349" t="s">
        <v>833</v>
      </c>
      <c r="N1349" s="85" t="s">
        <v>955</v>
      </c>
      <c r="O1349" s="77" t="s">
        <v>349</v>
      </c>
      <c r="P1349" s="77" t="s">
        <v>800</v>
      </c>
      <c r="Q1349" s="77" t="s">
        <v>349</v>
      </c>
      <c r="R1349" s="77" t="s">
        <v>1492</v>
      </c>
      <c r="S1349" s="101"/>
    </row>
    <row r="1350" spans="13:19">
      <c r="M1350"/>
      <c r="N1350" s="71"/>
      <c r="O1350" s="76"/>
      <c r="P1350" s="76"/>
      <c r="Q1350" s="76"/>
      <c r="R1350" s="76"/>
      <c r="S1350" s="100"/>
    </row>
    <row r="1351" spans="13:19">
      <c r="M1351"/>
      <c r="N1351" s="71"/>
      <c r="O1351" s="76"/>
      <c r="P1351" s="76"/>
      <c r="Q1351" s="76"/>
      <c r="R1351" s="76"/>
      <c r="S1351" s="100"/>
    </row>
    <row r="1352" spans="13:19">
      <c r="M1352"/>
      <c r="N1352" s="71"/>
      <c r="O1352" s="76"/>
      <c r="P1352" s="76"/>
      <c r="Q1352" s="76"/>
      <c r="R1352" s="76"/>
      <c r="S1352" s="100"/>
    </row>
    <row r="1353" spans="13:19">
      <c r="M1353"/>
      <c r="N1353" s="85"/>
      <c r="O1353" s="77"/>
      <c r="P1353" s="77"/>
      <c r="Q1353" s="77"/>
      <c r="R1353" s="77"/>
      <c r="S1353" s="101"/>
    </row>
    <row r="1354" spans="13:19">
      <c r="M1354"/>
      <c r="N1354" s="85"/>
      <c r="O1354" s="77"/>
      <c r="P1354" s="77"/>
      <c r="Q1354" s="77"/>
      <c r="R1354" s="77"/>
      <c r="S1354" s="101"/>
    </row>
    <row r="1355" spans="13:19">
      <c r="M1355"/>
      <c r="N1355" s="71"/>
      <c r="O1355" s="76"/>
      <c r="P1355" s="76"/>
      <c r="Q1355" s="76"/>
      <c r="R1355" s="76"/>
      <c r="S1355" s="100"/>
    </row>
    <row r="1356" spans="13:19">
      <c r="M1356"/>
      <c r="N1356" s="85"/>
      <c r="O1356" s="77"/>
      <c r="P1356" s="77"/>
      <c r="Q1356" s="77"/>
      <c r="R1356" s="77"/>
      <c r="S1356" s="101"/>
    </row>
    <row r="1357" spans="13:19">
      <c r="M1357"/>
      <c r="N1357" s="71"/>
      <c r="O1357" s="76"/>
      <c r="P1357" s="76"/>
      <c r="Q1357" s="76"/>
      <c r="R1357" s="76"/>
      <c r="S1357" s="100"/>
    </row>
    <row r="1358" spans="13:19">
      <c r="M1358"/>
      <c r="N1358"/>
      <c r="O1358" s="84"/>
      <c r="P1358" s="84"/>
      <c r="Q1358" s="84"/>
      <c r="R1358" s="98" t="s">
        <v>156</v>
      </c>
      <c r="S1358" s="102">
        <f>SUM(S1345:S1357)</f>
        <v>0</v>
      </c>
    </row>
    <row r="1359" spans="13:19">
      <c r="M1359"/>
      <c r="N1359"/>
      <c r="O1359"/>
      <c r="P1359"/>
      <c r="Q1359"/>
      <c r="R1359" s="106" t="s">
        <v>171</v>
      </c>
      <c r="S1359" s="107">
        <v>47</v>
      </c>
    </row>
    <row r="1360" spans="13:19">
      <c r="M1360" s="108" t="s">
        <v>1640</v>
      </c>
    </row>
    <row r="1361" spans="13:19">
      <c r="M1361" t="s">
        <v>1534</v>
      </c>
      <c r="N1361" s="70" t="s">
        <v>844</v>
      </c>
      <c r="O1361" s="75" t="s">
        <v>336</v>
      </c>
      <c r="P1361" s="75" t="s">
        <v>800</v>
      </c>
      <c r="Q1361" s="75" t="s">
        <v>336</v>
      </c>
      <c r="R1361" s="75" t="s">
        <v>800</v>
      </c>
      <c r="S1361" s="99">
        <v>0</v>
      </c>
    </row>
    <row r="1362" spans="13:19">
      <c r="M1362" t="s">
        <v>1180</v>
      </c>
      <c r="N1362" s="70" t="s">
        <v>843</v>
      </c>
      <c r="O1362" s="75" t="s">
        <v>349</v>
      </c>
      <c r="P1362" s="75" t="s">
        <v>800</v>
      </c>
      <c r="Q1362" s="75" t="s">
        <v>349</v>
      </c>
      <c r="R1362" s="75" t="s">
        <v>800</v>
      </c>
      <c r="S1362" s="99"/>
    </row>
    <row r="1363" spans="13:19">
      <c r="M1363" t="s">
        <v>1637</v>
      </c>
      <c r="N1363" s="71" t="s">
        <v>851</v>
      </c>
      <c r="O1363" s="76" t="s">
        <v>350</v>
      </c>
      <c r="P1363" s="76" t="s">
        <v>192</v>
      </c>
      <c r="Q1363" s="76" t="s">
        <v>350</v>
      </c>
      <c r="R1363" s="76" t="s">
        <v>192</v>
      </c>
      <c r="S1363" s="100">
        <v>0</v>
      </c>
    </row>
    <row r="1364" spans="13:19">
      <c r="M1364" t="s">
        <v>1638</v>
      </c>
      <c r="N1364" s="71" t="s">
        <v>849</v>
      </c>
      <c r="O1364" s="76" t="s">
        <v>191</v>
      </c>
      <c r="P1364" s="76" t="s">
        <v>192</v>
      </c>
      <c r="Q1364" s="76" t="s">
        <v>191</v>
      </c>
      <c r="R1364" s="76" t="s">
        <v>192</v>
      </c>
      <c r="S1364" s="100">
        <v>0</v>
      </c>
    </row>
    <row r="1365" spans="13:19">
      <c r="M1365" t="s">
        <v>1639</v>
      </c>
      <c r="N1365" s="85" t="s">
        <v>859</v>
      </c>
      <c r="O1365" s="77" t="s">
        <v>350</v>
      </c>
      <c r="P1365" s="77" t="s">
        <v>192</v>
      </c>
      <c r="Q1365" s="77" t="s">
        <v>350</v>
      </c>
      <c r="R1365" s="77" t="s">
        <v>192</v>
      </c>
      <c r="S1365" s="101">
        <v>0</v>
      </c>
    </row>
    <row r="1366" spans="13:19">
      <c r="M1366" t="s">
        <v>1613</v>
      </c>
      <c r="N1366" s="70" t="s">
        <v>841</v>
      </c>
      <c r="O1366" s="75" t="s">
        <v>341</v>
      </c>
      <c r="P1366" s="75" t="s">
        <v>800</v>
      </c>
      <c r="Q1366" s="75" t="s">
        <v>341</v>
      </c>
      <c r="R1366" s="75" t="s">
        <v>800</v>
      </c>
      <c r="S1366" s="99"/>
    </row>
    <row r="1367" spans="13:19">
      <c r="M1367"/>
      <c r="N1367" s="71"/>
      <c r="O1367" s="76"/>
      <c r="P1367" s="76"/>
      <c r="Q1367" s="76"/>
      <c r="R1367" s="76"/>
      <c r="S1367" s="100"/>
    </row>
    <row r="1368" spans="13:19">
      <c r="M1368"/>
      <c r="N1368" s="71"/>
      <c r="O1368" s="76"/>
      <c r="P1368" s="76"/>
      <c r="Q1368" s="76"/>
      <c r="R1368" s="76"/>
      <c r="S1368" s="100"/>
    </row>
    <row r="1369" spans="13:19">
      <c r="M1369"/>
      <c r="N1369" s="85"/>
      <c r="O1369" s="77"/>
      <c r="P1369" s="77"/>
      <c r="Q1369" s="77"/>
      <c r="R1369" s="77"/>
      <c r="S1369" s="101"/>
    </row>
    <row r="1370" spans="13:19">
      <c r="M1370"/>
      <c r="N1370" s="85"/>
      <c r="O1370" s="77"/>
      <c r="P1370" s="77"/>
      <c r="Q1370" s="77"/>
      <c r="R1370" s="77"/>
      <c r="S1370" s="101"/>
    </row>
    <row r="1371" spans="13:19">
      <c r="M1371"/>
      <c r="N1371" s="71"/>
      <c r="O1371" s="76"/>
      <c r="P1371" s="76"/>
      <c r="Q1371" s="76"/>
      <c r="R1371" s="76"/>
      <c r="S1371" s="100"/>
    </row>
    <row r="1372" spans="13:19">
      <c r="M1372"/>
      <c r="N1372" s="85"/>
      <c r="O1372" s="77"/>
      <c r="P1372" s="77"/>
      <c r="Q1372" s="77"/>
      <c r="R1372" s="77"/>
      <c r="S1372" s="101"/>
    </row>
    <row r="1373" spans="13:19">
      <c r="M1373"/>
      <c r="N1373" s="71"/>
      <c r="O1373" s="76"/>
      <c r="P1373" s="76"/>
      <c r="Q1373" s="76"/>
      <c r="R1373" s="76"/>
      <c r="S1373" s="100"/>
    </row>
    <row r="1374" spans="13:19">
      <c r="M1374"/>
      <c r="N1374"/>
      <c r="O1374" s="84"/>
      <c r="P1374" s="84"/>
      <c r="Q1374" s="84"/>
      <c r="R1374" s="98" t="s">
        <v>156</v>
      </c>
      <c r="S1374" s="102">
        <f>SUM(S1361:S1373)</f>
        <v>0</v>
      </c>
    </row>
    <row r="1375" spans="13:19">
      <c r="M1375"/>
      <c r="N1375"/>
      <c r="O1375"/>
      <c r="P1375"/>
      <c r="Q1375"/>
      <c r="R1375" s="106" t="s">
        <v>171</v>
      </c>
      <c r="S1375" s="107">
        <v>47</v>
      </c>
    </row>
    <row r="1376" spans="13:19">
      <c r="M1376" s="108" t="s">
        <v>1647</v>
      </c>
    </row>
    <row r="1377" spans="13:19">
      <c r="M1377" t="s">
        <v>1641</v>
      </c>
      <c r="N1377" s="70" t="s">
        <v>891</v>
      </c>
      <c r="O1377" s="75" t="s">
        <v>335</v>
      </c>
      <c r="P1377" s="75" t="s">
        <v>187</v>
      </c>
      <c r="Q1377" s="75" t="s">
        <v>1642</v>
      </c>
      <c r="R1377" s="75" t="s">
        <v>1092</v>
      </c>
      <c r="S1377" s="99">
        <v>3360</v>
      </c>
    </row>
    <row r="1378" spans="13:19">
      <c r="M1378" t="s">
        <v>1174</v>
      </c>
      <c r="N1378" s="70" t="s">
        <v>890</v>
      </c>
      <c r="O1378" s="75" t="s">
        <v>341</v>
      </c>
      <c r="P1378" s="75" t="s">
        <v>800</v>
      </c>
      <c r="Q1378" s="75" t="s">
        <v>1581</v>
      </c>
      <c r="R1378" s="75" t="s">
        <v>1582</v>
      </c>
      <c r="S1378" s="99"/>
    </row>
    <row r="1379" spans="13:19">
      <c r="M1379" t="s">
        <v>1175</v>
      </c>
      <c r="N1379" s="71" t="s">
        <v>905</v>
      </c>
      <c r="O1379" s="76" t="s">
        <v>191</v>
      </c>
      <c r="P1379" s="76" t="s">
        <v>192</v>
      </c>
      <c r="Q1379" s="76" t="s">
        <v>191</v>
      </c>
      <c r="R1379" s="76" t="s">
        <v>1643</v>
      </c>
      <c r="S1379" s="100"/>
    </row>
    <row r="1380" spans="13:19">
      <c r="M1380" t="s">
        <v>1644</v>
      </c>
      <c r="N1380" s="71" t="s">
        <v>895</v>
      </c>
      <c r="O1380" s="76" t="s">
        <v>350</v>
      </c>
      <c r="P1380" s="76" t="s">
        <v>192</v>
      </c>
      <c r="Q1380" s="76" t="s">
        <v>350</v>
      </c>
      <c r="R1380" s="76" t="s">
        <v>192</v>
      </c>
      <c r="S1380" s="100">
        <v>0</v>
      </c>
    </row>
    <row r="1381" spans="13:19">
      <c r="M1381" t="s">
        <v>1283</v>
      </c>
      <c r="N1381" s="71" t="s">
        <v>900</v>
      </c>
      <c r="O1381" s="76" t="s">
        <v>350</v>
      </c>
      <c r="P1381" s="76" t="s">
        <v>192</v>
      </c>
      <c r="Q1381" s="76" t="s">
        <v>350</v>
      </c>
      <c r="R1381" s="76" t="s">
        <v>1561</v>
      </c>
      <c r="S1381" s="100"/>
    </row>
    <row r="1382" spans="13:19">
      <c r="M1382" t="s">
        <v>1022</v>
      </c>
      <c r="N1382" s="70" t="s">
        <v>892</v>
      </c>
      <c r="O1382" s="75" t="s">
        <v>335</v>
      </c>
      <c r="P1382" s="75" t="s">
        <v>187</v>
      </c>
      <c r="Q1382" s="75" t="s">
        <v>335</v>
      </c>
      <c r="R1382" s="75" t="s">
        <v>187</v>
      </c>
      <c r="S1382" s="99">
        <v>0</v>
      </c>
    </row>
    <row r="1383" spans="13:19">
      <c r="M1383" t="s">
        <v>1645</v>
      </c>
      <c r="N1383" s="71" t="s">
        <v>903</v>
      </c>
      <c r="O1383" s="76" t="s">
        <v>350</v>
      </c>
      <c r="P1383" s="76" t="s">
        <v>192</v>
      </c>
      <c r="Q1383" s="76" t="s">
        <v>350</v>
      </c>
      <c r="R1383" s="76" t="s">
        <v>1646</v>
      </c>
      <c r="S1383" s="100">
        <v>0</v>
      </c>
    </row>
    <row r="1384" spans="13:19">
      <c r="M1384"/>
      <c r="N1384" s="71"/>
      <c r="O1384" s="76"/>
      <c r="P1384" s="76"/>
      <c r="Q1384" s="76"/>
      <c r="R1384" s="76"/>
      <c r="S1384" s="100"/>
    </row>
    <row r="1385" spans="13:19">
      <c r="M1385"/>
      <c r="N1385" s="85"/>
      <c r="O1385" s="77"/>
      <c r="P1385" s="77"/>
      <c r="Q1385" s="77"/>
      <c r="R1385" s="77"/>
      <c r="S1385" s="101"/>
    </row>
    <row r="1386" spans="13:19">
      <c r="M1386"/>
      <c r="N1386" s="85"/>
      <c r="O1386" s="77"/>
      <c r="P1386" s="77"/>
      <c r="Q1386" s="77"/>
      <c r="R1386" s="77"/>
      <c r="S1386" s="101"/>
    </row>
    <row r="1387" spans="13:19">
      <c r="M1387"/>
      <c r="N1387" s="71"/>
      <c r="O1387" s="76"/>
      <c r="P1387" s="76"/>
      <c r="Q1387" s="76"/>
      <c r="R1387" s="76"/>
      <c r="S1387" s="100"/>
    </row>
    <row r="1388" spans="13:19">
      <c r="M1388"/>
      <c r="N1388" s="85"/>
      <c r="O1388" s="77"/>
      <c r="P1388" s="77"/>
      <c r="Q1388" s="77"/>
      <c r="R1388" s="77"/>
      <c r="S1388" s="101"/>
    </row>
    <row r="1389" spans="13:19">
      <c r="M1389"/>
      <c r="N1389" s="71"/>
      <c r="O1389" s="76"/>
      <c r="P1389" s="76"/>
      <c r="Q1389" s="76"/>
      <c r="R1389" s="76"/>
      <c r="S1389" s="100"/>
    </row>
    <row r="1390" spans="13:19">
      <c r="M1390"/>
      <c r="N1390"/>
      <c r="O1390" s="84"/>
      <c r="P1390" s="84"/>
      <c r="Q1390" s="84"/>
      <c r="R1390" s="98" t="s">
        <v>156</v>
      </c>
      <c r="S1390" s="102">
        <f>SUM(S1377:S1389)</f>
        <v>3360</v>
      </c>
    </row>
    <row r="1391" spans="13:19">
      <c r="M1391"/>
      <c r="N1391"/>
      <c r="O1391"/>
      <c r="P1391"/>
      <c r="Q1391"/>
      <c r="R1391" s="106" t="s">
        <v>171</v>
      </c>
      <c r="S1391" s="107">
        <v>47</v>
      </c>
    </row>
    <row r="1392" spans="13:19">
      <c r="M1392" s="108" t="s">
        <v>1650</v>
      </c>
    </row>
    <row r="1393" spans="13:19">
      <c r="M1393" t="s">
        <v>1196</v>
      </c>
      <c r="N1393" s="71" t="s">
        <v>981</v>
      </c>
      <c r="O1393" s="76" t="s">
        <v>348</v>
      </c>
      <c r="P1393" s="76" t="s">
        <v>187</v>
      </c>
      <c r="Q1393" s="76" t="s">
        <v>348</v>
      </c>
      <c r="R1393" s="76" t="s">
        <v>187</v>
      </c>
      <c r="S1393" s="100">
        <v>0</v>
      </c>
    </row>
    <row r="1394" spans="13:19">
      <c r="M1394" t="s">
        <v>1183</v>
      </c>
      <c r="N1394" s="71" t="s">
        <v>865</v>
      </c>
      <c r="O1394" s="76" t="s">
        <v>345</v>
      </c>
      <c r="P1394" s="76" t="s">
        <v>187</v>
      </c>
      <c r="Q1394" s="76" t="s">
        <v>345</v>
      </c>
      <c r="R1394" s="76" t="s">
        <v>1153</v>
      </c>
      <c r="S1394" s="100">
        <v>2590</v>
      </c>
    </row>
    <row r="1395" spans="13:19">
      <c r="M1395" t="s">
        <v>1316</v>
      </c>
      <c r="N1395" s="71" t="s">
        <v>989</v>
      </c>
      <c r="O1395" s="76" t="s">
        <v>348</v>
      </c>
      <c r="P1395" s="76" t="s">
        <v>187</v>
      </c>
      <c r="Q1395" s="76" t="s">
        <v>348</v>
      </c>
      <c r="R1395" s="76" t="s">
        <v>187</v>
      </c>
      <c r="S1395" s="100">
        <v>0</v>
      </c>
    </row>
    <row r="1396" spans="13:19">
      <c r="M1396" t="s">
        <v>1197</v>
      </c>
      <c r="N1396" s="71" t="s">
        <v>873</v>
      </c>
      <c r="O1396" s="76" t="s">
        <v>350</v>
      </c>
      <c r="P1396" s="76" t="s">
        <v>350</v>
      </c>
      <c r="Q1396" s="76" t="s">
        <v>350</v>
      </c>
      <c r="R1396" s="76" t="s">
        <v>1481</v>
      </c>
      <c r="S1396" s="100"/>
    </row>
    <row r="1397" spans="13:19">
      <c r="M1397" t="s">
        <v>1648</v>
      </c>
      <c r="N1397" s="71" t="s">
        <v>982</v>
      </c>
      <c r="O1397" s="76" t="s">
        <v>351</v>
      </c>
      <c r="P1397" s="76" t="s">
        <v>187</v>
      </c>
      <c r="Q1397" s="76" t="s">
        <v>351</v>
      </c>
      <c r="R1397" s="76" t="s">
        <v>187</v>
      </c>
      <c r="S1397" s="100">
        <v>0</v>
      </c>
    </row>
    <row r="1398" spans="13:19">
      <c r="M1398" t="s">
        <v>1649</v>
      </c>
      <c r="N1398" s="85" t="s">
        <v>881</v>
      </c>
      <c r="O1398" s="77" t="s">
        <v>393</v>
      </c>
      <c r="P1398" s="77" t="s">
        <v>187</v>
      </c>
      <c r="Q1398" s="77" t="s">
        <v>393</v>
      </c>
      <c r="R1398" s="77" t="s">
        <v>187</v>
      </c>
      <c r="S1398" s="101">
        <v>0</v>
      </c>
    </row>
    <row r="1399" spans="13:19">
      <c r="M1399" t="s">
        <v>1276</v>
      </c>
      <c r="N1399" s="71" t="s">
        <v>984</v>
      </c>
      <c r="O1399" s="76" t="s">
        <v>351</v>
      </c>
      <c r="P1399" s="76" t="s">
        <v>187</v>
      </c>
      <c r="Q1399" s="76" t="s">
        <v>351</v>
      </c>
      <c r="R1399" s="76" t="s">
        <v>187</v>
      </c>
      <c r="S1399" s="100"/>
    </row>
    <row r="1400" spans="13:19">
      <c r="M1400"/>
      <c r="N1400" s="71"/>
      <c r="O1400" s="76"/>
      <c r="P1400" s="76"/>
      <c r="Q1400" s="76"/>
      <c r="R1400" s="76"/>
      <c r="S1400" s="100"/>
    </row>
    <row r="1401" spans="13:19">
      <c r="M1401"/>
      <c r="N1401" s="85"/>
      <c r="O1401" s="77"/>
      <c r="P1401" s="77"/>
      <c r="Q1401" s="77"/>
      <c r="R1401" s="77"/>
      <c r="S1401" s="101"/>
    </row>
    <row r="1402" spans="13:19">
      <c r="M1402"/>
      <c r="N1402" s="85"/>
      <c r="O1402" s="77"/>
      <c r="P1402" s="77"/>
      <c r="Q1402" s="77"/>
      <c r="R1402" s="77"/>
      <c r="S1402" s="101"/>
    </row>
    <row r="1403" spans="13:19">
      <c r="M1403"/>
      <c r="N1403" s="71"/>
      <c r="O1403" s="76"/>
      <c r="P1403" s="76"/>
      <c r="Q1403" s="76"/>
      <c r="R1403" s="76"/>
      <c r="S1403" s="100"/>
    </row>
    <row r="1404" spans="13:19">
      <c r="M1404"/>
      <c r="N1404" s="85"/>
      <c r="O1404" s="77"/>
      <c r="P1404" s="77"/>
      <c r="Q1404" s="77"/>
      <c r="R1404" s="77"/>
      <c r="S1404" s="101"/>
    </row>
    <row r="1405" spans="13:19">
      <c r="M1405"/>
      <c r="N1405" s="71"/>
      <c r="O1405" s="76"/>
      <c r="P1405" s="76"/>
      <c r="Q1405" s="76"/>
      <c r="R1405" s="76"/>
      <c r="S1405" s="100"/>
    </row>
    <row r="1406" spans="13:19">
      <c r="M1406"/>
      <c r="N1406"/>
      <c r="O1406" s="84"/>
      <c r="P1406" s="84"/>
      <c r="Q1406" s="84"/>
      <c r="R1406" s="98" t="s">
        <v>156</v>
      </c>
      <c r="S1406" s="102">
        <f>SUM(S1393:S1405)</f>
        <v>2590</v>
      </c>
    </row>
    <row r="1407" spans="13:19">
      <c r="M1407"/>
      <c r="N1407"/>
      <c r="O1407"/>
      <c r="P1407"/>
      <c r="Q1407"/>
      <c r="R1407" s="106" t="s">
        <v>171</v>
      </c>
      <c r="S1407" s="107">
        <v>47</v>
      </c>
    </row>
    <row r="1408" spans="13:19">
      <c r="M1408" s="108" t="s">
        <v>1651</v>
      </c>
    </row>
    <row r="1409" spans="13:19">
      <c r="M1409" t="s">
        <v>1125</v>
      </c>
      <c r="N1409" s="70" t="s">
        <v>922</v>
      </c>
      <c r="O1409" s="75" t="s">
        <v>341</v>
      </c>
      <c r="P1409" s="75" t="s">
        <v>800</v>
      </c>
      <c r="Q1409" s="75" t="s">
        <v>341</v>
      </c>
      <c r="R1409" s="75" t="s">
        <v>800</v>
      </c>
      <c r="S1409" s="99">
        <v>0</v>
      </c>
    </row>
    <row r="1410" spans="13:19">
      <c r="M1410" t="s">
        <v>1144</v>
      </c>
      <c r="N1410" s="70" t="s">
        <v>915</v>
      </c>
      <c r="O1410" s="75" t="s">
        <v>346</v>
      </c>
      <c r="P1410" s="75" t="s">
        <v>800</v>
      </c>
      <c r="Q1410" s="75" t="s">
        <v>346</v>
      </c>
      <c r="R1410" s="75" t="s">
        <v>800</v>
      </c>
      <c r="S1410" s="99">
        <v>0</v>
      </c>
    </row>
    <row r="1411" spans="13:19">
      <c r="M1411" t="s">
        <v>1190</v>
      </c>
      <c r="N1411" s="71" t="s">
        <v>931</v>
      </c>
      <c r="O1411" s="76" t="s">
        <v>350</v>
      </c>
      <c r="P1411" s="76" t="s">
        <v>192</v>
      </c>
      <c r="Q1411" s="76" t="s">
        <v>350</v>
      </c>
      <c r="R1411" s="76" t="s">
        <v>1216</v>
      </c>
      <c r="S1411" s="100"/>
    </row>
    <row r="1412" spans="13:19">
      <c r="M1412" t="s">
        <v>1189</v>
      </c>
      <c r="N1412" s="71" t="s">
        <v>927</v>
      </c>
      <c r="O1412" s="76" t="s">
        <v>348</v>
      </c>
      <c r="P1412" s="76" t="s">
        <v>187</v>
      </c>
      <c r="Q1412" s="76" t="s">
        <v>348</v>
      </c>
      <c r="R1412" s="76" t="s">
        <v>1215</v>
      </c>
      <c r="S1412" s="100"/>
    </row>
    <row r="1413" spans="13:19">
      <c r="M1413" t="s">
        <v>1130</v>
      </c>
      <c r="N1413" s="85" t="s">
        <v>956</v>
      </c>
      <c r="O1413" s="77" t="s">
        <v>349</v>
      </c>
      <c r="P1413" s="77" t="s">
        <v>800</v>
      </c>
      <c r="Q1413" s="77" t="s">
        <v>349</v>
      </c>
      <c r="R1413" s="77" t="s">
        <v>800</v>
      </c>
      <c r="S1413" s="101">
        <v>0</v>
      </c>
    </row>
    <row r="1414" spans="13:19">
      <c r="M1414" t="s">
        <v>836</v>
      </c>
      <c r="N1414" s="85" t="s">
        <v>954</v>
      </c>
      <c r="O1414" s="77" t="s">
        <v>346</v>
      </c>
      <c r="P1414" s="77" t="s">
        <v>800</v>
      </c>
      <c r="Q1414" s="77" t="s">
        <v>346</v>
      </c>
      <c r="R1414" s="77" t="s">
        <v>800</v>
      </c>
      <c r="S1414" s="101"/>
    </row>
    <row r="1415" spans="13:19">
      <c r="M1415"/>
      <c r="N1415" s="71"/>
      <c r="O1415" s="76"/>
      <c r="P1415" s="76"/>
      <c r="Q1415" s="76"/>
      <c r="R1415" s="76"/>
      <c r="S1415" s="100"/>
    </row>
    <row r="1416" spans="13:19">
      <c r="M1416"/>
      <c r="N1416" s="71"/>
      <c r="O1416" s="76"/>
      <c r="P1416" s="76"/>
      <c r="Q1416" s="76"/>
      <c r="R1416" s="76"/>
      <c r="S1416" s="100"/>
    </row>
    <row r="1417" spans="13:19">
      <c r="M1417"/>
      <c r="N1417" s="85"/>
      <c r="O1417" s="77"/>
      <c r="P1417" s="77"/>
      <c r="Q1417" s="77"/>
      <c r="R1417" s="77"/>
      <c r="S1417" s="101"/>
    </row>
    <row r="1418" spans="13:19">
      <c r="M1418"/>
      <c r="N1418" s="85"/>
      <c r="O1418" s="77"/>
      <c r="P1418" s="77"/>
      <c r="Q1418" s="77"/>
      <c r="R1418" s="77"/>
      <c r="S1418" s="101"/>
    </row>
    <row r="1419" spans="13:19">
      <c r="M1419"/>
      <c r="N1419" s="71"/>
      <c r="O1419" s="76"/>
      <c r="P1419" s="76"/>
      <c r="Q1419" s="76"/>
      <c r="R1419" s="76"/>
      <c r="S1419" s="100"/>
    </row>
    <row r="1420" spans="13:19">
      <c r="M1420"/>
      <c r="N1420" s="85"/>
      <c r="O1420" s="77"/>
      <c r="P1420" s="77"/>
      <c r="Q1420" s="77"/>
      <c r="R1420" s="77"/>
      <c r="S1420" s="101"/>
    </row>
    <row r="1421" spans="13:19">
      <c r="M1421"/>
      <c r="N1421" s="71"/>
      <c r="O1421" s="76"/>
      <c r="P1421" s="76"/>
      <c r="Q1421" s="76"/>
      <c r="R1421" s="76"/>
      <c r="S1421" s="100"/>
    </row>
    <row r="1422" spans="13:19">
      <c r="M1422"/>
      <c r="N1422"/>
      <c r="O1422" s="84"/>
      <c r="P1422" s="84"/>
      <c r="Q1422" s="84"/>
      <c r="R1422" s="98" t="s">
        <v>156</v>
      </c>
      <c r="S1422" s="102">
        <f>SUM(S1409:S1421)</f>
        <v>0</v>
      </c>
    </row>
    <row r="1423" spans="13:19">
      <c r="M1423"/>
      <c r="N1423"/>
      <c r="O1423"/>
      <c r="P1423"/>
      <c r="Q1423"/>
      <c r="R1423" s="106" t="s">
        <v>171</v>
      </c>
      <c r="S1423" s="107">
        <v>47</v>
      </c>
    </row>
    <row r="1424" spans="13:19">
      <c r="M1424" s="108" t="s">
        <v>1653</v>
      </c>
    </row>
    <row r="1425" spans="13:19">
      <c r="M1425" t="s">
        <v>1157</v>
      </c>
      <c r="N1425" s="70" t="s">
        <v>960</v>
      </c>
      <c r="O1425" s="75" t="s">
        <v>348</v>
      </c>
      <c r="P1425" s="75" t="s">
        <v>187</v>
      </c>
      <c r="Q1425" s="75" t="s">
        <v>348</v>
      </c>
      <c r="R1425" s="75" t="s">
        <v>1434</v>
      </c>
      <c r="S1425" s="99"/>
    </row>
    <row r="1426" spans="13:19">
      <c r="M1426" t="s">
        <v>1118</v>
      </c>
      <c r="N1426" s="70" t="s">
        <v>963</v>
      </c>
      <c r="O1426" s="75" t="s">
        <v>348</v>
      </c>
      <c r="P1426" s="75" t="s">
        <v>187</v>
      </c>
      <c r="Q1426" s="75" t="s">
        <v>348</v>
      </c>
      <c r="R1426" s="75" t="s">
        <v>1652</v>
      </c>
      <c r="S1426" s="99"/>
    </row>
    <row r="1427" spans="13:19">
      <c r="M1427" t="s">
        <v>1169</v>
      </c>
      <c r="N1427" s="71" t="s">
        <v>972</v>
      </c>
      <c r="O1427" s="76" t="s">
        <v>191</v>
      </c>
      <c r="P1427" s="76" t="s">
        <v>192</v>
      </c>
      <c r="Q1427" s="76" t="s">
        <v>191</v>
      </c>
      <c r="R1427" s="76" t="s">
        <v>1245</v>
      </c>
      <c r="S1427" s="100"/>
    </row>
    <row r="1428" spans="13:19">
      <c r="M1428" t="s">
        <v>1122</v>
      </c>
      <c r="N1428" s="71" t="s">
        <v>975</v>
      </c>
      <c r="O1428" s="76" t="s">
        <v>191</v>
      </c>
      <c r="P1428" s="76" t="s">
        <v>192</v>
      </c>
      <c r="Q1428" s="76" t="s">
        <v>191</v>
      </c>
      <c r="R1428" s="76" t="s">
        <v>192</v>
      </c>
      <c r="S1428" s="100"/>
    </row>
    <row r="1429" spans="13:19">
      <c r="M1429" t="s">
        <v>819</v>
      </c>
      <c r="N1429" s="71" t="s">
        <v>968</v>
      </c>
      <c r="O1429" s="76" t="s">
        <v>191</v>
      </c>
      <c r="P1429" s="76" t="s">
        <v>192</v>
      </c>
      <c r="Q1429" s="76" t="s">
        <v>191</v>
      </c>
      <c r="R1429" s="76" t="s">
        <v>359</v>
      </c>
      <c r="S1429" s="100"/>
    </row>
    <row r="1430" spans="13:19">
      <c r="M1430"/>
      <c r="N1430" s="71"/>
      <c r="O1430" s="76"/>
      <c r="P1430" s="76"/>
      <c r="Q1430" s="76"/>
      <c r="R1430" s="76"/>
      <c r="S1430" s="100"/>
    </row>
    <row r="1431" spans="13:19">
      <c r="M1431"/>
      <c r="N1431" s="71"/>
      <c r="O1431" s="76"/>
      <c r="P1431" s="76"/>
      <c r="Q1431" s="76"/>
      <c r="R1431" s="76"/>
      <c r="S1431" s="100"/>
    </row>
    <row r="1432" spans="13:19">
      <c r="M1432"/>
      <c r="N1432" s="71"/>
      <c r="O1432" s="76"/>
      <c r="P1432" s="76"/>
      <c r="Q1432" s="76"/>
      <c r="R1432" s="76"/>
      <c r="S1432" s="100"/>
    </row>
    <row r="1433" spans="13:19">
      <c r="M1433"/>
      <c r="N1433" s="85"/>
      <c r="O1433" s="77"/>
      <c r="P1433" s="77"/>
      <c r="Q1433" s="77"/>
      <c r="R1433" s="77"/>
      <c r="S1433" s="101"/>
    </row>
    <row r="1434" spans="13:19">
      <c r="M1434"/>
      <c r="N1434" s="85"/>
      <c r="O1434" s="77"/>
      <c r="P1434" s="77"/>
      <c r="Q1434" s="77"/>
      <c r="R1434" s="77"/>
      <c r="S1434" s="101"/>
    </row>
    <row r="1435" spans="13:19">
      <c r="M1435"/>
      <c r="N1435" s="71"/>
      <c r="O1435" s="76"/>
      <c r="P1435" s="76"/>
      <c r="Q1435" s="76"/>
      <c r="R1435" s="76"/>
      <c r="S1435" s="100"/>
    </row>
    <row r="1436" spans="13:19">
      <c r="M1436"/>
      <c r="N1436" s="85"/>
      <c r="O1436" s="77"/>
      <c r="P1436" s="77"/>
      <c r="Q1436" s="77"/>
      <c r="R1436" s="77"/>
      <c r="S1436" s="101"/>
    </row>
    <row r="1437" spans="13:19">
      <c r="M1437"/>
      <c r="N1437" s="71"/>
      <c r="O1437" s="76"/>
      <c r="P1437" s="76"/>
      <c r="Q1437" s="76"/>
      <c r="R1437" s="76"/>
      <c r="S1437" s="100"/>
    </row>
    <row r="1438" spans="13:19">
      <c r="M1438"/>
      <c r="N1438"/>
      <c r="O1438" s="84"/>
      <c r="P1438" s="84"/>
      <c r="Q1438" s="84"/>
      <c r="R1438" s="98" t="s">
        <v>156</v>
      </c>
      <c r="S1438" s="102">
        <f>SUM(S1425:S1437)</f>
        <v>0</v>
      </c>
    </row>
    <row r="1439" spans="13:19">
      <c r="M1439"/>
      <c r="N1439"/>
      <c r="O1439"/>
      <c r="P1439"/>
      <c r="Q1439"/>
      <c r="R1439" s="106" t="s">
        <v>171</v>
      </c>
      <c r="S1439" s="107">
        <v>47</v>
      </c>
    </row>
    <row r="1440" spans="13:19">
      <c r="M1440" s="108" t="s">
        <v>1657</v>
      </c>
    </row>
    <row r="1441" spans="13:19">
      <c r="M1441" t="s">
        <v>1608</v>
      </c>
      <c r="N1441" s="70" t="s">
        <v>890</v>
      </c>
      <c r="O1441" s="75" t="s">
        <v>335</v>
      </c>
      <c r="P1441" s="75" t="s">
        <v>187</v>
      </c>
      <c r="Q1441" s="75" t="s">
        <v>335</v>
      </c>
      <c r="R1441" s="75" t="s">
        <v>1654</v>
      </c>
      <c r="S1441" s="99"/>
    </row>
    <row r="1442" spans="13:19">
      <c r="M1442" t="s">
        <v>1422</v>
      </c>
      <c r="N1442" s="70" t="s">
        <v>887</v>
      </c>
      <c r="O1442" s="75" t="s">
        <v>335</v>
      </c>
      <c r="P1442" s="75" t="s">
        <v>187</v>
      </c>
      <c r="Q1442" s="75" t="s">
        <v>335</v>
      </c>
      <c r="R1442" s="75" t="s">
        <v>187</v>
      </c>
      <c r="S1442" s="99">
        <v>0</v>
      </c>
    </row>
    <row r="1443" spans="13:19">
      <c r="M1443" t="s">
        <v>1018</v>
      </c>
      <c r="N1443" s="71" t="s">
        <v>905</v>
      </c>
      <c r="O1443" s="76" t="s">
        <v>350</v>
      </c>
      <c r="P1443" s="76" t="s">
        <v>192</v>
      </c>
      <c r="Q1443" s="76" t="s">
        <v>350</v>
      </c>
      <c r="R1443" s="76" t="s">
        <v>192</v>
      </c>
      <c r="S1443" s="100"/>
    </row>
    <row r="1444" spans="13:19">
      <c r="M1444" t="s">
        <v>1020</v>
      </c>
      <c r="N1444" s="71" t="s">
        <v>900</v>
      </c>
      <c r="O1444" s="76" t="s">
        <v>191</v>
      </c>
      <c r="P1444" s="76" t="s">
        <v>192</v>
      </c>
      <c r="Q1444" s="76" t="s">
        <v>191</v>
      </c>
      <c r="R1444" s="76" t="s">
        <v>1655</v>
      </c>
      <c r="S1444" s="100"/>
    </row>
    <row r="1445" spans="13:19">
      <c r="M1445" t="s">
        <v>1656</v>
      </c>
      <c r="N1445" s="70" t="s">
        <v>893</v>
      </c>
      <c r="O1445" s="75" t="s">
        <v>335</v>
      </c>
      <c r="P1445" s="75" t="s">
        <v>187</v>
      </c>
      <c r="Q1445" s="75" t="s">
        <v>335</v>
      </c>
      <c r="R1445" s="75" t="s">
        <v>187</v>
      </c>
      <c r="S1445" s="99">
        <v>0</v>
      </c>
    </row>
    <row r="1446" spans="13:19">
      <c r="M1446" t="s">
        <v>1644</v>
      </c>
      <c r="N1446" s="71" t="s">
        <v>895</v>
      </c>
      <c r="O1446" s="76" t="s">
        <v>350</v>
      </c>
      <c r="P1446" s="76" t="s">
        <v>192</v>
      </c>
      <c r="Q1446" s="76" t="s">
        <v>350</v>
      </c>
      <c r="R1446" s="76" t="s">
        <v>192</v>
      </c>
      <c r="S1446" s="100">
        <v>0</v>
      </c>
    </row>
    <row r="1447" spans="13:19">
      <c r="M1447"/>
      <c r="N1447" s="71"/>
      <c r="O1447" s="76"/>
      <c r="P1447" s="76"/>
      <c r="Q1447" s="76"/>
      <c r="R1447" s="76"/>
      <c r="S1447" s="100"/>
    </row>
    <row r="1448" spans="13:19">
      <c r="M1448"/>
      <c r="N1448" s="71"/>
      <c r="O1448" s="76"/>
      <c r="P1448" s="76"/>
      <c r="Q1448" s="76"/>
      <c r="R1448" s="76"/>
      <c r="S1448" s="100"/>
    </row>
    <row r="1449" spans="13:19">
      <c r="M1449"/>
      <c r="N1449" s="85"/>
      <c r="O1449" s="77"/>
      <c r="P1449" s="77"/>
      <c r="Q1449" s="77"/>
      <c r="R1449" s="77"/>
      <c r="S1449" s="101"/>
    </row>
    <row r="1450" spans="13:19">
      <c r="M1450"/>
      <c r="N1450" s="85"/>
      <c r="O1450" s="77"/>
      <c r="P1450" s="77"/>
      <c r="Q1450" s="77"/>
      <c r="R1450" s="77"/>
      <c r="S1450" s="101"/>
    </row>
    <row r="1451" spans="13:19">
      <c r="M1451"/>
      <c r="N1451" s="71"/>
      <c r="O1451" s="76"/>
      <c r="P1451" s="76"/>
      <c r="Q1451" s="76"/>
      <c r="R1451" s="76"/>
      <c r="S1451" s="100"/>
    </row>
    <row r="1452" spans="13:19">
      <c r="M1452"/>
      <c r="N1452" s="85"/>
      <c r="O1452" s="77"/>
      <c r="P1452" s="77"/>
      <c r="Q1452" s="77"/>
      <c r="R1452" s="77"/>
      <c r="S1452" s="101"/>
    </row>
    <row r="1453" spans="13:19">
      <c r="M1453"/>
      <c r="N1453" s="71"/>
      <c r="O1453" s="76"/>
      <c r="P1453" s="76"/>
      <c r="Q1453" s="76"/>
      <c r="R1453" s="76"/>
      <c r="S1453" s="100"/>
    </row>
    <row r="1454" spans="13:19">
      <c r="M1454"/>
      <c r="N1454"/>
      <c r="O1454" s="84"/>
      <c r="P1454" s="84"/>
      <c r="Q1454" s="84"/>
      <c r="R1454" s="98" t="s">
        <v>156</v>
      </c>
      <c r="S1454" s="102">
        <f>SUM(S1441:S1453)</f>
        <v>0</v>
      </c>
    </row>
    <row r="1455" spans="13:19">
      <c r="M1455"/>
      <c r="N1455"/>
      <c r="O1455"/>
      <c r="P1455"/>
      <c r="Q1455"/>
      <c r="R1455" s="106" t="s">
        <v>171</v>
      </c>
      <c r="S1455" s="107">
        <v>47</v>
      </c>
    </row>
    <row r="1456" spans="13:19">
      <c r="M1456" s="108" t="s">
        <v>1657</v>
      </c>
    </row>
    <row r="1457" spans="13:19">
      <c r="M1457" t="s">
        <v>1199</v>
      </c>
      <c r="N1457" s="70" t="s">
        <v>893</v>
      </c>
      <c r="O1457" s="75" t="s">
        <v>349</v>
      </c>
      <c r="P1457" s="75" t="s">
        <v>800</v>
      </c>
      <c r="Q1457" s="75" t="s">
        <v>349</v>
      </c>
      <c r="R1457" s="75" t="s">
        <v>800</v>
      </c>
      <c r="S1457" s="99">
        <v>0</v>
      </c>
    </row>
    <row r="1458" spans="13:19">
      <c r="M1458" t="s">
        <v>1422</v>
      </c>
      <c r="N1458" s="70" t="s">
        <v>887</v>
      </c>
      <c r="O1458" s="75" t="s">
        <v>335</v>
      </c>
      <c r="P1458" s="75" t="s">
        <v>187</v>
      </c>
      <c r="Q1458" s="75" t="s">
        <v>335</v>
      </c>
      <c r="R1458" s="75" t="s">
        <v>187</v>
      </c>
      <c r="S1458" s="99">
        <v>0</v>
      </c>
    </row>
    <row r="1459" spans="13:19">
      <c r="M1459" t="s">
        <v>1658</v>
      </c>
      <c r="N1459" s="71" t="s">
        <v>903</v>
      </c>
      <c r="O1459" s="76" t="s">
        <v>191</v>
      </c>
      <c r="P1459" s="76" t="s">
        <v>192</v>
      </c>
      <c r="Q1459" s="76" t="s">
        <v>191</v>
      </c>
      <c r="R1459" s="76" t="s">
        <v>1170</v>
      </c>
      <c r="S1459" s="100">
        <v>2520</v>
      </c>
    </row>
    <row r="1460" spans="13:19">
      <c r="M1460" t="s">
        <v>1018</v>
      </c>
      <c r="N1460" s="71" t="s">
        <v>905</v>
      </c>
      <c r="O1460" s="76" t="s">
        <v>350</v>
      </c>
      <c r="P1460" s="76" t="s">
        <v>192</v>
      </c>
      <c r="Q1460" s="76" t="s">
        <v>350</v>
      </c>
      <c r="R1460" s="76" t="s">
        <v>192</v>
      </c>
      <c r="S1460" s="100"/>
    </row>
    <row r="1461" spans="13:19">
      <c r="M1461" t="s">
        <v>1488</v>
      </c>
      <c r="N1461" s="70" t="s">
        <v>892</v>
      </c>
      <c r="O1461" s="75" t="s">
        <v>346</v>
      </c>
      <c r="P1461" s="75" t="s">
        <v>800</v>
      </c>
      <c r="Q1461" s="75" t="s">
        <v>346</v>
      </c>
      <c r="R1461" s="75" t="s">
        <v>800</v>
      </c>
      <c r="S1461" s="99"/>
    </row>
    <row r="1462" spans="13:19">
      <c r="M1462" t="s">
        <v>1644</v>
      </c>
      <c r="N1462" s="71" t="s">
        <v>895</v>
      </c>
      <c r="O1462" s="76" t="s">
        <v>350</v>
      </c>
      <c r="P1462" s="76" t="s">
        <v>192</v>
      </c>
      <c r="Q1462" s="76" t="s">
        <v>350</v>
      </c>
      <c r="R1462" s="76" t="s">
        <v>192</v>
      </c>
      <c r="S1462" s="100">
        <v>0</v>
      </c>
    </row>
    <row r="1463" spans="13:19">
      <c r="M1463"/>
      <c r="N1463" s="71"/>
      <c r="O1463" s="76"/>
      <c r="P1463" s="76"/>
      <c r="Q1463" s="76"/>
      <c r="R1463" s="76"/>
      <c r="S1463" s="100"/>
    </row>
    <row r="1464" spans="13:19">
      <c r="M1464"/>
      <c r="N1464" s="71"/>
      <c r="O1464" s="76"/>
      <c r="P1464" s="76"/>
      <c r="Q1464" s="76"/>
      <c r="R1464" s="76"/>
      <c r="S1464" s="100"/>
    </row>
    <row r="1465" spans="13:19">
      <c r="M1465"/>
      <c r="N1465" s="85"/>
      <c r="O1465" s="77"/>
      <c r="P1465" s="77"/>
      <c r="Q1465" s="77"/>
      <c r="R1465" s="77"/>
      <c r="S1465" s="101"/>
    </row>
    <row r="1466" spans="13:19">
      <c r="M1466"/>
      <c r="N1466" s="85"/>
      <c r="O1466" s="77"/>
      <c r="P1466" s="77"/>
      <c r="Q1466" s="77"/>
      <c r="R1466" s="77"/>
      <c r="S1466" s="101"/>
    </row>
    <row r="1467" spans="13:19">
      <c r="M1467"/>
      <c r="N1467" s="71"/>
      <c r="O1467" s="76"/>
      <c r="P1467" s="76"/>
      <c r="Q1467" s="76"/>
      <c r="R1467" s="76"/>
      <c r="S1467" s="100"/>
    </row>
    <row r="1468" spans="13:19">
      <c r="M1468"/>
      <c r="N1468" s="85"/>
      <c r="O1468" s="77"/>
      <c r="P1468" s="77"/>
      <c r="Q1468" s="77"/>
      <c r="R1468" s="77"/>
      <c r="S1468" s="101"/>
    </row>
    <row r="1469" spans="13:19">
      <c r="M1469"/>
      <c r="N1469" s="71"/>
      <c r="O1469" s="76"/>
      <c r="P1469" s="76"/>
      <c r="Q1469" s="76"/>
      <c r="R1469" s="76"/>
      <c r="S1469" s="100"/>
    </row>
    <row r="1470" spans="13:19">
      <c r="M1470"/>
      <c r="N1470"/>
      <c r="O1470" s="84"/>
      <c r="P1470" s="84"/>
      <c r="Q1470" s="84"/>
      <c r="R1470" s="98" t="s">
        <v>156</v>
      </c>
      <c r="S1470" s="102">
        <f>SUM(S1457:S1469)</f>
        <v>2520</v>
      </c>
    </row>
    <row r="1471" spans="13:19">
      <c r="M1471"/>
      <c r="N1471"/>
      <c r="O1471"/>
      <c r="P1471"/>
      <c r="Q1471"/>
      <c r="R1471" s="106" t="s">
        <v>171</v>
      </c>
      <c r="S1471" s="107">
        <v>47</v>
      </c>
    </row>
    <row r="1472" spans="13:19">
      <c r="M1472" s="108" t="s">
        <v>1672</v>
      </c>
    </row>
    <row r="1473" spans="13:19">
      <c r="M1473" t="s">
        <v>1656</v>
      </c>
      <c r="N1473" s="70" t="s">
        <v>893</v>
      </c>
      <c r="O1473" s="75" t="s">
        <v>335</v>
      </c>
      <c r="P1473" s="75" t="s">
        <v>187</v>
      </c>
      <c r="Q1473" s="75" t="s">
        <v>335</v>
      </c>
      <c r="R1473" s="75" t="s">
        <v>187</v>
      </c>
      <c r="S1473" s="99">
        <v>0</v>
      </c>
    </row>
    <row r="1474" spans="13:19">
      <c r="M1474" t="s">
        <v>1021</v>
      </c>
      <c r="N1474" s="70" t="s">
        <v>890</v>
      </c>
      <c r="O1474" s="75" t="s">
        <v>346</v>
      </c>
      <c r="P1474" s="75" t="s">
        <v>800</v>
      </c>
      <c r="Q1474" s="75" t="s">
        <v>346</v>
      </c>
      <c r="R1474" s="75" t="s">
        <v>1670</v>
      </c>
      <c r="S1474" s="99">
        <v>2625</v>
      </c>
    </row>
    <row r="1475" spans="13:19">
      <c r="M1475" t="s">
        <v>1671</v>
      </c>
      <c r="N1475" s="70" t="s">
        <v>887</v>
      </c>
      <c r="O1475" s="75" t="s">
        <v>330</v>
      </c>
      <c r="P1475" s="75" t="s">
        <v>800</v>
      </c>
      <c r="Q1475" s="75" t="s">
        <v>330</v>
      </c>
      <c r="R1475" s="75" t="s">
        <v>1447</v>
      </c>
      <c r="S1475" s="99"/>
    </row>
    <row r="1476" spans="13:19">
      <c r="M1476" t="s">
        <v>1276</v>
      </c>
      <c r="N1476" s="71" t="s">
        <v>984</v>
      </c>
      <c r="O1476" s="76" t="s">
        <v>351</v>
      </c>
      <c r="P1476" s="76" t="s">
        <v>187</v>
      </c>
      <c r="Q1476" s="76" t="s">
        <v>351</v>
      </c>
      <c r="R1476" s="76" t="s">
        <v>187</v>
      </c>
      <c r="S1476" s="100"/>
    </row>
    <row r="1477" spans="13:19">
      <c r="M1477" t="s">
        <v>1316</v>
      </c>
      <c r="N1477" s="71" t="s">
        <v>989</v>
      </c>
      <c r="O1477" s="76" t="s">
        <v>348</v>
      </c>
      <c r="P1477" s="76" t="s">
        <v>187</v>
      </c>
      <c r="Q1477" s="76" t="s">
        <v>348</v>
      </c>
      <c r="R1477" s="76" t="s">
        <v>187</v>
      </c>
      <c r="S1477" s="100"/>
    </row>
    <row r="1478" spans="13:19">
      <c r="M1478" t="s">
        <v>1137</v>
      </c>
      <c r="N1478" s="85" t="s">
        <v>997</v>
      </c>
      <c r="O1478" s="77" t="s">
        <v>191</v>
      </c>
      <c r="P1478" s="77" t="s">
        <v>192</v>
      </c>
      <c r="Q1478" s="77" t="s">
        <v>191</v>
      </c>
      <c r="R1478" s="77" t="s">
        <v>192</v>
      </c>
      <c r="S1478" s="101">
        <v>0</v>
      </c>
    </row>
    <row r="1479" spans="13:19">
      <c r="M1479" t="s">
        <v>1136</v>
      </c>
      <c r="N1479" s="71" t="s">
        <v>985</v>
      </c>
      <c r="O1479" s="76" t="s">
        <v>351</v>
      </c>
      <c r="P1479" s="76" t="s">
        <v>187</v>
      </c>
      <c r="Q1479" s="76" t="s">
        <v>351</v>
      </c>
      <c r="R1479" s="76" t="s">
        <v>187</v>
      </c>
      <c r="S1479" s="100">
        <v>0</v>
      </c>
    </row>
    <row r="1480" spans="13:19">
      <c r="M1480"/>
      <c r="N1480" s="71"/>
      <c r="O1480" s="76"/>
      <c r="P1480" s="76"/>
      <c r="Q1480" s="76"/>
      <c r="R1480" s="76"/>
      <c r="S1480" s="100"/>
    </row>
    <row r="1481" spans="13:19">
      <c r="M1481"/>
      <c r="N1481" s="85"/>
      <c r="O1481" s="77"/>
      <c r="P1481" s="77"/>
      <c r="Q1481" s="77"/>
      <c r="R1481" s="77"/>
      <c r="S1481" s="101"/>
    </row>
    <row r="1482" spans="13:19">
      <c r="M1482"/>
      <c r="N1482" s="85"/>
      <c r="O1482" s="77"/>
      <c r="P1482" s="77"/>
      <c r="Q1482" s="77"/>
      <c r="R1482" s="77"/>
      <c r="S1482" s="101"/>
    </row>
    <row r="1483" spans="13:19">
      <c r="M1483"/>
      <c r="N1483" s="71"/>
      <c r="O1483" s="76"/>
      <c r="P1483" s="76"/>
      <c r="Q1483" s="76"/>
      <c r="R1483" s="76"/>
      <c r="S1483" s="100"/>
    </row>
    <row r="1484" spans="13:19">
      <c r="M1484"/>
      <c r="N1484" s="85"/>
      <c r="O1484" s="77"/>
      <c r="P1484" s="77"/>
      <c r="Q1484" s="77"/>
      <c r="R1484" s="77"/>
      <c r="S1484" s="101"/>
    </row>
    <row r="1485" spans="13:19">
      <c r="M1485"/>
      <c r="N1485" s="71"/>
      <c r="O1485" s="76"/>
      <c r="P1485" s="76"/>
      <c r="Q1485" s="76"/>
      <c r="R1485" s="76"/>
      <c r="S1485" s="100"/>
    </row>
    <row r="1486" spans="13:19">
      <c r="M1486"/>
      <c r="N1486"/>
      <c r="O1486" s="84"/>
      <c r="P1486" s="84"/>
      <c r="Q1486" s="84"/>
      <c r="R1486" s="98" t="s">
        <v>156</v>
      </c>
      <c r="S1486" s="102">
        <f>SUM(S1473:S1485)</f>
        <v>2625</v>
      </c>
    </row>
    <row r="1487" spans="13:19">
      <c r="M1487"/>
      <c r="N1487"/>
      <c r="O1487"/>
      <c r="P1487"/>
      <c r="Q1487"/>
      <c r="R1487" s="106" t="s">
        <v>171</v>
      </c>
      <c r="S1487" s="107">
        <v>47</v>
      </c>
    </row>
    <row r="1488" spans="13:19">
      <c r="M1488" s="108" t="s">
        <v>1674</v>
      </c>
    </row>
    <row r="1489" spans="13:19">
      <c r="M1489" t="s">
        <v>1213</v>
      </c>
      <c r="N1489" s="70" t="s">
        <v>922</v>
      </c>
      <c r="O1489" s="75" t="s">
        <v>349</v>
      </c>
      <c r="P1489" s="75" t="s">
        <v>800</v>
      </c>
      <c r="Q1489" s="75" t="s">
        <v>349</v>
      </c>
      <c r="R1489" s="75" t="s">
        <v>800</v>
      </c>
      <c r="S1489" s="99">
        <v>0</v>
      </c>
    </row>
    <row r="1490" spans="13:19">
      <c r="M1490" t="s">
        <v>1517</v>
      </c>
      <c r="N1490" s="70" t="s">
        <v>915</v>
      </c>
      <c r="O1490" s="75" t="s">
        <v>349</v>
      </c>
      <c r="P1490" s="75" t="s">
        <v>800</v>
      </c>
      <c r="Q1490" s="75" t="s">
        <v>349</v>
      </c>
      <c r="R1490" s="75" t="s">
        <v>1526</v>
      </c>
      <c r="S1490" s="99">
        <v>17280</v>
      </c>
    </row>
    <row r="1491" spans="13:19">
      <c r="M1491" t="s">
        <v>832</v>
      </c>
      <c r="N1491" s="71" t="s">
        <v>927</v>
      </c>
      <c r="O1491" s="76" t="s">
        <v>350</v>
      </c>
      <c r="P1491" s="76" t="s">
        <v>192</v>
      </c>
      <c r="Q1491" s="76" t="s">
        <v>350</v>
      </c>
      <c r="R1491" s="76" t="s">
        <v>1479</v>
      </c>
      <c r="S1491" s="100"/>
    </row>
    <row r="1492" spans="13:19">
      <c r="M1492" t="s">
        <v>1221</v>
      </c>
      <c r="N1492" s="71" t="s">
        <v>931</v>
      </c>
      <c r="O1492" s="76" t="s">
        <v>348</v>
      </c>
      <c r="P1492" s="76" t="s">
        <v>187</v>
      </c>
      <c r="Q1492" s="76" t="s">
        <v>348</v>
      </c>
      <c r="R1492" s="76" t="s">
        <v>1577</v>
      </c>
      <c r="S1492" s="100"/>
    </row>
    <row r="1493" spans="13:19">
      <c r="M1493" t="s">
        <v>1252</v>
      </c>
      <c r="N1493" s="85" t="s">
        <v>957</v>
      </c>
      <c r="O1493" s="77" t="s">
        <v>349</v>
      </c>
      <c r="P1493" s="77" t="s">
        <v>800</v>
      </c>
      <c r="Q1493" s="77" t="s">
        <v>349</v>
      </c>
      <c r="R1493" s="77" t="s">
        <v>800</v>
      </c>
      <c r="S1493" s="101">
        <v>0</v>
      </c>
    </row>
    <row r="1494" spans="13:19">
      <c r="M1494" t="s">
        <v>1673</v>
      </c>
      <c r="N1494" s="85" t="s">
        <v>956</v>
      </c>
      <c r="O1494" s="77" t="s">
        <v>351</v>
      </c>
      <c r="P1494" s="77" t="s">
        <v>187</v>
      </c>
      <c r="Q1494" s="77" t="s">
        <v>351</v>
      </c>
      <c r="R1494" s="77" t="s">
        <v>187</v>
      </c>
      <c r="S1494" s="101">
        <v>0</v>
      </c>
    </row>
    <row r="1495" spans="13:19">
      <c r="M1495"/>
      <c r="N1495" s="71"/>
      <c r="O1495" s="76"/>
      <c r="P1495" s="76"/>
      <c r="Q1495" s="76"/>
      <c r="R1495" s="76"/>
      <c r="S1495" s="100"/>
    </row>
    <row r="1496" spans="13:19">
      <c r="M1496"/>
      <c r="N1496" s="71"/>
      <c r="O1496" s="76"/>
      <c r="P1496" s="76"/>
      <c r="Q1496" s="76"/>
      <c r="R1496" s="76"/>
      <c r="S1496" s="100"/>
    </row>
    <row r="1497" spans="13:19">
      <c r="M1497"/>
      <c r="N1497" s="85"/>
      <c r="O1497" s="77"/>
      <c r="P1497" s="77"/>
      <c r="Q1497" s="77"/>
      <c r="R1497" s="77"/>
      <c r="S1497" s="101"/>
    </row>
    <row r="1498" spans="13:19">
      <c r="M1498"/>
      <c r="N1498" s="85"/>
      <c r="O1498" s="77"/>
      <c r="P1498" s="77"/>
      <c r="Q1498" s="77"/>
      <c r="R1498" s="77"/>
      <c r="S1498" s="101"/>
    </row>
    <row r="1499" spans="13:19">
      <c r="M1499"/>
      <c r="N1499" s="71"/>
      <c r="O1499" s="76"/>
      <c r="P1499" s="76"/>
      <c r="Q1499" s="76"/>
      <c r="R1499" s="76"/>
      <c r="S1499" s="100"/>
    </row>
    <row r="1500" spans="13:19">
      <c r="M1500"/>
      <c r="N1500" s="85"/>
      <c r="O1500" s="77"/>
      <c r="P1500" s="77"/>
      <c r="Q1500" s="77"/>
      <c r="R1500" s="77"/>
      <c r="S1500" s="101"/>
    </row>
    <row r="1501" spans="13:19">
      <c r="M1501"/>
      <c r="N1501" s="71"/>
      <c r="O1501" s="76"/>
      <c r="P1501" s="76"/>
      <c r="Q1501" s="76"/>
      <c r="R1501" s="76"/>
      <c r="S1501" s="100"/>
    </row>
    <row r="1502" spans="13:19">
      <c r="M1502"/>
      <c r="N1502"/>
      <c r="O1502" s="84"/>
      <c r="P1502" s="84"/>
      <c r="Q1502" s="84"/>
      <c r="R1502" s="98" t="s">
        <v>156</v>
      </c>
      <c r="S1502" s="102">
        <f>SUM(S1489:S1501)</f>
        <v>17280</v>
      </c>
    </row>
    <row r="1503" spans="13:19">
      <c r="M1503"/>
      <c r="N1503"/>
      <c r="O1503"/>
      <c r="P1503"/>
      <c r="Q1503"/>
      <c r="R1503" s="106" t="s">
        <v>171</v>
      </c>
      <c r="S1503" s="107">
        <v>47</v>
      </c>
    </row>
    <row r="1504" spans="13:19">
      <c r="M1504" s="108" t="s">
        <v>1678</v>
      </c>
    </row>
    <row r="1505" spans="13:19">
      <c r="M1505" t="s">
        <v>1125</v>
      </c>
      <c r="N1505" s="70" t="s">
        <v>922</v>
      </c>
      <c r="O1505" s="75" t="s">
        <v>341</v>
      </c>
      <c r="P1505" s="75" t="s">
        <v>800</v>
      </c>
      <c r="Q1505" s="75" t="s">
        <v>341</v>
      </c>
      <c r="R1505" s="75" t="s">
        <v>800</v>
      </c>
      <c r="S1505" s="99">
        <v>0</v>
      </c>
    </row>
    <row r="1506" spans="13:19">
      <c r="M1506" t="s">
        <v>1517</v>
      </c>
      <c r="N1506" s="70" t="s">
        <v>915</v>
      </c>
      <c r="O1506" s="75" t="s">
        <v>349</v>
      </c>
      <c r="P1506" s="75" t="s">
        <v>800</v>
      </c>
      <c r="Q1506" s="75" t="s">
        <v>349</v>
      </c>
      <c r="R1506" s="75" t="s">
        <v>1526</v>
      </c>
      <c r="S1506" s="99"/>
    </row>
    <row r="1507" spans="13:19">
      <c r="M1507" t="s">
        <v>1189</v>
      </c>
      <c r="N1507" s="71" t="s">
        <v>927</v>
      </c>
      <c r="O1507" s="76" t="s">
        <v>348</v>
      </c>
      <c r="P1507" s="76" t="s">
        <v>187</v>
      </c>
      <c r="Q1507" s="76" t="s">
        <v>348</v>
      </c>
      <c r="R1507" s="76" t="s">
        <v>1215</v>
      </c>
      <c r="S1507" s="100"/>
    </row>
    <row r="1508" spans="13:19">
      <c r="M1508" t="s">
        <v>1221</v>
      </c>
      <c r="N1508" s="71" t="s">
        <v>931</v>
      </c>
      <c r="O1508" s="76" t="s">
        <v>348</v>
      </c>
      <c r="P1508" s="76" t="s">
        <v>187</v>
      </c>
      <c r="Q1508" s="76" t="s">
        <v>348</v>
      </c>
      <c r="R1508" s="76" t="s">
        <v>1577</v>
      </c>
      <c r="S1508" s="100"/>
    </row>
    <row r="1509" spans="13:19">
      <c r="M1509" t="s">
        <v>1677</v>
      </c>
      <c r="N1509" s="85" t="s">
        <v>955</v>
      </c>
      <c r="O1509" s="77" t="s">
        <v>346</v>
      </c>
      <c r="P1509" s="77" t="s">
        <v>800</v>
      </c>
      <c r="Q1509" s="77" t="s">
        <v>346</v>
      </c>
      <c r="R1509" s="77" t="s">
        <v>800</v>
      </c>
      <c r="S1509" s="101">
        <v>0</v>
      </c>
    </row>
    <row r="1510" spans="13:19">
      <c r="M1510" t="s">
        <v>836</v>
      </c>
      <c r="N1510" s="85" t="s">
        <v>954</v>
      </c>
      <c r="O1510" s="77" t="s">
        <v>346</v>
      </c>
      <c r="P1510" s="77" t="s">
        <v>800</v>
      </c>
      <c r="Q1510" s="77" t="s">
        <v>346</v>
      </c>
      <c r="R1510" s="77" t="s">
        <v>800</v>
      </c>
      <c r="S1510" s="101"/>
    </row>
    <row r="1511" spans="13:19">
      <c r="M1511"/>
      <c r="N1511" s="71"/>
      <c r="O1511" s="76"/>
      <c r="P1511" s="76"/>
      <c r="Q1511" s="76"/>
      <c r="R1511" s="76"/>
      <c r="S1511" s="100"/>
    </row>
    <row r="1512" spans="13:19">
      <c r="M1512"/>
      <c r="N1512" s="71"/>
      <c r="O1512" s="76"/>
      <c r="P1512" s="76"/>
      <c r="Q1512" s="76"/>
      <c r="R1512" s="76"/>
      <c r="S1512" s="100"/>
    </row>
    <row r="1513" spans="13:19">
      <c r="M1513"/>
      <c r="N1513" s="85"/>
      <c r="O1513" s="77"/>
      <c r="P1513" s="77"/>
      <c r="Q1513" s="77"/>
      <c r="R1513" s="77"/>
      <c r="S1513" s="101"/>
    </row>
    <row r="1514" spans="13:19">
      <c r="M1514"/>
      <c r="N1514" s="85"/>
      <c r="O1514" s="77"/>
      <c r="P1514" s="77"/>
      <c r="Q1514" s="77"/>
      <c r="R1514" s="77"/>
      <c r="S1514" s="101"/>
    </row>
    <row r="1515" spans="13:19">
      <c r="M1515"/>
      <c r="N1515" s="71"/>
      <c r="O1515" s="76"/>
      <c r="P1515" s="76"/>
      <c r="Q1515" s="76"/>
      <c r="R1515" s="76"/>
      <c r="S1515" s="100"/>
    </row>
    <row r="1516" spans="13:19">
      <c r="M1516"/>
      <c r="N1516" s="85"/>
      <c r="O1516" s="77"/>
      <c r="P1516" s="77"/>
      <c r="Q1516" s="77"/>
      <c r="R1516" s="77"/>
      <c r="S1516" s="101"/>
    </row>
    <row r="1517" spans="13:19">
      <c r="M1517"/>
      <c r="N1517" s="71"/>
      <c r="O1517" s="76"/>
      <c r="P1517" s="76"/>
      <c r="Q1517" s="76"/>
      <c r="R1517" s="76"/>
      <c r="S1517" s="100"/>
    </row>
    <row r="1518" spans="13:19">
      <c r="M1518"/>
      <c r="N1518"/>
      <c r="O1518" s="84"/>
      <c r="P1518" s="84"/>
      <c r="Q1518" s="84"/>
      <c r="R1518" s="98" t="s">
        <v>156</v>
      </c>
      <c r="S1518" s="102">
        <f>SUM(S1505:S1517)</f>
        <v>0</v>
      </c>
    </row>
    <row r="1519" spans="13:19">
      <c r="M1519"/>
      <c r="N1519"/>
      <c r="O1519"/>
      <c r="P1519"/>
      <c r="Q1519"/>
      <c r="R1519" s="106" t="s">
        <v>171</v>
      </c>
      <c r="S1519" s="107">
        <v>47</v>
      </c>
    </row>
    <row r="1520" spans="13:19">
      <c r="M1520" s="108" t="s">
        <v>1680</v>
      </c>
    </row>
    <row r="1521" spans="13:19">
      <c r="M1521" t="s">
        <v>1019</v>
      </c>
      <c r="N1521" s="70" t="s">
        <v>887</v>
      </c>
      <c r="O1521" s="75" t="s">
        <v>341</v>
      </c>
      <c r="P1521" s="75" t="s">
        <v>800</v>
      </c>
      <c r="Q1521" s="75" t="s">
        <v>341</v>
      </c>
      <c r="R1521" s="75" t="s">
        <v>1285</v>
      </c>
      <c r="S1521" s="99">
        <v>5790</v>
      </c>
    </row>
    <row r="1522" spans="13:19">
      <c r="M1522" t="s">
        <v>1656</v>
      </c>
      <c r="N1522" s="70" t="s">
        <v>893</v>
      </c>
      <c r="O1522" s="75" t="s">
        <v>335</v>
      </c>
      <c r="P1522" s="75" t="s">
        <v>187</v>
      </c>
      <c r="Q1522" s="75" t="s">
        <v>335</v>
      </c>
      <c r="R1522" s="75" t="s">
        <v>187</v>
      </c>
      <c r="S1522" s="99">
        <v>0</v>
      </c>
    </row>
    <row r="1523" spans="13:19">
      <c r="M1523" t="s">
        <v>1175</v>
      </c>
      <c r="N1523" s="71" t="s">
        <v>905</v>
      </c>
      <c r="O1523" s="76" t="s">
        <v>191</v>
      </c>
      <c r="P1523" s="76" t="s">
        <v>192</v>
      </c>
      <c r="Q1523" s="76" t="s">
        <v>191</v>
      </c>
      <c r="R1523" s="76" t="s">
        <v>1643</v>
      </c>
      <c r="S1523" s="100"/>
    </row>
    <row r="1524" spans="13:19">
      <c r="M1524" t="s">
        <v>1283</v>
      </c>
      <c r="N1524" s="71" t="s">
        <v>900</v>
      </c>
      <c r="O1524" s="76" t="s">
        <v>350</v>
      </c>
      <c r="P1524" s="76" t="s">
        <v>192</v>
      </c>
      <c r="Q1524" s="76" t="s">
        <v>350</v>
      </c>
      <c r="R1524" s="76" t="s">
        <v>1561</v>
      </c>
      <c r="S1524" s="100"/>
    </row>
    <row r="1525" spans="13:19">
      <c r="M1525" t="s">
        <v>1679</v>
      </c>
      <c r="N1525" s="71" t="s">
        <v>895</v>
      </c>
      <c r="O1525" s="76" t="s">
        <v>191</v>
      </c>
      <c r="P1525" s="76" t="s">
        <v>192</v>
      </c>
      <c r="Q1525" s="76" t="s">
        <v>191</v>
      </c>
      <c r="R1525" s="76" t="s">
        <v>192</v>
      </c>
      <c r="S1525" s="100">
        <v>0</v>
      </c>
    </row>
    <row r="1526" spans="13:19">
      <c r="M1526" t="s">
        <v>1021</v>
      </c>
      <c r="N1526" s="70" t="s">
        <v>890</v>
      </c>
      <c r="O1526" s="75" t="s">
        <v>346</v>
      </c>
      <c r="P1526" s="75" t="s">
        <v>800</v>
      </c>
      <c r="Q1526" s="75" t="s">
        <v>346</v>
      </c>
      <c r="R1526" s="75" t="s">
        <v>1670</v>
      </c>
      <c r="S1526" s="99">
        <v>2625</v>
      </c>
    </row>
    <row r="1527" spans="13:19">
      <c r="M1527" t="s">
        <v>1645</v>
      </c>
      <c r="N1527" s="71" t="s">
        <v>903</v>
      </c>
      <c r="O1527" s="76" t="s">
        <v>350</v>
      </c>
      <c r="P1527" s="76" t="s">
        <v>192</v>
      </c>
      <c r="Q1527" s="76" t="s">
        <v>350</v>
      </c>
      <c r="R1527" s="76" t="s">
        <v>1646</v>
      </c>
      <c r="S1527" s="100">
        <v>0</v>
      </c>
    </row>
    <row r="1528" spans="13:19">
      <c r="M1528"/>
      <c r="N1528" s="71"/>
      <c r="O1528" s="76"/>
      <c r="P1528" s="76"/>
      <c r="Q1528" s="76"/>
      <c r="R1528" s="76"/>
      <c r="S1528" s="100"/>
    </row>
    <row r="1529" spans="13:19">
      <c r="M1529"/>
      <c r="N1529" s="85"/>
      <c r="O1529" s="77"/>
      <c r="P1529" s="77"/>
      <c r="Q1529" s="77"/>
      <c r="R1529" s="77"/>
      <c r="S1529" s="101"/>
    </row>
    <row r="1530" spans="13:19">
      <c r="M1530"/>
      <c r="N1530" s="85"/>
      <c r="O1530" s="77"/>
      <c r="P1530" s="77"/>
      <c r="Q1530" s="77"/>
      <c r="R1530" s="77"/>
      <c r="S1530" s="101"/>
    </row>
    <row r="1531" spans="13:19">
      <c r="M1531"/>
      <c r="N1531" s="71"/>
      <c r="O1531" s="76"/>
      <c r="P1531" s="76"/>
      <c r="Q1531" s="76"/>
      <c r="R1531" s="76"/>
      <c r="S1531" s="100"/>
    </row>
    <row r="1532" spans="13:19">
      <c r="M1532"/>
      <c r="N1532" s="85"/>
      <c r="O1532" s="77"/>
      <c r="P1532" s="77"/>
      <c r="Q1532" s="77"/>
      <c r="R1532" s="77"/>
      <c r="S1532" s="101"/>
    </row>
    <row r="1533" spans="13:19">
      <c r="M1533"/>
      <c r="N1533" s="71"/>
      <c r="O1533" s="76"/>
      <c r="P1533" s="76"/>
      <c r="Q1533" s="76"/>
      <c r="R1533" s="76"/>
      <c r="S1533" s="100"/>
    </row>
    <row r="1534" spans="13:19">
      <c r="M1534"/>
      <c r="N1534"/>
      <c r="O1534" s="84"/>
      <c r="P1534" s="84"/>
      <c r="Q1534" s="84"/>
      <c r="R1534" s="98" t="s">
        <v>156</v>
      </c>
      <c r="S1534" s="102">
        <f>SUM(S1521:S1533)</f>
        <v>8415</v>
      </c>
    </row>
    <row r="1535" spans="13:19">
      <c r="M1535"/>
      <c r="N1535"/>
      <c r="O1535"/>
      <c r="P1535"/>
      <c r="Q1535"/>
      <c r="R1535" s="106" t="s">
        <v>171</v>
      </c>
      <c r="S1535" s="107">
        <v>47</v>
      </c>
    </row>
    <row r="1536" spans="13:19">
      <c r="M1536" s="108" t="s">
        <v>1683</v>
      </c>
    </row>
    <row r="1537" spans="13:19">
      <c r="M1537" t="s">
        <v>1046</v>
      </c>
      <c r="N1537" s="71" t="s">
        <v>873</v>
      </c>
      <c r="O1537" s="76" t="s">
        <v>341</v>
      </c>
      <c r="P1537" s="76" t="s">
        <v>800</v>
      </c>
      <c r="Q1537" s="76" t="s">
        <v>341</v>
      </c>
      <c r="R1537" s="76" t="s">
        <v>1513</v>
      </c>
      <c r="S1537" s="100"/>
    </row>
    <row r="1538" spans="13:19">
      <c r="M1538" t="s">
        <v>1681</v>
      </c>
      <c r="N1538" s="71" t="s">
        <v>982</v>
      </c>
      <c r="O1538" s="76" t="s">
        <v>348</v>
      </c>
      <c r="P1538" s="76" t="s">
        <v>187</v>
      </c>
      <c r="Q1538" s="76" t="s">
        <v>348</v>
      </c>
      <c r="R1538" s="76" t="s">
        <v>187</v>
      </c>
      <c r="S1538" s="100">
        <v>0</v>
      </c>
    </row>
    <row r="1539" spans="13:19">
      <c r="M1539" t="s">
        <v>1183</v>
      </c>
      <c r="N1539" s="71" t="s">
        <v>865</v>
      </c>
      <c r="O1539" s="76" t="s">
        <v>345</v>
      </c>
      <c r="P1539" s="76" t="s">
        <v>187</v>
      </c>
      <c r="Q1539" s="76" t="s">
        <v>345</v>
      </c>
      <c r="R1539" s="76" t="s">
        <v>1563</v>
      </c>
      <c r="S1539" s="100"/>
    </row>
    <row r="1540" spans="13:19">
      <c r="M1540" t="s">
        <v>1193</v>
      </c>
      <c r="N1540" s="71" t="s">
        <v>989</v>
      </c>
      <c r="O1540" s="76" t="s">
        <v>351</v>
      </c>
      <c r="P1540" s="76" t="s">
        <v>187</v>
      </c>
      <c r="Q1540" s="76" t="s">
        <v>351</v>
      </c>
      <c r="R1540" s="76" t="s">
        <v>187</v>
      </c>
      <c r="S1540" s="100">
        <v>0</v>
      </c>
    </row>
    <row r="1541" spans="13:19">
      <c r="M1541" t="s">
        <v>1682</v>
      </c>
      <c r="N1541" s="85" t="s">
        <v>883</v>
      </c>
      <c r="O1541" s="77" t="s">
        <v>191</v>
      </c>
      <c r="P1541" s="77" t="s">
        <v>192</v>
      </c>
      <c r="Q1541" s="77" t="s">
        <v>191</v>
      </c>
      <c r="R1541" s="77" t="s">
        <v>192</v>
      </c>
      <c r="S1541" s="101">
        <v>0</v>
      </c>
    </row>
    <row r="1542" spans="13:19">
      <c r="M1542" t="s">
        <v>1040</v>
      </c>
      <c r="N1542" s="71" t="s">
        <v>981</v>
      </c>
      <c r="O1542" s="76" t="s">
        <v>351</v>
      </c>
      <c r="P1542" s="76" t="s">
        <v>187</v>
      </c>
      <c r="Q1542" s="76" t="s">
        <v>351</v>
      </c>
      <c r="R1542" s="76" t="s">
        <v>187</v>
      </c>
      <c r="S1542" s="100">
        <v>0</v>
      </c>
    </row>
    <row r="1543" spans="13:19">
      <c r="M1543"/>
      <c r="N1543" s="71"/>
      <c r="O1543" s="76"/>
      <c r="P1543" s="76"/>
      <c r="Q1543" s="76"/>
      <c r="R1543" s="76"/>
      <c r="S1543" s="100"/>
    </row>
    <row r="1544" spans="13:19">
      <c r="M1544"/>
      <c r="N1544" s="71"/>
      <c r="O1544" s="76"/>
      <c r="P1544" s="76"/>
      <c r="Q1544" s="76"/>
      <c r="R1544" s="76"/>
      <c r="S1544" s="100"/>
    </row>
    <row r="1545" spans="13:19">
      <c r="M1545"/>
      <c r="N1545" s="85"/>
      <c r="O1545" s="77"/>
      <c r="P1545" s="77"/>
      <c r="Q1545" s="77"/>
      <c r="R1545" s="77"/>
      <c r="S1545" s="101"/>
    </row>
    <row r="1546" spans="13:19">
      <c r="M1546"/>
      <c r="N1546" s="85"/>
      <c r="O1546" s="77"/>
      <c r="P1546" s="77"/>
      <c r="Q1546" s="77"/>
      <c r="R1546" s="77"/>
      <c r="S1546" s="101"/>
    </row>
    <row r="1547" spans="13:19">
      <c r="M1547"/>
      <c r="N1547" s="71"/>
      <c r="O1547" s="76"/>
      <c r="P1547" s="76"/>
      <c r="Q1547" s="76"/>
      <c r="R1547" s="76"/>
      <c r="S1547" s="100"/>
    </row>
    <row r="1548" spans="13:19">
      <c r="M1548"/>
      <c r="N1548" s="85"/>
      <c r="O1548" s="77"/>
      <c r="P1548" s="77"/>
      <c r="Q1548" s="77"/>
      <c r="R1548" s="77"/>
      <c r="S1548" s="101"/>
    </row>
    <row r="1549" spans="13:19">
      <c r="M1549"/>
      <c r="N1549" s="71"/>
      <c r="O1549" s="76"/>
      <c r="P1549" s="76"/>
      <c r="Q1549" s="76"/>
      <c r="R1549" s="76"/>
      <c r="S1549" s="100"/>
    </row>
    <row r="1550" spans="13:19">
      <c r="M1550"/>
      <c r="N1550"/>
      <c r="O1550" s="84"/>
      <c r="P1550" s="84"/>
      <c r="Q1550" s="84"/>
      <c r="R1550" s="98" t="s">
        <v>156</v>
      </c>
      <c r="S1550" s="102">
        <f>SUM(S1537:S1549)</f>
        <v>0</v>
      </c>
    </row>
    <row r="1551" spans="13:19">
      <c r="M1551"/>
      <c r="N1551"/>
      <c r="O1551"/>
      <c r="P1551"/>
      <c r="Q1551"/>
      <c r="R1551" s="106" t="s">
        <v>171</v>
      </c>
      <c r="S1551" s="107">
        <v>47</v>
      </c>
    </row>
    <row r="1552" spans="13:19">
      <c r="M1552" s="108" t="s">
        <v>1688</v>
      </c>
    </row>
    <row r="1553" spans="13:19">
      <c r="M1553" t="s">
        <v>1496</v>
      </c>
      <c r="N1553" s="70" t="s">
        <v>841</v>
      </c>
      <c r="O1553" s="75" t="s">
        <v>345</v>
      </c>
      <c r="P1553" s="75" t="s">
        <v>187</v>
      </c>
      <c r="Q1553" s="75" t="s">
        <v>345</v>
      </c>
      <c r="R1553" s="75" t="s">
        <v>1215</v>
      </c>
      <c r="S1553" s="99">
        <v>5040</v>
      </c>
    </row>
    <row r="1554" spans="13:19">
      <c r="M1554" t="s">
        <v>1684</v>
      </c>
      <c r="N1554" s="70" t="s">
        <v>961</v>
      </c>
      <c r="O1554" s="75" t="s">
        <v>345</v>
      </c>
      <c r="P1554" s="75" t="s">
        <v>187</v>
      </c>
      <c r="Q1554" s="75" t="s">
        <v>345</v>
      </c>
      <c r="R1554" s="75" t="s">
        <v>187</v>
      </c>
      <c r="S1554" s="99">
        <v>0</v>
      </c>
    </row>
    <row r="1555" spans="13:19">
      <c r="M1555" t="s">
        <v>1534</v>
      </c>
      <c r="N1555" s="70" t="s">
        <v>844</v>
      </c>
      <c r="O1555" s="75" t="s">
        <v>336</v>
      </c>
      <c r="P1555" s="75" t="s">
        <v>800</v>
      </c>
      <c r="Q1555" s="75" t="s">
        <v>336</v>
      </c>
      <c r="R1555" s="75" t="s">
        <v>800</v>
      </c>
      <c r="S1555" s="99">
        <v>0</v>
      </c>
    </row>
    <row r="1556" spans="13:19">
      <c r="M1556" t="s">
        <v>820</v>
      </c>
      <c r="N1556" s="71" t="s">
        <v>966</v>
      </c>
      <c r="O1556" s="76" t="s">
        <v>191</v>
      </c>
      <c r="P1556" s="76" t="s">
        <v>192</v>
      </c>
      <c r="Q1556" s="76" t="s">
        <v>191</v>
      </c>
      <c r="R1556" s="76" t="s">
        <v>804</v>
      </c>
      <c r="S1556" s="100"/>
    </row>
    <row r="1557" spans="13:19">
      <c r="M1557" t="s">
        <v>1685</v>
      </c>
      <c r="N1557" s="71" t="s">
        <v>849</v>
      </c>
      <c r="O1557" s="76" t="s">
        <v>350</v>
      </c>
      <c r="P1557" s="76" t="s">
        <v>192</v>
      </c>
      <c r="Q1557" s="76" t="s">
        <v>350</v>
      </c>
      <c r="R1557" s="76" t="s">
        <v>1686</v>
      </c>
      <c r="S1557" s="100">
        <v>3600</v>
      </c>
    </row>
    <row r="1558" spans="13:19">
      <c r="M1558" t="s">
        <v>1158</v>
      </c>
      <c r="N1558" s="85" t="s">
        <v>978</v>
      </c>
      <c r="O1558" s="77" t="s">
        <v>191</v>
      </c>
      <c r="P1558" s="77" t="s">
        <v>192</v>
      </c>
      <c r="Q1558" s="77" t="s">
        <v>191</v>
      </c>
      <c r="R1558" s="77" t="s">
        <v>192</v>
      </c>
      <c r="S1558" s="101"/>
    </row>
    <row r="1559" spans="13:19">
      <c r="M1559" t="s">
        <v>1687</v>
      </c>
      <c r="N1559" s="71" t="s">
        <v>851</v>
      </c>
      <c r="O1559" s="76" t="s">
        <v>186</v>
      </c>
      <c r="P1559" s="76" t="s">
        <v>187</v>
      </c>
      <c r="Q1559" s="76" t="s">
        <v>186</v>
      </c>
      <c r="R1559" s="76" t="s">
        <v>187</v>
      </c>
      <c r="S1559" s="100">
        <v>0</v>
      </c>
    </row>
    <row r="1560" spans="13:19">
      <c r="M1560"/>
      <c r="N1560" s="71"/>
      <c r="O1560" s="76"/>
      <c r="P1560" s="76"/>
      <c r="Q1560" s="76"/>
      <c r="R1560" s="76"/>
      <c r="S1560" s="100"/>
    </row>
    <row r="1561" spans="13:19">
      <c r="M1561"/>
      <c r="N1561" s="85"/>
      <c r="O1561" s="77"/>
      <c r="P1561" s="77"/>
      <c r="Q1561" s="77"/>
      <c r="R1561" s="77"/>
      <c r="S1561" s="101"/>
    </row>
    <row r="1562" spans="13:19">
      <c r="M1562"/>
      <c r="N1562" s="85"/>
      <c r="O1562" s="77"/>
      <c r="P1562" s="77"/>
      <c r="Q1562" s="77"/>
      <c r="R1562" s="77"/>
      <c r="S1562" s="101"/>
    </row>
    <row r="1563" spans="13:19">
      <c r="M1563"/>
      <c r="N1563" s="71"/>
      <c r="O1563" s="76"/>
      <c r="P1563" s="76"/>
      <c r="Q1563" s="76"/>
      <c r="R1563" s="76"/>
      <c r="S1563" s="100"/>
    </row>
    <row r="1564" spans="13:19">
      <c r="M1564"/>
      <c r="N1564" s="85"/>
      <c r="O1564" s="77"/>
      <c r="P1564" s="77"/>
      <c r="Q1564" s="77"/>
      <c r="R1564" s="77"/>
      <c r="S1564" s="101"/>
    </row>
    <row r="1565" spans="13:19">
      <c r="M1565"/>
      <c r="N1565" s="71"/>
      <c r="O1565" s="76"/>
      <c r="P1565" s="76"/>
      <c r="Q1565" s="76"/>
      <c r="R1565" s="76"/>
      <c r="S1565" s="100"/>
    </row>
    <row r="1566" spans="13:19">
      <c r="M1566"/>
      <c r="N1566"/>
      <c r="O1566" s="84"/>
      <c r="P1566" s="84"/>
      <c r="Q1566" s="84"/>
      <c r="R1566" s="98" t="s">
        <v>156</v>
      </c>
      <c r="S1566" s="102">
        <f>SUM(S1553:S1565)</f>
        <v>8640</v>
      </c>
    </row>
    <row r="1567" spans="13:19">
      <c r="M1567"/>
      <c r="N1567"/>
      <c r="O1567"/>
      <c r="P1567"/>
      <c r="Q1567"/>
      <c r="R1567" s="106" t="s">
        <v>171</v>
      </c>
      <c r="S1567" s="107">
        <v>47</v>
      </c>
    </row>
    <row r="1568" spans="13:19">
      <c r="M1568" s="108" t="s">
        <v>1690</v>
      </c>
    </row>
    <row r="1569" spans="13:19">
      <c r="M1569" t="s">
        <v>1063</v>
      </c>
      <c r="N1569" s="70" t="s">
        <v>922</v>
      </c>
      <c r="O1569" s="75" t="s">
        <v>336</v>
      </c>
      <c r="P1569" s="75" t="s">
        <v>800</v>
      </c>
      <c r="Q1569" s="75" t="s">
        <v>336</v>
      </c>
      <c r="R1569" s="75" t="s">
        <v>1214</v>
      </c>
      <c r="S1569" s="99">
        <v>0</v>
      </c>
    </row>
    <row r="1570" spans="13:19">
      <c r="M1570" t="s">
        <v>1576</v>
      </c>
      <c r="N1570" s="70" t="s">
        <v>915</v>
      </c>
      <c r="O1570" s="75" t="s">
        <v>341</v>
      </c>
      <c r="P1570" s="75" t="s">
        <v>800</v>
      </c>
      <c r="Q1570" s="75" t="s">
        <v>341</v>
      </c>
      <c r="R1570" s="75" t="s">
        <v>800</v>
      </c>
      <c r="S1570" s="99">
        <v>0</v>
      </c>
    </row>
    <row r="1571" spans="13:19">
      <c r="M1571" t="s">
        <v>1190</v>
      </c>
      <c r="N1571" s="71" t="s">
        <v>931</v>
      </c>
      <c r="O1571" s="76" t="s">
        <v>350</v>
      </c>
      <c r="P1571" s="76" t="s">
        <v>192</v>
      </c>
      <c r="Q1571" s="76" t="s">
        <v>350</v>
      </c>
      <c r="R1571" s="76" t="s">
        <v>1216</v>
      </c>
      <c r="S1571" s="100"/>
    </row>
    <row r="1572" spans="13:19">
      <c r="M1572" t="s">
        <v>1189</v>
      </c>
      <c r="N1572" s="71" t="s">
        <v>927</v>
      </c>
      <c r="O1572" s="76" t="s">
        <v>348</v>
      </c>
      <c r="P1572" s="76" t="s">
        <v>187</v>
      </c>
      <c r="Q1572" s="76" t="s">
        <v>348</v>
      </c>
      <c r="R1572" s="76" t="s">
        <v>1215</v>
      </c>
      <c r="S1572" s="100"/>
    </row>
    <row r="1573" spans="13:19">
      <c r="M1573" t="s">
        <v>1191</v>
      </c>
      <c r="N1573" s="85" t="s">
        <v>954</v>
      </c>
      <c r="O1573" s="77" t="s">
        <v>349</v>
      </c>
      <c r="P1573" s="77" t="s">
        <v>800</v>
      </c>
      <c r="Q1573" s="77" t="s">
        <v>349</v>
      </c>
      <c r="R1573" s="77" t="s">
        <v>800</v>
      </c>
      <c r="S1573" s="101"/>
    </row>
    <row r="1574" spans="13:19">
      <c r="M1574" t="s">
        <v>1689</v>
      </c>
      <c r="N1574" s="85" t="s">
        <v>955</v>
      </c>
      <c r="O1574" s="77" t="s">
        <v>351</v>
      </c>
      <c r="P1574" s="77" t="s">
        <v>187</v>
      </c>
      <c r="Q1574" s="77" t="s">
        <v>351</v>
      </c>
      <c r="R1574" s="77" t="s">
        <v>187</v>
      </c>
      <c r="S1574" s="101">
        <v>0</v>
      </c>
    </row>
    <row r="1575" spans="13:19">
      <c r="M1575"/>
      <c r="N1575" s="71"/>
      <c r="O1575" s="76"/>
      <c r="P1575" s="76"/>
      <c r="Q1575" s="76"/>
      <c r="R1575" s="76"/>
      <c r="S1575" s="100"/>
    </row>
    <row r="1576" spans="13:19">
      <c r="M1576"/>
      <c r="N1576" s="71"/>
      <c r="O1576" s="76"/>
      <c r="P1576" s="76"/>
      <c r="Q1576" s="76"/>
      <c r="R1576" s="76"/>
      <c r="S1576" s="100"/>
    </row>
    <row r="1577" spans="13:19">
      <c r="M1577"/>
      <c r="N1577" s="85"/>
      <c r="O1577" s="77"/>
      <c r="P1577" s="77"/>
      <c r="Q1577" s="77"/>
      <c r="R1577" s="77"/>
      <c r="S1577" s="101"/>
    </row>
    <row r="1578" spans="13:19">
      <c r="M1578"/>
      <c r="N1578" s="85"/>
      <c r="O1578" s="77"/>
      <c r="P1578" s="77"/>
      <c r="Q1578" s="77"/>
      <c r="R1578" s="77"/>
      <c r="S1578" s="101"/>
    </row>
    <row r="1579" spans="13:19">
      <c r="M1579"/>
      <c r="N1579" s="71"/>
      <c r="O1579" s="76"/>
      <c r="P1579" s="76"/>
      <c r="Q1579" s="76"/>
      <c r="R1579" s="76"/>
      <c r="S1579" s="100"/>
    </row>
    <row r="1580" spans="13:19">
      <c r="M1580"/>
      <c r="N1580" s="85"/>
      <c r="O1580" s="77"/>
      <c r="P1580" s="77"/>
      <c r="Q1580" s="77"/>
      <c r="R1580" s="77"/>
      <c r="S1580" s="101"/>
    </row>
    <row r="1581" spans="13:19">
      <c r="M1581"/>
      <c r="N1581" s="71"/>
      <c r="O1581" s="76"/>
      <c r="P1581" s="76"/>
      <c r="Q1581" s="76"/>
      <c r="R1581" s="76"/>
      <c r="S1581" s="100"/>
    </row>
    <row r="1582" spans="13:19">
      <c r="M1582"/>
      <c r="N1582"/>
      <c r="O1582" s="84"/>
      <c r="P1582" s="84"/>
      <c r="Q1582" s="84"/>
      <c r="R1582" s="98" t="s">
        <v>156</v>
      </c>
      <c r="S1582" s="102">
        <f>SUM(S1569:S1581)</f>
        <v>0</v>
      </c>
    </row>
    <row r="1583" spans="13:19">
      <c r="M1583"/>
      <c r="N1583"/>
      <c r="O1583"/>
      <c r="P1583"/>
      <c r="Q1583"/>
      <c r="R1583" s="106" t="s">
        <v>171</v>
      </c>
      <c r="S1583" s="107">
        <v>47</v>
      </c>
    </row>
    <row r="1584" spans="13:19">
      <c r="M1584" s="108" t="s">
        <v>1693</v>
      </c>
    </row>
    <row r="1585" spans="13:19">
      <c r="M1585" t="s">
        <v>1019</v>
      </c>
      <c r="N1585" s="70" t="s">
        <v>887</v>
      </c>
      <c r="O1585" s="75" t="s">
        <v>341</v>
      </c>
      <c r="P1585" s="75" t="s">
        <v>800</v>
      </c>
      <c r="Q1585" s="75" t="s">
        <v>341</v>
      </c>
      <c r="R1585" s="75" t="s">
        <v>1691</v>
      </c>
      <c r="S1585" s="99">
        <v>5250</v>
      </c>
    </row>
    <row r="1586" spans="13:19">
      <c r="M1586" t="s">
        <v>1656</v>
      </c>
      <c r="N1586" s="70" t="s">
        <v>893</v>
      </c>
      <c r="O1586" s="75" t="s">
        <v>335</v>
      </c>
      <c r="P1586" s="75" t="s">
        <v>187</v>
      </c>
      <c r="Q1586" s="75" t="s">
        <v>335</v>
      </c>
      <c r="R1586" s="75" t="s">
        <v>1692</v>
      </c>
      <c r="S1586" s="99">
        <v>4000</v>
      </c>
    </row>
    <row r="1587" spans="13:19">
      <c r="M1587" t="s">
        <v>1175</v>
      </c>
      <c r="N1587" s="71" t="s">
        <v>905</v>
      </c>
      <c r="O1587" s="76" t="s">
        <v>191</v>
      </c>
      <c r="P1587" s="76" t="s">
        <v>192</v>
      </c>
      <c r="Q1587" s="76" t="s">
        <v>191</v>
      </c>
      <c r="R1587" s="76" t="s">
        <v>1274</v>
      </c>
      <c r="S1587" s="100">
        <v>4680</v>
      </c>
    </row>
    <row r="1588" spans="13:19">
      <c r="M1588" t="s">
        <v>1283</v>
      </c>
      <c r="N1588" s="71" t="s">
        <v>900</v>
      </c>
      <c r="O1588" s="76" t="s">
        <v>350</v>
      </c>
      <c r="P1588" s="76" t="s">
        <v>192</v>
      </c>
      <c r="Q1588" s="76" t="s">
        <v>350</v>
      </c>
      <c r="R1588" s="76" t="s">
        <v>1561</v>
      </c>
      <c r="S1588" s="100"/>
    </row>
    <row r="1589" spans="13:19">
      <c r="M1589" t="s">
        <v>1679</v>
      </c>
      <c r="N1589" s="71" t="s">
        <v>895</v>
      </c>
      <c r="O1589" s="76" t="s">
        <v>191</v>
      </c>
      <c r="P1589" s="76" t="s">
        <v>192</v>
      </c>
      <c r="Q1589" s="76" t="s">
        <v>191</v>
      </c>
      <c r="R1589" s="76" t="s">
        <v>192</v>
      </c>
      <c r="S1589" s="100"/>
    </row>
    <row r="1590" spans="13:19">
      <c r="M1590" t="s">
        <v>1021</v>
      </c>
      <c r="N1590" s="70" t="s">
        <v>890</v>
      </c>
      <c r="O1590" s="75" t="s">
        <v>346</v>
      </c>
      <c r="P1590" s="75" t="s">
        <v>800</v>
      </c>
      <c r="Q1590" s="75" t="s">
        <v>346</v>
      </c>
      <c r="R1590" s="75" t="s">
        <v>1670</v>
      </c>
      <c r="S1590" s="99"/>
    </row>
    <row r="1591" spans="13:19">
      <c r="M1591" t="s">
        <v>1645</v>
      </c>
      <c r="N1591" s="71" t="s">
        <v>903</v>
      </c>
      <c r="O1591" s="76" t="s">
        <v>350</v>
      </c>
      <c r="P1591" s="76" t="s">
        <v>192</v>
      </c>
      <c r="Q1591" s="76" t="s">
        <v>350</v>
      </c>
      <c r="R1591" s="76" t="s">
        <v>1646</v>
      </c>
      <c r="S1591" s="100"/>
    </row>
    <row r="1592" spans="13:19">
      <c r="M1592"/>
      <c r="N1592" s="71"/>
      <c r="O1592" s="76"/>
      <c r="P1592" s="76"/>
      <c r="Q1592" s="76"/>
      <c r="R1592" s="76"/>
      <c r="S1592" s="100"/>
    </row>
    <row r="1593" spans="13:19">
      <c r="M1593"/>
      <c r="N1593" s="85"/>
      <c r="O1593" s="77"/>
      <c r="P1593" s="77"/>
      <c r="Q1593" s="77"/>
      <c r="R1593" s="77"/>
      <c r="S1593" s="101"/>
    </row>
    <row r="1594" spans="13:19">
      <c r="M1594"/>
      <c r="N1594" s="85"/>
      <c r="O1594" s="77"/>
      <c r="P1594" s="77"/>
      <c r="Q1594" s="77"/>
      <c r="R1594" s="77"/>
      <c r="S1594" s="101"/>
    </row>
    <row r="1595" spans="13:19">
      <c r="M1595"/>
      <c r="N1595" s="71"/>
      <c r="O1595" s="76"/>
      <c r="P1595" s="76"/>
      <c r="Q1595" s="76"/>
      <c r="R1595" s="76"/>
      <c r="S1595" s="100"/>
    </row>
    <row r="1596" spans="13:19">
      <c r="M1596"/>
      <c r="N1596" s="85"/>
      <c r="O1596" s="77"/>
      <c r="P1596" s="77"/>
      <c r="Q1596" s="77"/>
      <c r="R1596" s="77"/>
      <c r="S1596" s="101"/>
    </row>
    <row r="1597" spans="13:19">
      <c r="M1597"/>
      <c r="N1597" s="71"/>
      <c r="O1597" s="76"/>
      <c r="P1597" s="76"/>
      <c r="Q1597" s="76"/>
      <c r="R1597" s="76"/>
      <c r="S1597" s="100"/>
    </row>
    <row r="1598" spans="13:19">
      <c r="M1598"/>
      <c r="N1598"/>
      <c r="O1598" s="84"/>
      <c r="P1598" s="84"/>
      <c r="Q1598" s="84"/>
      <c r="R1598" s="98" t="s">
        <v>156</v>
      </c>
      <c r="S1598" s="102">
        <f>SUM(S1585:S1597)</f>
        <v>13930</v>
      </c>
    </row>
    <row r="1599" spans="13:19">
      <c r="M1599"/>
      <c r="N1599"/>
      <c r="O1599"/>
      <c r="P1599"/>
      <c r="Q1599"/>
      <c r="R1599" s="106" t="s">
        <v>171</v>
      </c>
      <c r="S1599" s="107">
        <v>47</v>
      </c>
    </row>
    <row r="1600" spans="13:19">
      <c r="M1600" s="108" t="s">
        <v>1698</v>
      </c>
    </row>
    <row r="1601" spans="13:19">
      <c r="M1601" t="s">
        <v>1641</v>
      </c>
      <c r="N1601" s="70" t="s">
        <v>891</v>
      </c>
      <c r="O1601" s="75" t="s">
        <v>335</v>
      </c>
      <c r="P1601" s="75" t="s">
        <v>187</v>
      </c>
      <c r="Q1601" s="75" t="s">
        <v>1642</v>
      </c>
      <c r="R1601" s="75" t="s">
        <v>1092</v>
      </c>
      <c r="S1601" s="99">
        <v>3360</v>
      </c>
    </row>
    <row r="1602" spans="13:19">
      <c r="M1602" t="s">
        <v>1609</v>
      </c>
      <c r="N1602" s="70" t="s">
        <v>887</v>
      </c>
      <c r="O1602" s="75" t="s">
        <v>332</v>
      </c>
      <c r="P1602" s="75" t="s">
        <v>187</v>
      </c>
      <c r="Q1602" s="75" t="s">
        <v>332</v>
      </c>
      <c r="R1602" s="75" t="s">
        <v>187</v>
      </c>
      <c r="S1602" s="99"/>
    </row>
    <row r="1603" spans="13:19">
      <c r="M1603" t="s">
        <v>1658</v>
      </c>
      <c r="N1603" s="71" t="s">
        <v>903</v>
      </c>
      <c r="O1603" s="76" t="s">
        <v>191</v>
      </c>
      <c r="P1603" s="76" t="s">
        <v>192</v>
      </c>
      <c r="Q1603" s="76" t="s">
        <v>191</v>
      </c>
      <c r="R1603" s="76" t="s">
        <v>1170</v>
      </c>
      <c r="S1603" s="100"/>
    </row>
    <row r="1604" spans="13:19">
      <c r="M1604" t="s">
        <v>1644</v>
      </c>
      <c r="N1604" s="71" t="s">
        <v>895</v>
      </c>
      <c r="O1604" s="76" t="s">
        <v>350</v>
      </c>
      <c r="P1604" s="76" t="s">
        <v>192</v>
      </c>
      <c r="Q1604" s="76" t="s">
        <v>350</v>
      </c>
      <c r="R1604" s="76" t="s">
        <v>192</v>
      </c>
      <c r="S1604" s="100"/>
    </row>
    <row r="1605" spans="13:19">
      <c r="M1605" t="s">
        <v>1018</v>
      </c>
      <c r="N1605" s="71" t="s">
        <v>905</v>
      </c>
      <c r="O1605" s="76" t="s">
        <v>350</v>
      </c>
      <c r="P1605" s="76" t="s">
        <v>192</v>
      </c>
      <c r="Q1605" s="76" t="s">
        <v>350</v>
      </c>
      <c r="R1605" s="76" t="s">
        <v>192</v>
      </c>
      <c r="S1605" s="100"/>
    </row>
    <row r="1606" spans="13:19">
      <c r="M1606" t="s">
        <v>1697</v>
      </c>
      <c r="N1606" s="70" t="s">
        <v>892</v>
      </c>
      <c r="O1606" s="75" t="s">
        <v>330</v>
      </c>
      <c r="P1606" s="75" t="s">
        <v>800</v>
      </c>
      <c r="Q1606" s="75" t="s">
        <v>330</v>
      </c>
      <c r="R1606" s="75" t="s">
        <v>800</v>
      </c>
      <c r="S1606" s="99">
        <v>0</v>
      </c>
    </row>
    <row r="1607" spans="13:19">
      <c r="M1607" t="s">
        <v>1020</v>
      </c>
      <c r="N1607" s="71" t="s">
        <v>900</v>
      </c>
      <c r="O1607" s="76" t="s">
        <v>191</v>
      </c>
      <c r="P1607" s="76" t="s">
        <v>192</v>
      </c>
      <c r="Q1607" s="76" t="s">
        <v>191</v>
      </c>
      <c r="R1607" s="76" t="s">
        <v>1655</v>
      </c>
      <c r="S1607" s="100"/>
    </row>
    <row r="1608" spans="13:19">
      <c r="M1608"/>
      <c r="N1608" s="71"/>
      <c r="O1608" s="76"/>
      <c r="P1608" s="76"/>
      <c r="Q1608" s="76"/>
      <c r="R1608" s="76"/>
      <c r="S1608" s="100"/>
    </row>
    <row r="1609" spans="13:19">
      <c r="M1609"/>
      <c r="N1609" s="85"/>
      <c r="O1609" s="77"/>
      <c r="P1609" s="77"/>
      <c r="Q1609" s="77"/>
      <c r="R1609" s="77"/>
      <c r="S1609" s="101"/>
    </row>
    <row r="1610" spans="13:19">
      <c r="M1610"/>
      <c r="N1610" s="85"/>
      <c r="O1610" s="77"/>
      <c r="P1610" s="77"/>
      <c r="Q1610" s="77"/>
      <c r="R1610" s="77"/>
      <c r="S1610" s="101"/>
    </row>
    <row r="1611" spans="13:19">
      <c r="M1611"/>
      <c r="N1611" s="71"/>
      <c r="O1611" s="76"/>
      <c r="P1611" s="76"/>
      <c r="Q1611" s="76"/>
      <c r="R1611" s="76"/>
      <c r="S1611" s="100"/>
    </row>
    <row r="1612" spans="13:19">
      <c r="M1612"/>
      <c r="N1612" s="85"/>
      <c r="O1612" s="77"/>
      <c r="P1612" s="77"/>
      <c r="Q1612" s="77"/>
      <c r="R1612" s="77"/>
      <c r="S1612" s="101"/>
    </row>
    <row r="1613" spans="13:19">
      <c r="M1613"/>
      <c r="N1613" s="71"/>
      <c r="O1613" s="76"/>
      <c r="P1613" s="76"/>
      <c r="Q1613" s="76"/>
      <c r="R1613" s="76"/>
      <c r="S1613" s="100"/>
    </row>
    <row r="1614" spans="13:19">
      <c r="M1614"/>
      <c r="N1614"/>
      <c r="O1614" s="84"/>
      <c r="P1614" s="84"/>
      <c r="Q1614" s="84"/>
      <c r="R1614" s="98" t="s">
        <v>156</v>
      </c>
      <c r="S1614" s="102">
        <f>SUM(S1601:S1613)</f>
        <v>3360</v>
      </c>
    </row>
    <row r="1615" spans="13:19">
      <c r="M1615"/>
      <c r="N1615"/>
      <c r="O1615"/>
      <c r="P1615"/>
      <c r="Q1615"/>
      <c r="R1615" s="106" t="s">
        <v>171</v>
      </c>
      <c r="S1615" s="107">
        <v>47</v>
      </c>
    </row>
    <row r="1616" spans="13:19">
      <c r="M1616" s="108" t="s">
        <v>1699</v>
      </c>
    </row>
    <row r="1617" spans="13:19">
      <c r="M1617" t="s">
        <v>1063</v>
      </c>
      <c r="N1617" s="70" t="s">
        <v>922</v>
      </c>
      <c r="O1617" s="75" t="s">
        <v>336</v>
      </c>
      <c r="P1617" s="75" t="s">
        <v>800</v>
      </c>
      <c r="Q1617" s="75" t="s">
        <v>336</v>
      </c>
      <c r="R1617" s="75" t="s">
        <v>1214</v>
      </c>
      <c r="S1617" s="99">
        <v>0</v>
      </c>
    </row>
    <row r="1618" spans="13:19">
      <c r="M1618" t="s">
        <v>1517</v>
      </c>
      <c r="N1618" s="70" t="s">
        <v>915</v>
      </c>
      <c r="O1618" s="75" t="s">
        <v>349</v>
      </c>
      <c r="P1618" s="75" t="s">
        <v>800</v>
      </c>
      <c r="Q1618" s="75" t="s">
        <v>349</v>
      </c>
      <c r="R1618" s="75" t="s">
        <v>1526</v>
      </c>
      <c r="S1618" s="99"/>
    </row>
    <row r="1619" spans="13:19">
      <c r="M1619" t="s">
        <v>1221</v>
      </c>
      <c r="N1619" s="71" t="s">
        <v>931</v>
      </c>
      <c r="O1619" s="76" t="s">
        <v>348</v>
      </c>
      <c r="P1619" s="76" t="s">
        <v>187</v>
      </c>
      <c r="Q1619" s="76" t="s">
        <v>348</v>
      </c>
      <c r="R1619" s="76" t="s">
        <v>1577</v>
      </c>
      <c r="S1619" s="100"/>
    </row>
    <row r="1620" spans="13:19">
      <c r="M1620" t="s">
        <v>832</v>
      </c>
      <c r="N1620" s="71" t="s">
        <v>927</v>
      </c>
      <c r="O1620" s="76" t="s">
        <v>350</v>
      </c>
      <c r="P1620" s="76" t="s">
        <v>192</v>
      </c>
      <c r="Q1620" s="76" t="s">
        <v>350</v>
      </c>
      <c r="R1620" s="76" t="s">
        <v>1479</v>
      </c>
      <c r="S1620" s="100"/>
    </row>
    <row r="1621" spans="13:19">
      <c r="M1621" t="s">
        <v>1251</v>
      </c>
      <c r="N1621" s="85" t="s">
        <v>953</v>
      </c>
      <c r="O1621" s="77" t="s">
        <v>346</v>
      </c>
      <c r="P1621" s="77" t="s">
        <v>800</v>
      </c>
      <c r="Q1621" s="77" t="s">
        <v>346</v>
      </c>
      <c r="R1621" s="77" t="s">
        <v>800</v>
      </c>
      <c r="S1621" s="101">
        <v>0</v>
      </c>
    </row>
    <row r="1622" spans="13:19">
      <c r="M1622" t="s">
        <v>833</v>
      </c>
      <c r="N1622" s="85" t="s">
        <v>955</v>
      </c>
      <c r="O1622" s="77" t="s">
        <v>349</v>
      </c>
      <c r="P1622" s="77" t="s">
        <v>800</v>
      </c>
      <c r="Q1622" s="77" t="s">
        <v>349</v>
      </c>
      <c r="R1622" s="77" t="s">
        <v>1492</v>
      </c>
      <c r="S1622" s="101"/>
    </row>
    <row r="1623" spans="13:19">
      <c r="M1623"/>
      <c r="N1623" s="71"/>
      <c r="O1623" s="76"/>
      <c r="P1623" s="76"/>
      <c r="Q1623" s="76"/>
      <c r="R1623" s="76"/>
      <c r="S1623" s="100"/>
    </row>
    <row r="1624" spans="13:19">
      <c r="M1624"/>
      <c r="N1624" s="71"/>
      <c r="O1624" s="76"/>
      <c r="P1624" s="76"/>
      <c r="Q1624" s="76"/>
      <c r="R1624" s="76"/>
      <c r="S1624" s="100"/>
    </row>
    <row r="1625" spans="13:19">
      <c r="M1625"/>
      <c r="N1625" s="85"/>
      <c r="O1625" s="77"/>
      <c r="P1625" s="77"/>
      <c r="Q1625" s="77"/>
      <c r="R1625" s="77"/>
      <c r="S1625" s="101"/>
    </row>
    <row r="1626" spans="13:19">
      <c r="M1626"/>
      <c r="N1626" s="85"/>
      <c r="O1626" s="77"/>
      <c r="P1626" s="77"/>
      <c r="Q1626" s="77"/>
      <c r="R1626" s="77"/>
      <c r="S1626" s="101"/>
    </row>
    <row r="1627" spans="13:19">
      <c r="M1627"/>
      <c r="N1627" s="71"/>
      <c r="O1627" s="76"/>
      <c r="P1627" s="76"/>
      <c r="Q1627" s="76"/>
      <c r="R1627" s="76"/>
      <c r="S1627" s="100"/>
    </row>
    <row r="1628" spans="13:19">
      <c r="M1628"/>
      <c r="N1628" s="85"/>
      <c r="O1628" s="77"/>
      <c r="P1628" s="77"/>
      <c r="Q1628" s="77"/>
      <c r="R1628" s="77"/>
      <c r="S1628" s="101"/>
    </row>
    <row r="1629" spans="13:19">
      <c r="M1629"/>
      <c r="N1629" s="71"/>
      <c r="O1629" s="76"/>
      <c r="P1629" s="76"/>
      <c r="Q1629" s="76"/>
      <c r="R1629" s="76"/>
      <c r="S1629" s="100"/>
    </row>
    <row r="1630" spans="13:19">
      <c r="M1630"/>
      <c r="N1630"/>
      <c r="O1630" s="84"/>
      <c r="P1630" s="84"/>
      <c r="Q1630" s="84"/>
      <c r="R1630" s="98" t="s">
        <v>156</v>
      </c>
      <c r="S1630" s="102">
        <f>SUM(S1617:S1629)</f>
        <v>0</v>
      </c>
    </row>
    <row r="1631" spans="13:19">
      <c r="M1631"/>
      <c r="N1631"/>
      <c r="O1631"/>
      <c r="P1631"/>
      <c r="Q1631"/>
      <c r="R1631" s="106" t="s">
        <v>171</v>
      </c>
      <c r="S1631" s="107">
        <v>47</v>
      </c>
    </row>
    <row r="1632" spans="13:19">
      <c r="M1632" s="108" t="s">
        <v>1702</v>
      </c>
    </row>
    <row r="1633" spans="13:19">
      <c r="M1633" t="s">
        <v>1019</v>
      </c>
      <c r="N1633" s="70" t="s">
        <v>887</v>
      </c>
      <c r="O1633" s="75" t="s">
        <v>341</v>
      </c>
      <c r="P1633" s="75" t="s">
        <v>800</v>
      </c>
      <c r="Q1633" s="75" t="s">
        <v>341</v>
      </c>
      <c r="R1633" s="75" t="s">
        <v>1691</v>
      </c>
      <c r="S1633" s="99">
        <v>5250</v>
      </c>
    </row>
    <row r="1634" spans="13:19">
      <c r="M1634" t="s">
        <v>1700</v>
      </c>
      <c r="N1634" s="70" t="s">
        <v>892</v>
      </c>
      <c r="O1634" s="75" t="s">
        <v>332</v>
      </c>
      <c r="P1634" s="75" t="s">
        <v>187</v>
      </c>
      <c r="Q1634" s="75" t="s">
        <v>332</v>
      </c>
      <c r="R1634" s="75" t="s">
        <v>187</v>
      </c>
      <c r="S1634" s="99">
        <v>0</v>
      </c>
    </row>
    <row r="1635" spans="13:19">
      <c r="M1635" t="s">
        <v>1519</v>
      </c>
      <c r="N1635" s="70" t="s">
        <v>890</v>
      </c>
      <c r="O1635" s="75" t="s">
        <v>349</v>
      </c>
      <c r="P1635" s="75" t="s">
        <v>800</v>
      </c>
      <c r="Q1635" s="75" t="s">
        <v>349</v>
      </c>
      <c r="R1635" s="75" t="s">
        <v>1701</v>
      </c>
      <c r="S1635" s="99"/>
    </row>
    <row r="1636" spans="13:19">
      <c r="M1636" t="s">
        <v>1047</v>
      </c>
      <c r="N1636" s="71" t="s">
        <v>984</v>
      </c>
      <c r="O1636" s="76" t="s">
        <v>348</v>
      </c>
      <c r="P1636" s="76" t="s">
        <v>187</v>
      </c>
      <c r="Q1636" s="76" t="s">
        <v>348</v>
      </c>
      <c r="R1636" s="76" t="s">
        <v>1494</v>
      </c>
      <c r="S1636" s="100">
        <v>13440</v>
      </c>
    </row>
    <row r="1637" spans="13:19">
      <c r="M1637" t="s">
        <v>1681</v>
      </c>
      <c r="N1637" s="71" t="s">
        <v>982</v>
      </c>
      <c r="O1637" s="76" t="s">
        <v>348</v>
      </c>
      <c r="P1637" s="76" t="s">
        <v>187</v>
      </c>
      <c r="Q1637" s="76" t="s">
        <v>348</v>
      </c>
      <c r="R1637" s="76" t="s">
        <v>187</v>
      </c>
      <c r="S1637" s="100">
        <v>0</v>
      </c>
    </row>
    <row r="1638" spans="13:19">
      <c r="M1638" t="s">
        <v>1137</v>
      </c>
      <c r="N1638" s="85" t="s">
        <v>997</v>
      </c>
      <c r="O1638" s="77" t="s">
        <v>191</v>
      </c>
      <c r="P1638" s="77" t="s">
        <v>192</v>
      </c>
      <c r="Q1638" s="77" t="s">
        <v>191</v>
      </c>
      <c r="R1638" s="77" t="s">
        <v>192</v>
      </c>
      <c r="S1638" s="101">
        <v>0</v>
      </c>
    </row>
    <row r="1639" spans="13:19">
      <c r="M1639" t="s">
        <v>1136</v>
      </c>
      <c r="N1639" s="71" t="s">
        <v>985</v>
      </c>
      <c r="O1639" s="76" t="s">
        <v>351</v>
      </c>
      <c r="P1639" s="76" t="s">
        <v>187</v>
      </c>
      <c r="Q1639" s="76" t="s">
        <v>351</v>
      </c>
      <c r="R1639" s="76" t="s">
        <v>187</v>
      </c>
      <c r="S1639" s="100">
        <v>0</v>
      </c>
    </row>
    <row r="1640" spans="13:19">
      <c r="M1640"/>
      <c r="N1640" s="71"/>
      <c r="O1640" s="76"/>
      <c r="P1640" s="76"/>
      <c r="Q1640" s="76"/>
      <c r="R1640" s="76"/>
      <c r="S1640" s="100"/>
    </row>
    <row r="1641" spans="13:19">
      <c r="M1641"/>
      <c r="N1641" s="85"/>
      <c r="O1641" s="77"/>
      <c r="P1641" s="77"/>
      <c r="Q1641" s="77"/>
      <c r="R1641" s="77"/>
      <c r="S1641" s="101"/>
    </row>
    <row r="1642" spans="13:19">
      <c r="M1642"/>
      <c r="N1642" s="85"/>
      <c r="O1642" s="77"/>
      <c r="P1642" s="77"/>
      <c r="Q1642" s="77"/>
      <c r="R1642" s="77"/>
      <c r="S1642" s="101"/>
    </row>
    <row r="1643" spans="13:19">
      <c r="M1643"/>
      <c r="N1643" s="71"/>
      <c r="O1643" s="76"/>
      <c r="P1643" s="76"/>
      <c r="Q1643" s="76"/>
      <c r="R1643" s="76"/>
      <c r="S1643" s="100"/>
    </row>
    <row r="1644" spans="13:19">
      <c r="M1644"/>
      <c r="N1644" s="85"/>
      <c r="O1644" s="77"/>
      <c r="P1644" s="77"/>
      <c r="Q1644" s="77"/>
      <c r="R1644" s="77"/>
      <c r="S1644" s="101"/>
    </row>
    <row r="1645" spans="13:19">
      <c r="M1645"/>
      <c r="N1645" s="71"/>
      <c r="O1645" s="76"/>
      <c r="P1645" s="76"/>
      <c r="Q1645" s="76"/>
      <c r="R1645" s="76"/>
      <c r="S1645" s="100"/>
    </row>
    <row r="1646" spans="13:19">
      <c r="M1646"/>
      <c r="N1646"/>
      <c r="O1646" s="84"/>
      <c r="P1646" s="84"/>
      <c r="Q1646" s="84"/>
      <c r="R1646" s="98" t="s">
        <v>156</v>
      </c>
      <c r="S1646" s="102">
        <f>SUM(S1633:S1645)</f>
        <v>18690</v>
      </c>
    </row>
    <row r="1647" spans="13:19">
      <c r="M1647"/>
      <c r="N1647"/>
      <c r="O1647"/>
      <c r="P1647"/>
      <c r="Q1647"/>
      <c r="R1647" s="106" t="s">
        <v>171</v>
      </c>
      <c r="S1647" s="107">
        <v>47</v>
      </c>
    </row>
    <row r="1648" spans="13:19">
      <c r="M1648" s="108" t="s">
        <v>1705</v>
      </c>
    </row>
    <row r="1649" spans="13:19">
      <c r="M1649" t="s">
        <v>1496</v>
      </c>
      <c r="N1649" s="70" t="s">
        <v>841</v>
      </c>
      <c r="O1649" s="75" t="s">
        <v>345</v>
      </c>
      <c r="P1649" s="75" t="s">
        <v>187</v>
      </c>
      <c r="Q1649" s="75" t="s">
        <v>345</v>
      </c>
      <c r="R1649" s="75" t="s">
        <v>1215</v>
      </c>
      <c r="S1649" s="99">
        <v>5040</v>
      </c>
    </row>
    <row r="1650" spans="13:19">
      <c r="M1650" t="s">
        <v>1414</v>
      </c>
      <c r="N1650" s="70" t="s">
        <v>844</v>
      </c>
      <c r="O1650" s="75" t="s">
        <v>348</v>
      </c>
      <c r="P1650" s="75" t="s">
        <v>187</v>
      </c>
      <c r="Q1650" s="75" t="s">
        <v>348</v>
      </c>
      <c r="R1650" s="75" t="s">
        <v>1445</v>
      </c>
      <c r="S1650" s="99"/>
    </row>
    <row r="1651" spans="13:19">
      <c r="M1651" t="s">
        <v>1703</v>
      </c>
      <c r="N1651" s="70" t="s">
        <v>843</v>
      </c>
      <c r="O1651" s="75" t="s">
        <v>341</v>
      </c>
      <c r="P1651" s="75" t="s">
        <v>800</v>
      </c>
      <c r="Q1651" s="75" t="s">
        <v>341</v>
      </c>
      <c r="R1651" s="75" t="s">
        <v>800</v>
      </c>
      <c r="S1651" s="99">
        <v>0</v>
      </c>
    </row>
    <row r="1652" spans="13:19">
      <c r="M1652" t="s">
        <v>1197</v>
      </c>
      <c r="N1652" s="71" t="s">
        <v>873</v>
      </c>
      <c r="O1652" s="76" t="s">
        <v>350</v>
      </c>
      <c r="P1652" s="76" t="s">
        <v>350</v>
      </c>
      <c r="Q1652" s="76" t="s">
        <v>350</v>
      </c>
      <c r="R1652" s="76" t="s">
        <v>1017</v>
      </c>
      <c r="S1652" s="100"/>
    </row>
    <row r="1653" spans="13:19">
      <c r="M1653" t="s">
        <v>1704</v>
      </c>
      <c r="N1653" s="71" t="s">
        <v>865</v>
      </c>
      <c r="O1653" s="76" t="s">
        <v>350</v>
      </c>
      <c r="P1653" s="76" t="s">
        <v>192</v>
      </c>
      <c r="Q1653" s="76" t="s">
        <v>350</v>
      </c>
      <c r="R1653" s="76" t="s">
        <v>1355</v>
      </c>
      <c r="S1653" s="100">
        <v>2700</v>
      </c>
    </row>
    <row r="1654" spans="13:19">
      <c r="M1654" t="s">
        <v>1358</v>
      </c>
      <c r="N1654" s="85" t="s">
        <v>859</v>
      </c>
      <c r="O1654" s="77" t="s">
        <v>345</v>
      </c>
      <c r="P1654" s="77" t="s">
        <v>187</v>
      </c>
      <c r="Q1654" s="77" t="s">
        <v>345</v>
      </c>
      <c r="R1654" s="77" t="s">
        <v>187</v>
      </c>
      <c r="S1654" s="101">
        <v>0</v>
      </c>
    </row>
    <row r="1655" spans="13:19">
      <c r="M1655" t="s">
        <v>1161</v>
      </c>
      <c r="N1655" s="71" t="s">
        <v>872</v>
      </c>
      <c r="O1655" s="76" t="s">
        <v>341</v>
      </c>
      <c r="P1655" s="76" t="s">
        <v>800</v>
      </c>
      <c r="Q1655" s="76" t="s">
        <v>341</v>
      </c>
      <c r="R1655" s="76" t="s">
        <v>1564</v>
      </c>
      <c r="S1655" s="100"/>
    </row>
    <row r="1656" spans="13:19">
      <c r="M1656"/>
      <c r="N1656" s="71"/>
      <c r="O1656" s="76"/>
      <c r="P1656" s="76"/>
      <c r="Q1656" s="76"/>
      <c r="R1656" s="76"/>
      <c r="S1656" s="100"/>
    </row>
    <row r="1657" spans="13:19">
      <c r="M1657"/>
      <c r="N1657" s="85"/>
      <c r="O1657" s="77"/>
      <c r="P1657" s="77"/>
      <c r="Q1657" s="77"/>
      <c r="R1657" s="77"/>
      <c r="S1657" s="101"/>
    </row>
    <row r="1658" spans="13:19">
      <c r="M1658"/>
      <c r="N1658" s="85"/>
      <c r="O1658" s="77"/>
      <c r="P1658" s="77"/>
      <c r="Q1658" s="77"/>
      <c r="R1658" s="77"/>
      <c r="S1658" s="101"/>
    </row>
    <row r="1659" spans="13:19">
      <c r="M1659"/>
      <c r="N1659" s="71"/>
      <c r="O1659" s="76"/>
      <c r="P1659" s="76"/>
      <c r="Q1659" s="76"/>
      <c r="R1659" s="76"/>
      <c r="S1659" s="100"/>
    </row>
    <row r="1660" spans="13:19">
      <c r="M1660"/>
      <c r="N1660" s="85"/>
      <c r="O1660" s="77"/>
      <c r="P1660" s="77"/>
      <c r="Q1660" s="77"/>
      <c r="R1660" s="77"/>
      <c r="S1660" s="101"/>
    </row>
    <row r="1661" spans="13:19">
      <c r="M1661"/>
      <c r="N1661" s="71"/>
      <c r="O1661" s="76"/>
      <c r="P1661" s="76"/>
      <c r="Q1661" s="76"/>
      <c r="R1661" s="76"/>
      <c r="S1661" s="100"/>
    </row>
    <row r="1662" spans="13:19">
      <c r="M1662"/>
      <c r="N1662"/>
      <c r="O1662" s="84"/>
      <c r="P1662" s="84"/>
      <c r="Q1662" s="84"/>
      <c r="R1662" s="98" t="s">
        <v>156</v>
      </c>
      <c r="S1662" s="102">
        <f>SUM(S1649:S1661)</f>
        <v>7740</v>
      </c>
    </row>
    <row r="1663" spans="13:19">
      <c r="M1663"/>
      <c r="N1663"/>
      <c r="O1663"/>
      <c r="P1663"/>
      <c r="Q1663"/>
      <c r="R1663" s="106" t="s">
        <v>171</v>
      </c>
      <c r="S1663" s="107">
        <v>47</v>
      </c>
    </row>
    <row r="1664" spans="13:19">
      <c r="M1664" s="108" t="s">
        <v>1706</v>
      </c>
    </row>
    <row r="1665" spans="13:19">
      <c r="M1665" t="s">
        <v>1515</v>
      </c>
      <c r="N1665" s="70" t="s">
        <v>961</v>
      </c>
      <c r="O1665" s="75" t="s">
        <v>340</v>
      </c>
      <c r="P1665" s="75" t="s">
        <v>800</v>
      </c>
      <c r="Q1665" s="75" t="s">
        <v>340</v>
      </c>
      <c r="R1665" s="75" t="s">
        <v>1530</v>
      </c>
      <c r="S1665" s="99"/>
    </row>
    <row r="1666" spans="13:19">
      <c r="M1666" t="s">
        <v>1157</v>
      </c>
      <c r="N1666" s="70" t="s">
        <v>960</v>
      </c>
      <c r="O1666" s="75" t="s">
        <v>348</v>
      </c>
      <c r="P1666" s="75" t="s">
        <v>187</v>
      </c>
      <c r="Q1666" s="75" t="s">
        <v>348</v>
      </c>
      <c r="R1666" s="75" t="s">
        <v>1434</v>
      </c>
      <c r="S1666" s="99"/>
    </row>
    <row r="1667" spans="13:19">
      <c r="M1667" t="s">
        <v>805</v>
      </c>
      <c r="N1667" s="71" t="s">
        <v>966</v>
      </c>
      <c r="O1667" s="76" t="s">
        <v>350</v>
      </c>
      <c r="P1667" s="76" t="s">
        <v>192</v>
      </c>
      <c r="Q1667" s="76" t="s">
        <v>350</v>
      </c>
      <c r="R1667" s="76" t="s">
        <v>804</v>
      </c>
      <c r="S1667" s="100"/>
    </row>
    <row r="1668" spans="13:19">
      <c r="M1668" t="s">
        <v>819</v>
      </c>
      <c r="N1668" s="71" t="s">
        <v>968</v>
      </c>
      <c r="O1668" s="76" t="s">
        <v>191</v>
      </c>
      <c r="P1668" s="76" t="s">
        <v>192</v>
      </c>
      <c r="Q1668" s="76" t="s">
        <v>191</v>
      </c>
      <c r="R1668" s="76" t="s">
        <v>359</v>
      </c>
      <c r="S1668" s="100"/>
    </row>
    <row r="1669" spans="13:19">
      <c r="M1669" t="s">
        <v>1281</v>
      </c>
      <c r="N1669" s="71" t="s">
        <v>975</v>
      </c>
      <c r="O1669" s="76" t="s">
        <v>350</v>
      </c>
      <c r="P1669" s="76" t="s">
        <v>192</v>
      </c>
      <c r="Q1669" s="76" t="s">
        <v>350</v>
      </c>
      <c r="R1669" s="76" t="s">
        <v>1436</v>
      </c>
      <c r="S1669" s="100"/>
    </row>
    <row r="1670" spans="13:19">
      <c r="M1670"/>
      <c r="N1670" s="85"/>
      <c r="O1670" s="77"/>
      <c r="P1670" s="77"/>
      <c r="Q1670" s="77"/>
      <c r="R1670" s="77"/>
      <c r="S1670" s="101"/>
    </row>
    <row r="1671" spans="13:19">
      <c r="M1671"/>
      <c r="N1671" s="71"/>
      <c r="O1671" s="76"/>
      <c r="P1671" s="76"/>
      <c r="Q1671" s="76"/>
      <c r="R1671" s="76"/>
      <c r="S1671" s="100"/>
    </row>
    <row r="1672" spans="13:19">
      <c r="M1672"/>
      <c r="N1672" s="71"/>
      <c r="O1672" s="76"/>
      <c r="P1672" s="76"/>
      <c r="Q1672" s="76"/>
      <c r="R1672" s="76"/>
      <c r="S1672" s="100"/>
    </row>
    <row r="1673" spans="13:19">
      <c r="M1673"/>
      <c r="N1673" s="85"/>
      <c r="O1673" s="77"/>
      <c r="P1673" s="77"/>
      <c r="Q1673" s="77"/>
      <c r="R1673" s="77"/>
      <c r="S1673" s="101"/>
    </row>
    <row r="1674" spans="13:19">
      <c r="M1674"/>
      <c r="N1674" s="85"/>
      <c r="O1674" s="77"/>
      <c r="P1674" s="77"/>
      <c r="Q1674" s="77"/>
      <c r="R1674" s="77"/>
      <c r="S1674" s="101"/>
    </row>
    <row r="1675" spans="13:19">
      <c r="M1675"/>
      <c r="N1675" s="71"/>
      <c r="O1675" s="76"/>
      <c r="P1675" s="76"/>
      <c r="Q1675" s="76"/>
      <c r="R1675" s="76"/>
      <c r="S1675" s="100"/>
    </row>
    <row r="1676" spans="13:19">
      <c r="M1676"/>
      <c r="N1676" s="85"/>
      <c r="O1676" s="77"/>
      <c r="P1676" s="77"/>
      <c r="Q1676" s="77"/>
      <c r="R1676" s="77"/>
      <c r="S1676" s="101"/>
    </row>
    <row r="1677" spans="13:19">
      <c r="M1677"/>
      <c r="N1677" s="71"/>
      <c r="O1677" s="76"/>
      <c r="P1677" s="76"/>
      <c r="Q1677" s="76"/>
      <c r="R1677" s="76"/>
      <c r="S1677" s="100"/>
    </row>
    <row r="1678" spans="13:19">
      <c r="M1678"/>
      <c r="N1678"/>
      <c r="O1678" s="84"/>
      <c r="P1678" s="84"/>
      <c r="Q1678" s="84"/>
      <c r="R1678" s="98" t="s">
        <v>156</v>
      </c>
      <c r="S1678" s="102">
        <f>SUM(S1665:S1677)</f>
        <v>0</v>
      </c>
    </row>
    <row r="1679" spans="13:19">
      <c r="M1679"/>
      <c r="N1679"/>
      <c r="O1679"/>
      <c r="P1679"/>
      <c r="Q1679"/>
      <c r="R1679" s="106" t="s">
        <v>171</v>
      </c>
      <c r="S1679" s="107">
        <v>47</v>
      </c>
    </row>
    <row r="1680" spans="13:19">
      <c r="M1680" s="108" t="s">
        <v>1707</v>
      </c>
    </row>
    <row r="1681" spans="13:19">
      <c r="M1681" t="s">
        <v>1576</v>
      </c>
      <c r="N1681" s="70" t="s">
        <v>915</v>
      </c>
      <c r="O1681" s="75" t="s">
        <v>341</v>
      </c>
      <c r="P1681" s="75" t="s">
        <v>800</v>
      </c>
      <c r="Q1681" s="75" t="s">
        <v>341</v>
      </c>
      <c r="R1681" s="75" t="s">
        <v>800</v>
      </c>
      <c r="S1681" s="99">
        <v>0</v>
      </c>
    </row>
    <row r="1682" spans="13:19">
      <c r="M1682" t="s">
        <v>1063</v>
      </c>
      <c r="N1682" s="70" t="s">
        <v>922</v>
      </c>
      <c r="O1682" s="75" t="s">
        <v>336</v>
      </c>
      <c r="P1682" s="75" t="s">
        <v>800</v>
      </c>
      <c r="Q1682" s="75" t="s">
        <v>336</v>
      </c>
      <c r="R1682" s="75" t="s">
        <v>1214</v>
      </c>
      <c r="S1682" s="99">
        <v>0</v>
      </c>
    </row>
    <row r="1683" spans="13:19">
      <c r="M1683" t="s">
        <v>1189</v>
      </c>
      <c r="N1683" s="71" t="s">
        <v>927</v>
      </c>
      <c r="O1683" s="76" t="s">
        <v>348</v>
      </c>
      <c r="P1683" s="76" t="s">
        <v>187</v>
      </c>
      <c r="Q1683" s="76" t="s">
        <v>348</v>
      </c>
      <c r="R1683" s="76" t="s">
        <v>1215</v>
      </c>
      <c r="S1683" s="100"/>
    </row>
    <row r="1684" spans="13:19">
      <c r="M1684" t="s">
        <v>1221</v>
      </c>
      <c r="N1684" s="71" t="s">
        <v>931</v>
      </c>
      <c r="O1684" s="76" t="s">
        <v>348</v>
      </c>
      <c r="P1684" s="76" t="s">
        <v>187</v>
      </c>
      <c r="Q1684" s="76" t="s">
        <v>348</v>
      </c>
      <c r="R1684" s="76" t="s">
        <v>1577</v>
      </c>
      <c r="S1684" s="100"/>
    </row>
    <row r="1685" spans="13:19">
      <c r="M1685" t="s">
        <v>833</v>
      </c>
      <c r="N1685" s="85" t="s">
        <v>955</v>
      </c>
      <c r="O1685" s="77" t="s">
        <v>349</v>
      </c>
      <c r="P1685" s="77" t="s">
        <v>800</v>
      </c>
      <c r="Q1685" s="77" t="s">
        <v>349</v>
      </c>
      <c r="R1685" s="77" t="s">
        <v>1492</v>
      </c>
      <c r="S1685" s="101"/>
    </row>
    <row r="1686" spans="13:19">
      <c r="M1686" t="s">
        <v>836</v>
      </c>
      <c r="N1686" s="85" t="s">
        <v>954</v>
      </c>
      <c r="O1686" s="77" t="s">
        <v>346</v>
      </c>
      <c r="P1686" s="77" t="s">
        <v>800</v>
      </c>
      <c r="Q1686" s="77" t="s">
        <v>346</v>
      </c>
      <c r="R1686" s="77" t="s">
        <v>800</v>
      </c>
      <c r="S1686" s="101"/>
    </row>
    <row r="1687" spans="13:19">
      <c r="M1687"/>
      <c r="N1687" s="71"/>
      <c r="O1687" s="76"/>
      <c r="P1687" s="76"/>
      <c r="Q1687" s="76"/>
      <c r="R1687" s="76"/>
      <c r="S1687" s="100"/>
    </row>
    <row r="1688" spans="13:19">
      <c r="M1688"/>
      <c r="N1688" s="71"/>
      <c r="O1688" s="76"/>
      <c r="P1688" s="76"/>
      <c r="Q1688" s="76"/>
      <c r="R1688" s="76"/>
      <c r="S1688" s="100"/>
    </row>
    <row r="1689" spans="13:19">
      <c r="M1689"/>
      <c r="N1689" s="85"/>
      <c r="O1689" s="77"/>
      <c r="P1689" s="77"/>
      <c r="Q1689" s="77"/>
      <c r="R1689" s="77"/>
      <c r="S1689" s="101"/>
    </row>
    <row r="1690" spans="13:19">
      <c r="M1690"/>
      <c r="N1690" s="85"/>
      <c r="O1690" s="77"/>
      <c r="P1690" s="77"/>
      <c r="Q1690" s="77"/>
      <c r="R1690" s="77"/>
      <c r="S1690" s="101"/>
    </row>
    <row r="1691" spans="13:19">
      <c r="M1691"/>
      <c r="N1691" s="71"/>
      <c r="O1691" s="76"/>
      <c r="P1691" s="76"/>
      <c r="Q1691" s="76"/>
      <c r="R1691" s="76"/>
      <c r="S1691" s="100"/>
    </row>
    <row r="1692" spans="13:19">
      <c r="M1692"/>
      <c r="N1692" s="85"/>
      <c r="O1692" s="77"/>
      <c r="P1692" s="77"/>
      <c r="Q1692" s="77"/>
      <c r="R1692" s="77"/>
      <c r="S1692" s="101"/>
    </row>
    <row r="1693" spans="13:19">
      <c r="M1693"/>
      <c r="N1693" s="71"/>
      <c r="O1693" s="76"/>
      <c r="P1693" s="76"/>
      <c r="Q1693" s="76"/>
      <c r="R1693" s="76"/>
      <c r="S1693" s="100"/>
    </row>
    <row r="1694" spans="13:19">
      <c r="M1694"/>
      <c r="N1694"/>
      <c r="O1694" s="84"/>
      <c r="P1694" s="84"/>
      <c r="Q1694" s="84"/>
      <c r="R1694" s="98" t="s">
        <v>156</v>
      </c>
      <c r="S1694" s="102">
        <f>SUM(S1681:S1693)</f>
        <v>0</v>
      </c>
    </row>
    <row r="1695" spans="13:19">
      <c r="M1695"/>
      <c r="N1695"/>
      <c r="O1695"/>
      <c r="P1695"/>
      <c r="Q1695"/>
      <c r="R1695" s="106" t="s">
        <v>171</v>
      </c>
      <c r="S1695" s="107">
        <v>47</v>
      </c>
    </row>
    <row r="1696" spans="13:19">
      <c r="M1696" s="108" t="s">
        <v>1710</v>
      </c>
    </row>
    <row r="1697" spans="13:19">
      <c r="M1697" t="s">
        <v>1273</v>
      </c>
      <c r="N1697" s="70" t="s">
        <v>891</v>
      </c>
      <c r="O1697" s="75" t="s">
        <v>341</v>
      </c>
      <c r="P1697" s="75" t="s">
        <v>800</v>
      </c>
      <c r="Q1697" s="75" t="s">
        <v>341</v>
      </c>
      <c r="R1697" s="75" t="s">
        <v>1708</v>
      </c>
      <c r="S1697" s="99"/>
    </row>
    <row r="1698" spans="13:19">
      <c r="M1698" t="s">
        <v>1709</v>
      </c>
      <c r="N1698" s="70" t="s">
        <v>893</v>
      </c>
      <c r="O1698" s="75" t="s">
        <v>330</v>
      </c>
      <c r="P1698" s="75" t="s">
        <v>800</v>
      </c>
      <c r="Q1698" s="75" t="s">
        <v>330</v>
      </c>
      <c r="R1698" s="75" t="s">
        <v>800</v>
      </c>
      <c r="S1698" s="99">
        <v>0</v>
      </c>
    </row>
    <row r="1699" spans="13:19">
      <c r="M1699" t="s">
        <v>1283</v>
      </c>
      <c r="N1699" s="71" t="s">
        <v>900</v>
      </c>
      <c r="O1699" s="76" t="s">
        <v>350</v>
      </c>
      <c r="P1699" s="76" t="s">
        <v>192</v>
      </c>
      <c r="Q1699" s="76" t="s">
        <v>350</v>
      </c>
      <c r="R1699" s="76" t="s">
        <v>1561</v>
      </c>
      <c r="S1699" s="100"/>
    </row>
    <row r="1700" spans="13:19">
      <c r="M1700" t="s">
        <v>1175</v>
      </c>
      <c r="N1700" s="71" t="s">
        <v>905</v>
      </c>
      <c r="O1700" s="76" t="s">
        <v>191</v>
      </c>
      <c r="P1700" s="76" t="s">
        <v>192</v>
      </c>
      <c r="Q1700" s="76" t="s">
        <v>191</v>
      </c>
      <c r="R1700" s="76" t="s">
        <v>1274</v>
      </c>
      <c r="S1700" s="100"/>
    </row>
    <row r="1701" spans="13:19">
      <c r="M1701" t="s">
        <v>1608</v>
      </c>
      <c r="N1701" s="70" t="s">
        <v>890</v>
      </c>
      <c r="O1701" s="75" t="s">
        <v>335</v>
      </c>
      <c r="P1701" s="75" t="s">
        <v>187</v>
      </c>
      <c r="Q1701" s="75" t="s">
        <v>335</v>
      </c>
      <c r="R1701" s="75" t="s">
        <v>1654</v>
      </c>
      <c r="S1701" s="99"/>
    </row>
    <row r="1702" spans="13:19">
      <c r="M1702" t="s">
        <v>1645</v>
      </c>
      <c r="N1702" s="71" t="s">
        <v>903</v>
      </c>
      <c r="O1702" s="76" t="s">
        <v>350</v>
      </c>
      <c r="P1702" s="76" t="s">
        <v>192</v>
      </c>
      <c r="Q1702" s="76" t="s">
        <v>350</v>
      </c>
      <c r="R1702" s="76" t="s">
        <v>1646</v>
      </c>
      <c r="S1702" s="100"/>
    </row>
    <row r="1703" spans="13:19">
      <c r="M1703"/>
      <c r="N1703" s="71"/>
      <c r="O1703" s="76"/>
      <c r="P1703" s="76"/>
      <c r="Q1703" s="76"/>
      <c r="R1703" s="76"/>
      <c r="S1703" s="100"/>
    </row>
    <row r="1704" spans="13:19">
      <c r="M1704"/>
      <c r="N1704" s="71"/>
      <c r="O1704" s="76"/>
      <c r="P1704" s="76"/>
      <c r="Q1704" s="76"/>
      <c r="R1704" s="76"/>
      <c r="S1704" s="100"/>
    </row>
    <row r="1705" spans="13:19">
      <c r="M1705"/>
      <c r="N1705" s="85"/>
      <c r="O1705" s="77"/>
      <c r="P1705" s="77"/>
      <c r="Q1705" s="77"/>
      <c r="R1705" s="77"/>
      <c r="S1705" s="101"/>
    </row>
    <row r="1706" spans="13:19">
      <c r="M1706"/>
      <c r="N1706" s="85"/>
      <c r="O1706" s="77"/>
      <c r="P1706" s="77"/>
      <c r="Q1706" s="77"/>
      <c r="R1706" s="77"/>
      <c r="S1706" s="101"/>
    </row>
    <row r="1707" spans="13:19">
      <c r="M1707"/>
      <c r="N1707" s="71"/>
      <c r="O1707" s="76"/>
      <c r="P1707" s="76"/>
      <c r="Q1707" s="76"/>
      <c r="R1707" s="76"/>
      <c r="S1707" s="100"/>
    </row>
    <row r="1708" spans="13:19">
      <c r="M1708"/>
      <c r="N1708" s="85"/>
      <c r="O1708" s="77"/>
      <c r="P1708" s="77"/>
      <c r="Q1708" s="77"/>
      <c r="R1708" s="77"/>
      <c r="S1708" s="101"/>
    </row>
    <row r="1709" spans="13:19">
      <c r="M1709"/>
      <c r="N1709" s="71"/>
      <c r="O1709" s="76"/>
      <c r="P1709" s="76"/>
      <c r="Q1709" s="76"/>
      <c r="R1709" s="76"/>
      <c r="S1709" s="100"/>
    </row>
    <row r="1710" spans="13:19">
      <c r="M1710"/>
      <c r="N1710"/>
      <c r="O1710" s="84"/>
      <c r="P1710" s="84"/>
      <c r="Q1710" s="84"/>
      <c r="R1710" s="98" t="s">
        <v>156</v>
      </c>
      <c r="S1710" s="102">
        <f>SUM(S1697:S1709)</f>
        <v>0</v>
      </c>
    </row>
    <row r="1711" spans="13:19">
      <c r="M1711"/>
      <c r="N1711"/>
      <c r="O1711"/>
      <c r="P1711"/>
      <c r="Q1711"/>
      <c r="R1711" s="106" t="s">
        <v>171</v>
      </c>
      <c r="S1711" s="107">
        <v>47</v>
      </c>
    </row>
    <row r="1712" spans="13:19">
      <c r="M1712" s="108" t="s">
        <v>1711</v>
      </c>
    </row>
    <row r="1713" spans="13:19">
      <c r="M1713" t="s">
        <v>1063</v>
      </c>
      <c r="N1713" s="70" t="s">
        <v>922</v>
      </c>
      <c r="O1713" s="75" t="s">
        <v>336</v>
      </c>
      <c r="P1713" s="75" t="s">
        <v>800</v>
      </c>
      <c r="Q1713" s="75" t="s">
        <v>336</v>
      </c>
      <c r="R1713" s="75" t="s">
        <v>1214</v>
      </c>
      <c r="S1713" s="99">
        <v>0</v>
      </c>
    </row>
    <row r="1714" spans="13:19">
      <c r="M1714" t="s">
        <v>1517</v>
      </c>
      <c r="N1714" s="70" t="s">
        <v>915</v>
      </c>
      <c r="O1714" s="75" t="s">
        <v>349</v>
      </c>
      <c r="P1714" s="75" t="s">
        <v>800</v>
      </c>
      <c r="Q1714" s="75" t="s">
        <v>349</v>
      </c>
      <c r="R1714" s="75" t="s">
        <v>1526</v>
      </c>
      <c r="S1714" s="99"/>
    </row>
    <row r="1715" spans="13:19">
      <c r="M1715" t="s">
        <v>1189</v>
      </c>
      <c r="N1715" s="71" t="s">
        <v>927</v>
      </c>
      <c r="O1715" s="76" t="s">
        <v>348</v>
      </c>
      <c r="P1715" s="76" t="s">
        <v>187</v>
      </c>
      <c r="Q1715" s="76" t="s">
        <v>348</v>
      </c>
      <c r="R1715" s="76" t="s">
        <v>1215</v>
      </c>
      <c r="S1715" s="100"/>
    </row>
    <row r="1716" spans="13:19">
      <c r="M1716" t="s">
        <v>1221</v>
      </c>
      <c r="N1716" s="71" t="s">
        <v>931</v>
      </c>
      <c r="O1716" s="76" t="s">
        <v>348</v>
      </c>
      <c r="P1716" s="76" t="s">
        <v>187</v>
      </c>
      <c r="Q1716" s="76" t="s">
        <v>348</v>
      </c>
      <c r="R1716" s="76" t="s">
        <v>1577</v>
      </c>
      <c r="S1716" s="100"/>
    </row>
    <row r="1717" spans="13:19">
      <c r="M1717" t="s">
        <v>1130</v>
      </c>
      <c r="N1717" s="85" t="s">
        <v>956</v>
      </c>
      <c r="O1717" s="77" t="s">
        <v>349</v>
      </c>
      <c r="P1717" s="77" t="s">
        <v>800</v>
      </c>
      <c r="Q1717" s="77" t="s">
        <v>349</v>
      </c>
      <c r="R1717" s="77" t="s">
        <v>800</v>
      </c>
      <c r="S1717" s="101">
        <v>0</v>
      </c>
    </row>
    <row r="1718" spans="13:19">
      <c r="M1718"/>
      <c r="N1718" s="71"/>
      <c r="O1718" s="76"/>
      <c r="P1718" s="76"/>
      <c r="Q1718" s="76"/>
      <c r="R1718" s="76"/>
      <c r="S1718" s="100"/>
    </row>
    <row r="1719" spans="13:19">
      <c r="M1719"/>
      <c r="N1719" s="71"/>
      <c r="O1719" s="76"/>
      <c r="P1719" s="76"/>
      <c r="Q1719" s="76"/>
      <c r="R1719" s="76"/>
      <c r="S1719" s="100"/>
    </row>
    <row r="1720" spans="13:19">
      <c r="M1720"/>
      <c r="N1720" s="71"/>
      <c r="O1720" s="76"/>
      <c r="P1720" s="76"/>
      <c r="Q1720" s="76"/>
      <c r="R1720" s="76"/>
      <c r="S1720" s="100"/>
    </row>
    <row r="1721" spans="13:19">
      <c r="M1721"/>
      <c r="N1721" s="85"/>
      <c r="O1721" s="77"/>
      <c r="P1721" s="77"/>
      <c r="Q1721" s="77"/>
      <c r="R1721" s="77"/>
      <c r="S1721" s="101"/>
    </row>
    <row r="1722" spans="13:19">
      <c r="M1722"/>
      <c r="N1722" s="85"/>
      <c r="O1722" s="77"/>
      <c r="P1722" s="77"/>
      <c r="Q1722" s="77"/>
      <c r="R1722" s="77"/>
      <c r="S1722" s="101"/>
    </row>
    <row r="1723" spans="13:19">
      <c r="M1723"/>
      <c r="N1723" s="71"/>
      <c r="O1723" s="76"/>
      <c r="P1723" s="76"/>
      <c r="Q1723" s="76"/>
      <c r="R1723" s="76"/>
      <c r="S1723" s="100"/>
    </row>
    <row r="1724" spans="13:19">
      <c r="M1724"/>
      <c r="N1724" s="85"/>
      <c r="O1724" s="77"/>
      <c r="P1724" s="77"/>
      <c r="Q1724" s="77"/>
      <c r="R1724" s="77"/>
      <c r="S1724" s="101"/>
    </row>
    <row r="1725" spans="13:19">
      <c r="M1725"/>
      <c r="N1725" s="71"/>
      <c r="O1725" s="76"/>
      <c r="P1725" s="76"/>
      <c r="Q1725" s="76"/>
      <c r="R1725" s="76"/>
      <c r="S1725" s="100"/>
    </row>
    <row r="1726" spans="13:19">
      <c r="M1726"/>
      <c r="N1726"/>
      <c r="O1726" s="84"/>
      <c r="P1726" s="84"/>
      <c r="Q1726" s="84"/>
      <c r="R1726" s="98" t="s">
        <v>156</v>
      </c>
      <c r="S1726" s="102">
        <f>SUM(S1713:S1725)</f>
        <v>0</v>
      </c>
    </row>
    <row r="1727" spans="13:19">
      <c r="M1727"/>
      <c r="N1727"/>
      <c r="O1727"/>
      <c r="P1727"/>
      <c r="Q1727"/>
      <c r="R1727" s="106" t="s">
        <v>171</v>
      </c>
      <c r="S1727" s="107">
        <v>47</v>
      </c>
    </row>
    <row r="1728" spans="13:19">
      <c r="M1728" s="108" t="s">
        <v>1715</v>
      </c>
    </row>
    <row r="1729" spans="13:19">
      <c r="M1729" t="s">
        <v>1712</v>
      </c>
      <c r="N1729" s="70" t="s">
        <v>844</v>
      </c>
      <c r="O1729" s="75" t="s">
        <v>351</v>
      </c>
      <c r="P1729" s="75" t="s">
        <v>187</v>
      </c>
      <c r="Q1729" s="75" t="s">
        <v>351</v>
      </c>
      <c r="R1729" s="75" t="s">
        <v>187</v>
      </c>
      <c r="S1729" s="99">
        <v>0</v>
      </c>
    </row>
    <row r="1730" spans="13:19">
      <c r="M1730" t="s">
        <v>825</v>
      </c>
      <c r="N1730" s="70" t="s">
        <v>841</v>
      </c>
      <c r="O1730" s="75" t="s">
        <v>351</v>
      </c>
      <c r="P1730" s="75" t="s">
        <v>187</v>
      </c>
      <c r="Q1730" s="75" t="s">
        <v>351</v>
      </c>
      <c r="R1730" s="75" t="s">
        <v>187</v>
      </c>
      <c r="S1730" s="99">
        <v>0</v>
      </c>
    </row>
    <row r="1731" spans="13:19">
      <c r="M1731" t="s">
        <v>1713</v>
      </c>
      <c r="N1731" s="71" t="s">
        <v>849</v>
      </c>
      <c r="O1731" s="76" t="s">
        <v>186</v>
      </c>
      <c r="P1731" s="76" t="s">
        <v>187</v>
      </c>
      <c r="Q1731" s="76" t="s">
        <v>186</v>
      </c>
      <c r="R1731" s="76" t="s">
        <v>187</v>
      </c>
      <c r="S1731" s="100">
        <v>0</v>
      </c>
    </row>
    <row r="1732" spans="13:19">
      <c r="M1732" t="s">
        <v>1714</v>
      </c>
      <c r="N1732" s="71" t="s">
        <v>851</v>
      </c>
      <c r="O1732" s="76" t="s">
        <v>351</v>
      </c>
      <c r="P1732" s="76" t="s">
        <v>187</v>
      </c>
      <c r="Q1732" s="76" t="s">
        <v>351</v>
      </c>
      <c r="R1732" s="76" t="s">
        <v>187</v>
      </c>
      <c r="S1732" s="100">
        <v>0</v>
      </c>
    </row>
    <row r="1733" spans="13:19">
      <c r="M1733" t="s">
        <v>1584</v>
      </c>
      <c r="N1733" s="85" t="s">
        <v>859</v>
      </c>
      <c r="O1733" s="77" t="s">
        <v>348</v>
      </c>
      <c r="P1733" s="77" t="s">
        <v>187</v>
      </c>
      <c r="Q1733" s="77" t="s">
        <v>348</v>
      </c>
      <c r="R1733" s="77" t="s">
        <v>187</v>
      </c>
      <c r="S1733" s="101"/>
    </row>
    <row r="1734" spans="13:19">
      <c r="M1734"/>
      <c r="N1734" s="71"/>
      <c r="O1734" s="76"/>
      <c r="P1734" s="76"/>
      <c r="Q1734" s="76"/>
      <c r="R1734" s="76"/>
      <c r="S1734" s="100"/>
    </row>
    <row r="1735" spans="13:19">
      <c r="M1735"/>
      <c r="N1735" s="71"/>
      <c r="O1735" s="76"/>
      <c r="P1735" s="76"/>
      <c r="Q1735" s="76"/>
      <c r="R1735" s="76"/>
      <c r="S1735" s="100"/>
    </row>
    <row r="1736" spans="13:19">
      <c r="M1736"/>
      <c r="N1736" s="71"/>
      <c r="O1736" s="76"/>
      <c r="P1736" s="76"/>
      <c r="Q1736" s="76"/>
      <c r="R1736" s="76"/>
      <c r="S1736" s="100"/>
    </row>
    <row r="1737" spans="13:19">
      <c r="M1737"/>
      <c r="N1737" s="85"/>
      <c r="O1737" s="77"/>
      <c r="P1737" s="77"/>
      <c r="Q1737" s="77"/>
      <c r="R1737" s="77"/>
      <c r="S1737" s="101"/>
    </row>
    <row r="1738" spans="13:19">
      <c r="M1738"/>
      <c r="N1738" s="85"/>
      <c r="O1738" s="77"/>
      <c r="P1738" s="77"/>
      <c r="Q1738" s="77"/>
      <c r="R1738" s="77"/>
      <c r="S1738" s="101"/>
    </row>
    <row r="1739" spans="13:19">
      <c r="M1739"/>
      <c r="N1739" s="71"/>
      <c r="O1739" s="76"/>
      <c r="P1739" s="76"/>
      <c r="Q1739" s="76"/>
      <c r="R1739" s="76"/>
      <c r="S1739" s="100"/>
    </row>
    <row r="1740" spans="13:19">
      <c r="M1740"/>
      <c r="N1740" s="85"/>
      <c r="O1740" s="77"/>
      <c r="P1740" s="77"/>
      <c r="Q1740" s="77"/>
      <c r="R1740" s="77"/>
      <c r="S1740" s="101"/>
    </row>
    <row r="1741" spans="13:19">
      <c r="M1741"/>
      <c r="N1741" s="71"/>
      <c r="O1741" s="76"/>
      <c r="P1741" s="76"/>
      <c r="Q1741" s="76"/>
      <c r="R1741" s="76"/>
      <c r="S1741" s="100"/>
    </row>
    <row r="1742" spans="13:19">
      <c r="M1742"/>
      <c r="N1742"/>
      <c r="O1742" s="84"/>
      <c r="P1742" s="84"/>
      <c r="Q1742" s="84"/>
      <c r="R1742" s="98" t="s">
        <v>156</v>
      </c>
      <c r="S1742" s="102">
        <f>SUM(S1729:S1741)</f>
        <v>0</v>
      </c>
    </row>
    <row r="1743" spans="13:19">
      <c r="M1743"/>
      <c r="N1743"/>
      <c r="O1743"/>
      <c r="P1743"/>
      <c r="Q1743"/>
      <c r="R1743" s="106" t="s">
        <v>171</v>
      </c>
      <c r="S1743" s="107">
        <v>47</v>
      </c>
    </row>
    <row r="1744" spans="13:19">
      <c r="M1744" s="108" t="s">
        <v>1716</v>
      </c>
    </row>
    <row r="1745" spans="13:19">
      <c r="M1745" t="s">
        <v>1193</v>
      </c>
      <c r="N1745" s="71" t="s">
        <v>989</v>
      </c>
      <c r="O1745" s="76" t="s">
        <v>351</v>
      </c>
      <c r="P1745" s="76" t="s">
        <v>187</v>
      </c>
      <c r="Q1745" s="76" t="s">
        <v>351</v>
      </c>
      <c r="R1745" s="76" t="s">
        <v>187</v>
      </c>
      <c r="S1745" s="100">
        <v>0</v>
      </c>
    </row>
    <row r="1746" spans="13:19">
      <c r="M1746" t="s">
        <v>1362</v>
      </c>
      <c r="N1746" s="71" t="s">
        <v>865</v>
      </c>
      <c r="O1746" s="76" t="s">
        <v>346</v>
      </c>
      <c r="P1746" s="76" t="s">
        <v>800</v>
      </c>
      <c r="Q1746" s="76" t="s">
        <v>346</v>
      </c>
      <c r="R1746" s="76" t="s">
        <v>800</v>
      </c>
      <c r="S1746" s="100">
        <v>0</v>
      </c>
    </row>
    <row r="1747" spans="13:19">
      <c r="M1747" t="s">
        <v>1136</v>
      </c>
      <c r="N1747" s="71" t="s">
        <v>985</v>
      </c>
      <c r="O1747" s="76" t="s">
        <v>351</v>
      </c>
      <c r="P1747" s="76" t="s">
        <v>187</v>
      </c>
      <c r="Q1747" s="76" t="s">
        <v>351</v>
      </c>
      <c r="R1747" s="76" t="s">
        <v>187</v>
      </c>
      <c r="S1747" s="100">
        <v>0</v>
      </c>
    </row>
    <row r="1748" spans="13:19">
      <c r="M1748" t="s">
        <v>1411</v>
      </c>
      <c r="N1748" s="71" t="s">
        <v>872</v>
      </c>
      <c r="O1748" s="76" t="s">
        <v>345</v>
      </c>
      <c r="P1748" s="76" t="s">
        <v>187</v>
      </c>
      <c r="Q1748" s="76" t="s">
        <v>345</v>
      </c>
      <c r="R1748" s="76" t="s">
        <v>1538</v>
      </c>
      <c r="S1748" s="100"/>
    </row>
    <row r="1749" spans="13:19">
      <c r="M1749" t="s">
        <v>1137</v>
      </c>
      <c r="N1749" s="85" t="s">
        <v>997</v>
      </c>
      <c r="O1749" s="77" t="s">
        <v>191</v>
      </c>
      <c r="P1749" s="77" t="s">
        <v>192</v>
      </c>
      <c r="Q1749" s="77" t="s">
        <v>191</v>
      </c>
      <c r="R1749" s="77" t="s">
        <v>192</v>
      </c>
      <c r="S1749" s="101">
        <v>0</v>
      </c>
    </row>
    <row r="1750" spans="13:19">
      <c r="M1750" t="s">
        <v>1100</v>
      </c>
      <c r="N1750" s="71" t="s">
        <v>873</v>
      </c>
      <c r="O1750" s="76" t="s">
        <v>393</v>
      </c>
      <c r="P1750" s="76" t="s">
        <v>187</v>
      </c>
      <c r="Q1750" s="76" t="s">
        <v>393</v>
      </c>
      <c r="R1750" s="76" t="s">
        <v>187</v>
      </c>
      <c r="S1750" s="100">
        <v>0</v>
      </c>
    </row>
    <row r="1751" spans="13:19">
      <c r="M1751"/>
      <c r="N1751" s="71"/>
      <c r="O1751" s="76"/>
      <c r="P1751" s="76"/>
      <c r="Q1751" s="76"/>
      <c r="R1751" s="76"/>
      <c r="S1751" s="100"/>
    </row>
    <row r="1752" spans="13:19">
      <c r="M1752"/>
      <c r="N1752" s="71"/>
      <c r="O1752" s="76"/>
      <c r="P1752" s="76"/>
      <c r="Q1752" s="76"/>
      <c r="R1752" s="76"/>
      <c r="S1752" s="100"/>
    </row>
    <row r="1753" spans="13:19">
      <c r="M1753"/>
      <c r="N1753" s="85"/>
      <c r="O1753" s="77"/>
      <c r="P1753" s="77"/>
      <c r="Q1753" s="77"/>
      <c r="R1753" s="77"/>
      <c r="S1753" s="101"/>
    </row>
    <row r="1754" spans="13:19">
      <c r="M1754"/>
      <c r="N1754" s="85"/>
      <c r="O1754" s="77"/>
      <c r="P1754" s="77"/>
      <c r="Q1754" s="77"/>
      <c r="R1754" s="77"/>
      <c r="S1754" s="101"/>
    </row>
    <row r="1755" spans="13:19">
      <c r="M1755"/>
      <c r="N1755" s="71"/>
      <c r="O1755" s="76"/>
      <c r="P1755" s="76"/>
      <c r="Q1755" s="76"/>
      <c r="R1755" s="76"/>
      <c r="S1755" s="100"/>
    </row>
    <row r="1756" spans="13:19">
      <c r="M1756"/>
      <c r="N1756" s="85"/>
      <c r="O1756" s="77"/>
      <c r="P1756" s="77"/>
      <c r="Q1756" s="77"/>
      <c r="R1756" s="77"/>
      <c r="S1756" s="101"/>
    </row>
    <row r="1757" spans="13:19">
      <c r="M1757"/>
      <c r="N1757" s="71"/>
      <c r="O1757" s="76"/>
      <c r="P1757" s="76"/>
      <c r="Q1757" s="76"/>
      <c r="R1757" s="76"/>
      <c r="S1757" s="100"/>
    </row>
    <row r="1758" spans="13:19">
      <c r="M1758"/>
      <c r="N1758"/>
      <c r="O1758" s="84"/>
      <c r="P1758" s="84"/>
      <c r="Q1758" s="84"/>
      <c r="R1758" s="98" t="s">
        <v>156</v>
      </c>
      <c r="S1758" s="102">
        <f>SUM(S1745:S1757)</f>
        <v>0</v>
      </c>
    </row>
    <row r="1759" spans="13:19">
      <c r="M1759"/>
      <c r="N1759"/>
      <c r="O1759"/>
      <c r="P1759"/>
      <c r="Q1759"/>
      <c r="R1759" s="106" t="s">
        <v>171</v>
      </c>
      <c r="S1759" s="107">
        <v>47</v>
      </c>
    </row>
    <row r="1760" spans="13:19">
      <c r="M1760" s="108" t="s">
        <v>1718</v>
      </c>
    </row>
    <row r="1761" spans="13:19">
      <c r="M1761" t="s">
        <v>1515</v>
      </c>
      <c r="N1761" s="70" t="s">
        <v>961</v>
      </c>
      <c r="O1761" s="75" t="s">
        <v>340</v>
      </c>
      <c r="P1761" s="75" t="s">
        <v>800</v>
      </c>
      <c r="Q1761" s="75" t="s">
        <v>340</v>
      </c>
      <c r="R1761" s="75" t="s">
        <v>1530</v>
      </c>
      <c r="S1761" s="99"/>
    </row>
    <row r="1762" spans="13:19">
      <c r="M1762" t="s">
        <v>1247</v>
      </c>
      <c r="N1762" s="70" t="s">
        <v>960</v>
      </c>
      <c r="O1762" s="75" t="s">
        <v>340</v>
      </c>
      <c r="P1762" s="75" t="s">
        <v>800</v>
      </c>
      <c r="Q1762" s="75" t="s">
        <v>340</v>
      </c>
      <c r="R1762" s="75" t="s">
        <v>1717</v>
      </c>
      <c r="S1762" s="99"/>
    </row>
    <row r="1763" spans="13:19">
      <c r="M1763" t="s">
        <v>1169</v>
      </c>
      <c r="N1763" s="71" t="s">
        <v>972</v>
      </c>
      <c r="O1763" s="76" t="s">
        <v>191</v>
      </c>
      <c r="P1763" s="76" t="s">
        <v>192</v>
      </c>
      <c r="Q1763" s="76" t="s">
        <v>191</v>
      </c>
      <c r="R1763" s="76" t="s">
        <v>1245</v>
      </c>
      <c r="S1763" s="100"/>
    </row>
    <row r="1764" spans="13:19">
      <c r="M1764" t="s">
        <v>1281</v>
      </c>
      <c r="N1764" s="71" t="s">
        <v>975</v>
      </c>
      <c r="O1764" s="76" t="s">
        <v>350</v>
      </c>
      <c r="P1764" s="76" t="s">
        <v>192</v>
      </c>
      <c r="Q1764" s="76" t="s">
        <v>350</v>
      </c>
      <c r="R1764" s="76" t="s">
        <v>1436</v>
      </c>
      <c r="S1764" s="100"/>
    </row>
    <row r="1765" spans="13:19">
      <c r="M1765" t="s">
        <v>1415</v>
      </c>
      <c r="N1765" s="85" t="s">
        <v>978</v>
      </c>
      <c r="O1765" s="77" t="s">
        <v>350</v>
      </c>
      <c r="P1765" s="77" t="s">
        <v>192</v>
      </c>
      <c r="Q1765" s="77" t="s">
        <v>350</v>
      </c>
      <c r="R1765" s="77" t="s">
        <v>192</v>
      </c>
      <c r="S1765" s="101"/>
    </row>
    <row r="1766" spans="13:19">
      <c r="M1766" t="s">
        <v>819</v>
      </c>
      <c r="N1766" s="71" t="s">
        <v>968</v>
      </c>
      <c r="O1766" s="76" t="s">
        <v>191</v>
      </c>
      <c r="P1766" s="76" t="s">
        <v>192</v>
      </c>
      <c r="Q1766" s="76" t="s">
        <v>191</v>
      </c>
      <c r="R1766" s="76" t="s">
        <v>359</v>
      </c>
      <c r="S1766" s="100"/>
    </row>
    <row r="1767" spans="13:19">
      <c r="M1767"/>
      <c r="N1767" s="71"/>
      <c r="O1767" s="76"/>
      <c r="P1767" s="76"/>
      <c r="Q1767" s="76"/>
      <c r="R1767" s="76"/>
      <c r="S1767" s="100"/>
    </row>
    <row r="1768" spans="13:19">
      <c r="M1768"/>
      <c r="N1768" s="71"/>
      <c r="O1768" s="76"/>
      <c r="P1768" s="76"/>
      <c r="Q1768" s="76"/>
      <c r="R1768" s="76"/>
      <c r="S1768" s="100"/>
    </row>
    <row r="1769" spans="13:19">
      <c r="M1769"/>
      <c r="N1769" s="85"/>
      <c r="O1769" s="77"/>
      <c r="P1769" s="77"/>
      <c r="Q1769" s="77"/>
      <c r="R1769" s="77"/>
      <c r="S1769" s="101"/>
    </row>
    <row r="1770" spans="13:19">
      <c r="M1770"/>
      <c r="N1770" s="85"/>
      <c r="O1770" s="77"/>
      <c r="P1770" s="77"/>
      <c r="Q1770" s="77"/>
      <c r="R1770" s="77"/>
      <c r="S1770" s="101"/>
    </row>
    <row r="1771" spans="13:19">
      <c r="M1771"/>
      <c r="N1771" s="71"/>
      <c r="O1771" s="76"/>
      <c r="P1771" s="76"/>
      <c r="Q1771" s="76"/>
      <c r="R1771" s="76"/>
      <c r="S1771" s="100"/>
    </row>
    <row r="1772" spans="13:19">
      <c r="M1772"/>
      <c r="N1772" s="85"/>
      <c r="O1772" s="77"/>
      <c r="P1772" s="77"/>
      <c r="Q1772" s="77"/>
      <c r="R1772" s="77"/>
      <c r="S1772" s="101"/>
    </row>
    <row r="1773" spans="13:19">
      <c r="M1773"/>
      <c r="N1773" s="71"/>
      <c r="O1773" s="76"/>
      <c r="P1773" s="76"/>
      <c r="Q1773" s="76"/>
      <c r="R1773" s="76"/>
      <c r="S1773" s="100"/>
    </row>
    <row r="1774" spans="13:19">
      <c r="M1774"/>
      <c r="N1774"/>
      <c r="O1774" s="84"/>
      <c r="P1774" s="84"/>
      <c r="Q1774" s="84"/>
      <c r="R1774" s="98" t="s">
        <v>156</v>
      </c>
      <c r="S1774" s="102">
        <f>SUM(S1761:S1773)</f>
        <v>0</v>
      </c>
    </row>
    <row r="1775" spans="13:19">
      <c r="M1775"/>
      <c r="N1775"/>
      <c r="O1775"/>
      <c r="P1775"/>
      <c r="Q1775"/>
      <c r="R1775" s="106" t="s">
        <v>171</v>
      </c>
      <c r="S1775" s="107">
        <v>47</v>
      </c>
    </row>
    <row r="1776" spans="13:19">
      <c r="M1776" s="108" t="s">
        <v>1723</v>
      </c>
    </row>
    <row r="1777" spans="13:19">
      <c r="M1777" t="s">
        <v>1490</v>
      </c>
      <c r="N1777" s="70" t="s">
        <v>913</v>
      </c>
      <c r="O1777" s="75" t="s">
        <v>336</v>
      </c>
      <c r="P1777" s="75" t="s">
        <v>800</v>
      </c>
      <c r="Q1777" s="75" t="s">
        <v>336</v>
      </c>
      <c r="R1777" s="75" t="s">
        <v>800</v>
      </c>
      <c r="S1777" s="99">
        <v>0</v>
      </c>
    </row>
    <row r="1778" spans="13:19">
      <c r="M1778" t="s">
        <v>1125</v>
      </c>
      <c r="N1778" s="70" t="s">
        <v>922</v>
      </c>
      <c r="O1778" s="75" t="s">
        <v>341</v>
      </c>
      <c r="P1778" s="75" t="s">
        <v>800</v>
      </c>
      <c r="Q1778" s="75" t="s">
        <v>341</v>
      </c>
      <c r="R1778" s="75" t="s">
        <v>1722</v>
      </c>
      <c r="S1778" s="99">
        <v>6990</v>
      </c>
    </row>
    <row r="1779" spans="13:19">
      <c r="M1779" t="s">
        <v>1190</v>
      </c>
      <c r="N1779" s="71" t="s">
        <v>931</v>
      </c>
      <c r="O1779" s="76" t="s">
        <v>350</v>
      </c>
      <c r="P1779" s="76" t="s">
        <v>192</v>
      </c>
      <c r="Q1779" s="76" t="s">
        <v>350</v>
      </c>
      <c r="R1779" s="76" t="s">
        <v>1216</v>
      </c>
      <c r="S1779" s="100"/>
    </row>
    <row r="1780" spans="13:19">
      <c r="M1780" t="s">
        <v>832</v>
      </c>
      <c r="N1780" s="71" t="s">
        <v>927</v>
      </c>
      <c r="O1780" s="76" t="s">
        <v>350</v>
      </c>
      <c r="P1780" s="76" t="s">
        <v>192</v>
      </c>
      <c r="Q1780" s="76" t="s">
        <v>350</v>
      </c>
      <c r="R1780" s="76" t="s">
        <v>1479</v>
      </c>
      <c r="S1780" s="100"/>
    </row>
    <row r="1781" spans="13:19">
      <c r="M1781" t="s">
        <v>1460</v>
      </c>
      <c r="N1781" s="85" t="s">
        <v>953</v>
      </c>
      <c r="O1781" s="77" t="s">
        <v>351</v>
      </c>
      <c r="P1781" s="77" t="s">
        <v>187</v>
      </c>
      <c r="Q1781" s="77" t="s">
        <v>351</v>
      </c>
      <c r="R1781" s="77" t="s">
        <v>187</v>
      </c>
      <c r="S1781" s="101">
        <v>0</v>
      </c>
    </row>
    <row r="1782" spans="13:19">
      <c r="M1782"/>
      <c r="N1782" s="71"/>
      <c r="O1782" s="76"/>
      <c r="P1782" s="76"/>
      <c r="Q1782" s="76"/>
      <c r="R1782" s="76"/>
      <c r="S1782" s="100"/>
    </row>
    <row r="1783" spans="13:19">
      <c r="M1783"/>
      <c r="N1783" s="71"/>
      <c r="O1783" s="76"/>
      <c r="P1783" s="76"/>
      <c r="Q1783" s="76"/>
      <c r="R1783" s="76"/>
      <c r="S1783" s="100"/>
    </row>
    <row r="1784" spans="13:19">
      <c r="M1784"/>
      <c r="N1784" s="71"/>
      <c r="O1784" s="76"/>
      <c r="P1784" s="76"/>
      <c r="Q1784" s="76"/>
      <c r="R1784" s="76"/>
      <c r="S1784" s="100"/>
    </row>
    <row r="1785" spans="13:19">
      <c r="M1785"/>
      <c r="N1785" s="85"/>
      <c r="O1785" s="77"/>
      <c r="P1785" s="77"/>
      <c r="Q1785" s="77"/>
      <c r="R1785" s="77"/>
      <c r="S1785" s="101"/>
    </row>
    <row r="1786" spans="13:19">
      <c r="M1786"/>
      <c r="N1786" s="85"/>
      <c r="O1786" s="77"/>
      <c r="P1786" s="77"/>
      <c r="Q1786" s="77"/>
      <c r="R1786" s="77"/>
      <c r="S1786" s="101"/>
    </row>
    <row r="1787" spans="13:19">
      <c r="M1787"/>
      <c r="N1787" s="71"/>
      <c r="O1787" s="76"/>
      <c r="P1787" s="76"/>
      <c r="Q1787" s="76"/>
      <c r="R1787" s="76"/>
      <c r="S1787" s="100"/>
    </row>
    <row r="1788" spans="13:19">
      <c r="M1788"/>
      <c r="N1788" s="85"/>
      <c r="O1788" s="77"/>
      <c r="P1788" s="77"/>
      <c r="Q1788" s="77"/>
      <c r="R1788" s="77"/>
      <c r="S1788" s="101"/>
    </row>
    <row r="1789" spans="13:19">
      <c r="M1789"/>
      <c r="N1789" s="71"/>
      <c r="O1789" s="76"/>
      <c r="P1789" s="76"/>
      <c r="Q1789" s="76"/>
      <c r="R1789" s="76"/>
      <c r="S1789" s="100"/>
    </row>
    <row r="1790" spans="13:19">
      <c r="M1790"/>
      <c r="N1790"/>
      <c r="O1790" s="84"/>
      <c r="P1790" s="84"/>
      <c r="Q1790" s="84"/>
      <c r="R1790" s="98" t="s">
        <v>156</v>
      </c>
      <c r="S1790" s="102">
        <f>SUM(S1777:S1789)</f>
        <v>6990</v>
      </c>
    </row>
    <row r="1791" spans="13:19">
      <c r="M1791"/>
      <c r="N1791"/>
      <c r="O1791"/>
      <c r="P1791"/>
      <c r="Q1791"/>
      <c r="R1791" s="106" t="s">
        <v>171</v>
      </c>
      <c r="S1791" s="107">
        <v>47</v>
      </c>
    </row>
    <row r="1792" spans="13:19">
      <c r="M1792" s="108" t="s">
        <v>1725</v>
      </c>
    </row>
    <row r="1793" spans="13:19">
      <c r="M1793" t="s">
        <v>1133</v>
      </c>
      <c r="N1793" s="70" t="s">
        <v>891</v>
      </c>
      <c r="O1793" s="75" t="s">
        <v>346</v>
      </c>
      <c r="P1793" s="75" t="s">
        <v>800</v>
      </c>
      <c r="Q1793" s="75" t="s">
        <v>346</v>
      </c>
      <c r="R1793" s="75" t="s">
        <v>1724</v>
      </c>
      <c r="S1793" s="99"/>
    </row>
    <row r="1794" spans="13:19">
      <c r="M1794" t="s">
        <v>1353</v>
      </c>
      <c r="N1794" s="70" t="s">
        <v>890</v>
      </c>
      <c r="O1794" s="75" t="s">
        <v>332</v>
      </c>
      <c r="P1794" s="75" t="s">
        <v>187</v>
      </c>
      <c r="Q1794" s="75" t="s">
        <v>332</v>
      </c>
      <c r="R1794" s="75" t="s">
        <v>187</v>
      </c>
      <c r="S1794" s="99">
        <v>0</v>
      </c>
    </row>
    <row r="1795" spans="13:19">
      <c r="M1795" t="s">
        <v>1020</v>
      </c>
      <c r="N1795" s="71" t="s">
        <v>900</v>
      </c>
      <c r="O1795" s="76" t="s">
        <v>191</v>
      </c>
      <c r="P1795" s="76" t="s">
        <v>192</v>
      </c>
      <c r="Q1795" s="76" t="s">
        <v>191</v>
      </c>
      <c r="R1795" s="76" t="s">
        <v>1655</v>
      </c>
      <c r="S1795" s="100"/>
    </row>
    <row r="1796" spans="13:19">
      <c r="M1796" t="s">
        <v>1645</v>
      </c>
      <c r="N1796" s="71" t="s">
        <v>903</v>
      </c>
      <c r="O1796" s="76" t="s">
        <v>350</v>
      </c>
      <c r="P1796" s="76" t="s">
        <v>192</v>
      </c>
      <c r="Q1796" s="76" t="s">
        <v>350</v>
      </c>
      <c r="R1796" s="76" t="s">
        <v>1646</v>
      </c>
      <c r="S1796" s="100"/>
    </row>
    <row r="1797" spans="13:19">
      <c r="M1797" t="s">
        <v>1697</v>
      </c>
      <c r="N1797" s="70" t="s">
        <v>892</v>
      </c>
      <c r="O1797" s="75" t="s">
        <v>330</v>
      </c>
      <c r="P1797" s="75" t="s">
        <v>800</v>
      </c>
      <c r="Q1797" s="75" t="s">
        <v>330</v>
      </c>
      <c r="R1797" s="75" t="s">
        <v>800</v>
      </c>
      <c r="S1797" s="99">
        <v>0</v>
      </c>
    </row>
    <row r="1798" spans="13:19">
      <c r="M1798" t="s">
        <v>1644</v>
      </c>
      <c r="N1798" s="71" t="s">
        <v>895</v>
      </c>
      <c r="O1798" s="76" t="s">
        <v>350</v>
      </c>
      <c r="P1798" s="76" t="s">
        <v>192</v>
      </c>
      <c r="Q1798" s="76" t="s">
        <v>350</v>
      </c>
      <c r="R1798" s="76" t="s">
        <v>192</v>
      </c>
      <c r="S1798" s="100"/>
    </row>
    <row r="1799" spans="13:19">
      <c r="M1799"/>
      <c r="N1799" s="71"/>
      <c r="O1799" s="76"/>
      <c r="P1799" s="76"/>
      <c r="Q1799" s="76"/>
      <c r="R1799" s="76"/>
      <c r="S1799" s="100"/>
    </row>
    <row r="1800" spans="13:19">
      <c r="M1800"/>
      <c r="N1800" s="71"/>
      <c r="O1800" s="76"/>
      <c r="P1800" s="76"/>
      <c r="Q1800" s="76"/>
      <c r="R1800" s="76"/>
      <c r="S1800" s="100"/>
    </row>
    <row r="1801" spans="13:19">
      <c r="M1801"/>
      <c r="N1801" s="85"/>
      <c r="O1801" s="77"/>
      <c r="P1801" s="77"/>
      <c r="Q1801" s="77"/>
      <c r="R1801" s="77"/>
      <c r="S1801" s="101"/>
    </row>
    <row r="1802" spans="13:19">
      <c r="M1802"/>
      <c r="N1802" s="85"/>
      <c r="O1802" s="77"/>
      <c r="P1802" s="77"/>
      <c r="Q1802" s="77"/>
      <c r="R1802" s="77"/>
      <c r="S1802" s="101"/>
    </row>
    <row r="1803" spans="13:19">
      <c r="M1803"/>
      <c r="N1803" s="71"/>
      <c r="O1803" s="76"/>
      <c r="P1803" s="76"/>
      <c r="Q1803" s="76"/>
      <c r="R1803" s="76"/>
      <c r="S1803" s="100"/>
    </row>
    <row r="1804" spans="13:19">
      <c r="M1804"/>
      <c r="N1804" s="85"/>
      <c r="O1804" s="77"/>
      <c r="P1804" s="77"/>
      <c r="Q1804" s="77"/>
      <c r="R1804" s="77"/>
      <c r="S1804" s="101"/>
    </row>
    <row r="1805" spans="13:19">
      <c r="M1805"/>
      <c r="N1805" s="71"/>
      <c r="O1805" s="76"/>
      <c r="P1805" s="76"/>
      <c r="Q1805" s="76"/>
      <c r="R1805" s="76"/>
      <c r="S1805" s="100"/>
    </row>
    <row r="1806" spans="13:19">
      <c r="M1806"/>
      <c r="N1806"/>
      <c r="O1806" s="84"/>
      <c r="P1806" s="84"/>
      <c r="Q1806" s="84"/>
      <c r="R1806" s="98" t="s">
        <v>156</v>
      </c>
      <c r="S1806" s="102">
        <f>SUM(S1793:S1805)</f>
        <v>0</v>
      </c>
    </row>
    <row r="1807" spans="13:19">
      <c r="M1807"/>
      <c r="N1807"/>
      <c r="O1807"/>
      <c r="P1807"/>
      <c r="Q1807"/>
      <c r="R1807" s="106" t="s">
        <v>171</v>
      </c>
      <c r="S1807" s="107">
        <v>47</v>
      </c>
    </row>
    <row r="1808" spans="13:19">
      <c r="M1808" s="108" t="s">
        <v>1728</v>
      </c>
    </row>
    <row r="1809" spans="13:19">
      <c r="M1809" t="s">
        <v>1496</v>
      </c>
      <c r="N1809" s="70" t="s">
        <v>841</v>
      </c>
      <c r="O1809" s="75" t="s">
        <v>345</v>
      </c>
      <c r="P1809" s="75" t="s">
        <v>187</v>
      </c>
      <c r="Q1809" s="75" t="s">
        <v>345</v>
      </c>
      <c r="R1809" s="75" t="s">
        <v>1215</v>
      </c>
      <c r="S1809" s="99">
        <v>5040</v>
      </c>
    </row>
    <row r="1810" spans="13:19">
      <c r="M1810" t="s">
        <v>1319</v>
      </c>
      <c r="N1810" s="70" t="s">
        <v>843</v>
      </c>
      <c r="O1810" s="75" t="s">
        <v>336</v>
      </c>
      <c r="P1810" s="75" t="s">
        <v>800</v>
      </c>
      <c r="Q1810" s="75" t="s">
        <v>336</v>
      </c>
      <c r="R1810" s="75" t="s">
        <v>1433</v>
      </c>
      <c r="S1810" s="99"/>
    </row>
    <row r="1811" spans="13:19">
      <c r="M1811" t="s">
        <v>1726</v>
      </c>
      <c r="N1811" s="71" t="s">
        <v>851</v>
      </c>
      <c r="O1811" s="76" t="s">
        <v>191</v>
      </c>
      <c r="P1811" s="76" t="s">
        <v>192</v>
      </c>
      <c r="Q1811" s="76" t="s">
        <v>191</v>
      </c>
      <c r="R1811" s="76" t="s">
        <v>192</v>
      </c>
      <c r="S1811" s="100">
        <v>0</v>
      </c>
    </row>
    <row r="1812" spans="13:19">
      <c r="M1812" t="s">
        <v>1727</v>
      </c>
      <c r="N1812" s="71" t="s">
        <v>849</v>
      </c>
      <c r="O1812" s="76" t="s">
        <v>351</v>
      </c>
      <c r="P1812" s="76" t="s">
        <v>187</v>
      </c>
      <c r="Q1812" s="76" t="s">
        <v>351</v>
      </c>
      <c r="R1812" s="76" t="s">
        <v>187</v>
      </c>
      <c r="S1812" s="100">
        <v>0</v>
      </c>
    </row>
    <row r="1813" spans="13:19">
      <c r="M1813" t="s">
        <v>1358</v>
      </c>
      <c r="N1813" s="85" t="s">
        <v>859</v>
      </c>
      <c r="O1813" s="77" t="s">
        <v>345</v>
      </c>
      <c r="P1813" s="77" t="s">
        <v>187</v>
      </c>
      <c r="Q1813" s="77" t="s">
        <v>345</v>
      </c>
      <c r="R1813" s="77" t="s">
        <v>187</v>
      </c>
      <c r="S1813" s="101">
        <v>0</v>
      </c>
    </row>
    <row r="1814" spans="13:19">
      <c r="M1814"/>
      <c r="N1814" s="71"/>
      <c r="O1814" s="76"/>
      <c r="P1814" s="76"/>
      <c r="Q1814" s="76"/>
      <c r="R1814" s="76"/>
      <c r="S1814" s="100"/>
    </row>
    <row r="1815" spans="13:19">
      <c r="M1815"/>
      <c r="N1815" s="71"/>
      <c r="O1815" s="76"/>
      <c r="P1815" s="76"/>
      <c r="Q1815" s="76"/>
      <c r="R1815" s="76"/>
      <c r="S1815" s="100"/>
    </row>
    <row r="1816" spans="13:19">
      <c r="M1816"/>
      <c r="N1816" s="71"/>
      <c r="O1816" s="76"/>
      <c r="P1816" s="76"/>
      <c r="Q1816" s="76"/>
      <c r="R1816" s="76"/>
      <c r="S1816" s="100"/>
    </row>
    <row r="1817" spans="13:19">
      <c r="M1817"/>
      <c r="N1817" s="85"/>
      <c r="O1817" s="77"/>
      <c r="P1817" s="77"/>
      <c r="Q1817" s="77"/>
      <c r="R1817" s="77"/>
      <c r="S1817" s="101"/>
    </row>
    <row r="1818" spans="13:19">
      <c r="M1818"/>
      <c r="N1818" s="85"/>
      <c r="O1818" s="77"/>
      <c r="P1818" s="77"/>
      <c r="Q1818" s="77"/>
      <c r="R1818" s="77"/>
      <c r="S1818" s="101"/>
    </row>
    <row r="1819" spans="13:19">
      <c r="M1819"/>
      <c r="N1819" s="71"/>
      <c r="O1819" s="76"/>
      <c r="P1819" s="76"/>
      <c r="Q1819" s="76"/>
      <c r="R1819" s="76"/>
      <c r="S1819" s="100"/>
    </row>
    <row r="1820" spans="13:19">
      <c r="M1820"/>
      <c r="N1820" s="85"/>
      <c r="O1820" s="77"/>
      <c r="P1820" s="77"/>
      <c r="Q1820" s="77"/>
      <c r="R1820" s="77"/>
      <c r="S1820" s="101"/>
    </row>
    <row r="1821" spans="13:19">
      <c r="M1821"/>
      <c r="N1821" s="71"/>
      <c r="O1821" s="76"/>
      <c r="P1821" s="76"/>
      <c r="Q1821" s="76"/>
      <c r="R1821" s="76"/>
      <c r="S1821" s="100"/>
    </row>
    <row r="1822" spans="13:19">
      <c r="M1822"/>
      <c r="N1822"/>
      <c r="O1822" s="84"/>
      <c r="P1822" s="84"/>
      <c r="Q1822" s="84"/>
      <c r="R1822" s="98" t="s">
        <v>156</v>
      </c>
      <c r="S1822" s="102">
        <f>SUM(S1809:S1821)</f>
        <v>5040</v>
      </c>
    </row>
    <row r="1823" spans="13:19">
      <c r="M1823"/>
      <c r="N1823"/>
      <c r="O1823"/>
      <c r="P1823"/>
      <c r="Q1823"/>
      <c r="R1823" s="106" t="s">
        <v>171</v>
      </c>
      <c r="S1823" s="107">
        <v>47</v>
      </c>
    </row>
    <row r="1824" spans="13:19">
      <c r="M1824" s="108" t="s">
        <v>1729</v>
      </c>
    </row>
    <row r="1825" spans="13:19">
      <c r="M1825" t="s">
        <v>1047</v>
      </c>
      <c r="N1825" s="71" t="s">
        <v>984</v>
      </c>
      <c r="O1825" s="76" t="s">
        <v>348</v>
      </c>
      <c r="P1825" s="76" t="s">
        <v>187</v>
      </c>
      <c r="Q1825" s="76" t="s">
        <v>348</v>
      </c>
      <c r="R1825" s="76" t="s">
        <v>1494</v>
      </c>
      <c r="S1825" s="100">
        <v>13440</v>
      </c>
    </row>
    <row r="1826" spans="13:19">
      <c r="M1826" t="s">
        <v>1183</v>
      </c>
      <c r="N1826" s="71" t="s">
        <v>865</v>
      </c>
      <c r="O1826" s="76" t="s">
        <v>345</v>
      </c>
      <c r="P1826" s="76" t="s">
        <v>187</v>
      </c>
      <c r="Q1826" s="76" t="s">
        <v>345</v>
      </c>
      <c r="R1826" s="76" t="s">
        <v>1563</v>
      </c>
      <c r="S1826" s="100"/>
    </row>
    <row r="1827" spans="13:19">
      <c r="M1827" t="s">
        <v>1040</v>
      </c>
      <c r="N1827" s="71" t="s">
        <v>981</v>
      </c>
      <c r="O1827" s="76" t="s">
        <v>351</v>
      </c>
      <c r="P1827" s="76" t="s">
        <v>187</v>
      </c>
      <c r="Q1827" s="76" t="s">
        <v>351</v>
      </c>
      <c r="R1827" s="76" t="s">
        <v>187</v>
      </c>
      <c r="S1827" s="100">
        <v>0</v>
      </c>
    </row>
    <row r="1828" spans="13:19">
      <c r="M1828" t="s">
        <v>1321</v>
      </c>
      <c r="N1828" s="71" t="s">
        <v>872</v>
      </c>
      <c r="O1828" s="76" t="s">
        <v>393</v>
      </c>
      <c r="P1828" s="76" t="s">
        <v>187</v>
      </c>
      <c r="Q1828" s="76" t="s">
        <v>393</v>
      </c>
      <c r="R1828" s="76" t="s">
        <v>187</v>
      </c>
      <c r="S1828" s="100">
        <v>0</v>
      </c>
    </row>
    <row r="1829" spans="13:19">
      <c r="M1829" t="s">
        <v>1041</v>
      </c>
      <c r="N1829" s="85" t="s">
        <v>997</v>
      </c>
      <c r="O1829" s="77" t="s">
        <v>350</v>
      </c>
      <c r="P1829" s="77" t="s">
        <v>192</v>
      </c>
      <c r="Q1829" s="77" t="s">
        <v>350</v>
      </c>
      <c r="R1829" s="77" t="s">
        <v>192</v>
      </c>
      <c r="S1829" s="101">
        <v>0</v>
      </c>
    </row>
    <row r="1830" spans="13:19">
      <c r="M1830" t="s">
        <v>1380</v>
      </c>
      <c r="N1830" s="71" t="s">
        <v>873</v>
      </c>
      <c r="O1830" s="76" t="s">
        <v>346</v>
      </c>
      <c r="P1830" s="76" t="s">
        <v>800</v>
      </c>
      <c r="Q1830" s="76" t="s">
        <v>346</v>
      </c>
      <c r="R1830" s="76" t="s">
        <v>1513</v>
      </c>
      <c r="S1830" s="100"/>
    </row>
    <row r="1831" spans="13:19">
      <c r="M1831"/>
      <c r="N1831" s="71"/>
      <c r="O1831" s="76"/>
      <c r="P1831" s="76"/>
      <c r="Q1831" s="76"/>
      <c r="R1831" s="76"/>
      <c r="S1831" s="100"/>
    </row>
    <row r="1832" spans="13:19">
      <c r="M1832"/>
      <c r="N1832" s="71"/>
      <c r="O1832" s="76"/>
      <c r="P1832" s="76"/>
      <c r="Q1832" s="76"/>
      <c r="R1832" s="76"/>
      <c r="S1832" s="100"/>
    </row>
    <row r="1833" spans="13:19">
      <c r="M1833"/>
      <c r="N1833" s="85"/>
      <c r="O1833" s="77"/>
      <c r="P1833" s="77"/>
      <c r="Q1833" s="77"/>
      <c r="R1833" s="77"/>
      <c r="S1833" s="101"/>
    </row>
    <row r="1834" spans="13:19">
      <c r="M1834"/>
      <c r="N1834" s="85"/>
      <c r="O1834" s="77"/>
      <c r="P1834" s="77"/>
      <c r="Q1834" s="77"/>
      <c r="R1834" s="77"/>
      <c r="S1834" s="101"/>
    </row>
    <row r="1835" spans="13:19">
      <c r="M1835"/>
      <c r="N1835" s="71"/>
      <c r="O1835" s="76"/>
      <c r="P1835" s="76"/>
      <c r="Q1835" s="76"/>
      <c r="R1835" s="76"/>
      <c r="S1835" s="100"/>
    </row>
    <row r="1836" spans="13:19">
      <c r="M1836"/>
      <c r="N1836" s="85"/>
      <c r="O1836" s="77"/>
      <c r="P1836" s="77"/>
      <c r="Q1836" s="77"/>
      <c r="R1836" s="77"/>
      <c r="S1836" s="101"/>
    </row>
    <row r="1837" spans="13:19">
      <c r="M1837"/>
      <c r="N1837" s="71"/>
      <c r="O1837" s="76"/>
      <c r="P1837" s="76"/>
      <c r="Q1837" s="76"/>
      <c r="R1837" s="76"/>
      <c r="S1837" s="100"/>
    </row>
    <row r="1838" spans="13:19">
      <c r="M1838"/>
      <c r="N1838"/>
      <c r="O1838" s="84"/>
      <c r="P1838" s="84"/>
      <c r="Q1838" s="84"/>
      <c r="R1838" s="98" t="s">
        <v>156</v>
      </c>
      <c r="S1838" s="102">
        <f>SUM(S1825:S1837)</f>
        <v>13440</v>
      </c>
    </row>
    <row r="1839" spans="13:19">
      <c r="M1839"/>
      <c r="N1839"/>
      <c r="O1839"/>
      <c r="P1839"/>
      <c r="Q1839"/>
      <c r="R1839" s="106" t="s">
        <v>171</v>
      </c>
      <c r="S1839" s="107">
        <v>47</v>
      </c>
    </row>
    <row r="1840" spans="13:19">
      <c r="M1840" s="108" t="s">
        <v>1731</v>
      </c>
    </row>
    <row r="1841" spans="13:19">
      <c r="M1841" t="s">
        <v>1022</v>
      </c>
      <c r="N1841" s="70" t="s">
        <v>892</v>
      </c>
      <c r="O1841" s="75" t="s">
        <v>335</v>
      </c>
      <c r="P1841" s="75" t="s">
        <v>187</v>
      </c>
      <c r="Q1841" s="75" t="s">
        <v>335</v>
      </c>
      <c r="R1841" s="75" t="s">
        <v>187</v>
      </c>
      <c r="S1841" s="99">
        <v>0</v>
      </c>
    </row>
    <row r="1842" spans="13:19">
      <c r="M1842" t="s">
        <v>1021</v>
      </c>
      <c r="N1842" s="70" t="s">
        <v>890</v>
      </c>
      <c r="O1842" s="75" t="s">
        <v>346</v>
      </c>
      <c r="P1842" s="75" t="s">
        <v>800</v>
      </c>
      <c r="Q1842" s="75" t="s">
        <v>346</v>
      </c>
      <c r="R1842" s="75" t="s">
        <v>1670</v>
      </c>
      <c r="S1842" s="99"/>
    </row>
    <row r="1843" spans="13:19">
      <c r="M1843" t="s">
        <v>1679</v>
      </c>
      <c r="N1843" s="71" t="s">
        <v>895</v>
      </c>
      <c r="O1843" s="76" t="s">
        <v>191</v>
      </c>
      <c r="P1843" s="76" t="s">
        <v>192</v>
      </c>
      <c r="Q1843" s="76" t="s">
        <v>191</v>
      </c>
      <c r="R1843" s="76" t="s">
        <v>192</v>
      </c>
      <c r="S1843" s="100"/>
    </row>
    <row r="1844" spans="13:19">
      <c r="M1844" t="s">
        <v>1283</v>
      </c>
      <c r="N1844" s="71" t="s">
        <v>900</v>
      </c>
      <c r="O1844" s="76" t="s">
        <v>350</v>
      </c>
      <c r="P1844" s="76" t="s">
        <v>192</v>
      </c>
      <c r="Q1844" s="76" t="s">
        <v>350</v>
      </c>
      <c r="R1844" s="76" t="s">
        <v>1561</v>
      </c>
      <c r="S1844" s="100"/>
    </row>
    <row r="1845" spans="13:19">
      <c r="M1845" t="s">
        <v>1019</v>
      </c>
      <c r="N1845" s="70" t="s">
        <v>887</v>
      </c>
      <c r="O1845" s="75" t="s">
        <v>341</v>
      </c>
      <c r="P1845" s="75" t="s">
        <v>800</v>
      </c>
      <c r="Q1845" s="75" t="s">
        <v>341</v>
      </c>
      <c r="R1845" s="75" t="s">
        <v>1691</v>
      </c>
      <c r="S1845" s="99">
        <v>5250</v>
      </c>
    </row>
    <row r="1846" spans="13:19">
      <c r="M1846" t="s">
        <v>1175</v>
      </c>
      <c r="N1846" s="71" t="s">
        <v>905</v>
      </c>
      <c r="O1846" s="76" t="s">
        <v>191</v>
      </c>
      <c r="P1846" s="76" t="s">
        <v>192</v>
      </c>
      <c r="Q1846" s="76" t="s">
        <v>191</v>
      </c>
      <c r="R1846" s="76" t="s">
        <v>1274</v>
      </c>
      <c r="S1846" s="100"/>
    </row>
    <row r="1847" spans="13:19">
      <c r="M1847"/>
      <c r="N1847" s="71"/>
      <c r="O1847" s="76"/>
      <c r="P1847" s="76"/>
      <c r="Q1847" s="76"/>
      <c r="R1847" s="76"/>
      <c r="S1847" s="100"/>
    </row>
    <row r="1848" spans="13:19">
      <c r="M1848"/>
      <c r="N1848" s="71"/>
      <c r="O1848" s="76"/>
      <c r="P1848" s="76"/>
      <c r="Q1848" s="76"/>
      <c r="R1848" s="76"/>
      <c r="S1848" s="100"/>
    </row>
    <row r="1849" spans="13:19">
      <c r="M1849"/>
      <c r="N1849" s="85"/>
      <c r="O1849" s="77"/>
      <c r="P1849" s="77"/>
      <c r="Q1849" s="77"/>
      <c r="R1849" s="77"/>
      <c r="S1849" s="101"/>
    </row>
    <row r="1850" spans="13:19">
      <c r="M1850"/>
      <c r="N1850" s="85"/>
      <c r="O1850" s="77"/>
      <c r="P1850" s="77"/>
      <c r="Q1850" s="77"/>
      <c r="R1850" s="77"/>
      <c r="S1850" s="101"/>
    </row>
    <row r="1851" spans="13:19">
      <c r="M1851"/>
      <c r="N1851" s="71"/>
      <c r="O1851" s="76"/>
      <c r="P1851" s="76"/>
      <c r="Q1851" s="76"/>
      <c r="R1851" s="76"/>
      <c r="S1851" s="100"/>
    </row>
    <row r="1852" spans="13:19">
      <c r="M1852"/>
      <c r="N1852" s="85"/>
      <c r="O1852" s="77"/>
      <c r="P1852" s="77"/>
      <c r="Q1852" s="77"/>
      <c r="R1852" s="77"/>
      <c r="S1852" s="101"/>
    </row>
    <row r="1853" spans="13:19">
      <c r="M1853"/>
      <c r="N1853" s="71"/>
      <c r="O1853" s="76"/>
      <c r="P1853" s="76"/>
      <c r="Q1853" s="76"/>
      <c r="R1853" s="76"/>
      <c r="S1853" s="100"/>
    </row>
    <row r="1854" spans="13:19">
      <c r="M1854"/>
      <c r="N1854"/>
      <c r="O1854" s="84"/>
      <c r="P1854" s="84"/>
      <c r="Q1854" s="84"/>
      <c r="R1854" s="98" t="s">
        <v>156</v>
      </c>
      <c r="S1854" s="102">
        <f>SUM(S1841:S1853)</f>
        <v>5250</v>
      </c>
    </row>
    <row r="1855" spans="13:19">
      <c r="M1855"/>
      <c r="N1855"/>
      <c r="O1855"/>
      <c r="P1855"/>
      <c r="Q1855"/>
      <c r="R1855" s="106" t="s">
        <v>171</v>
      </c>
      <c r="S1855" s="107">
        <v>47</v>
      </c>
    </row>
    <row r="1856" spans="13:19">
      <c r="M1856" s="108" t="s">
        <v>1740</v>
      </c>
    </row>
    <row r="1857" spans="13:19">
      <c r="M1857" t="s">
        <v>1320</v>
      </c>
      <c r="N1857" s="70" t="s">
        <v>844</v>
      </c>
      <c r="O1857" s="75" t="s">
        <v>389</v>
      </c>
      <c r="P1857" s="75" t="s">
        <v>187</v>
      </c>
      <c r="Q1857" s="75" t="s">
        <v>389</v>
      </c>
      <c r="R1857" s="75" t="s">
        <v>187</v>
      </c>
      <c r="S1857" s="99">
        <v>0</v>
      </c>
    </row>
    <row r="1858" spans="13:19">
      <c r="M1858" t="s">
        <v>1181</v>
      </c>
      <c r="N1858" s="70" t="s">
        <v>841</v>
      </c>
      <c r="O1858" s="75" t="s">
        <v>348</v>
      </c>
      <c r="P1858" s="75" t="s">
        <v>187</v>
      </c>
      <c r="Q1858" s="75" t="s">
        <v>348</v>
      </c>
      <c r="R1858" s="75" t="s">
        <v>1215</v>
      </c>
      <c r="S1858" s="99">
        <v>5760</v>
      </c>
    </row>
    <row r="1859" spans="13:19">
      <c r="M1859" t="s">
        <v>1000</v>
      </c>
      <c r="N1859" s="70" t="s">
        <v>845</v>
      </c>
      <c r="O1859" s="75" t="s">
        <v>350</v>
      </c>
      <c r="P1859" s="75" t="s">
        <v>192</v>
      </c>
      <c r="Q1859" s="75" t="s">
        <v>350</v>
      </c>
      <c r="R1859" s="75" t="s">
        <v>1737</v>
      </c>
      <c r="S1859" s="99"/>
    </row>
    <row r="1860" spans="13:19">
      <c r="M1860" t="s">
        <v>1738</v>
      </c>
      <c r="N1860" s="70" t="s">
        <v>843</v>
      </c>
      <c r="O1860" s="75" t="s">
        <v>350</v>
      </c>
      <c r="P1860" s="75" t="s">
        <v>192</v>
      </c>
      <c r="Q1860" s="75" t="s">
        <v>350</v>
      </c>
      <c r="R1860" s="75" t="s">
        <v>1739</v>
      </c>
      <c r="S1860" s="99">
        <v>410</v>
      </c>
    </row>
    <row r="1861" spans="13:19">
      <c r="M1861" t="s">
        <v>1248</v>
      </c>
      <c r="N1861" s="70" t="s">
        <v>847</v>
      </c>
      <c r="O1861" s="75" t="s">
        <v>341</v>
      </c>
      <c r="P1861" s="75" t="s">
        <v>800</v>
      </c>
      <c r="Q1861" s="75" t="s">
        <v>341</v>
      </c>
      <c r="R1861" s="75" t="s">
        <v>800</v>
      </c>
      <c r="S1861" s="99"/>
    </row>
    <row r="1862" spans="13:19">
      <c r="M1862"/>
      <c r="N1862" s="71"/>
      <c r="O1862" s="76"/>
      <c r="P1862" s="76"/>
      <c r="Q1862" s="76"/>
      <c r="R1862" s="76"/>
      <c r="S1862" s="100"/>
    </row>
    <row r="1863" spans="13:19">
      <c r="M1863"/>
      <c r="N1863" s="71"/>
      <c r="O1863" s="76"/>
      <c r="P1863" s="76"/>
      <c r="Q1863" s="76"/>
      <c r="R1863" s="76"/>
      <c r="S1863" s="100"/>
    </row>
    <row r="1864" spans="13:19">
      <c r="M1864"/>
      <c r="N1864" s="71"/>
      <c r="O1864" s="76"/>
      <c r="P1864" s="76"/>
      <c r="Q1864" s="76"/>
      <c r="R1864" s="76"/>
      <c r="S1864" s="100"/>
    </row>
    <row r="1865" spans="13:19">
      <c r="M1865"/>
      <c r="N1865" s="85"/>
      <c r="O1865" s="77"/>
      <c r="P1865" s="77"/>
      <c r="Q1865" s="77"/>
      <c r="R1865" s="77"/>
      <c r="S1865" s="101"/>
    </row>
    <row r="1866" spans="13:19">
      <c r="M1866"/>
      <c r="N1866" s="85"/>
      <c r="O1866" s="77"/>
      <c r="P1866" s="77"/>
      <c r="Q1866" s="77"/>
      <c r="R1866" s="77"/>
      <c r="S1866" s="101"/>
    </row>
    <row r="1867" spans="13:19">
      <c r="M1867"/>
      <c r="N1867" s="71"/>
      <c r="O1867" s="76"/>
      <c r="P1867" s="76"/>
      <c r="Q1867" s="76"/>
      <c r="R1867" s="76"/>
      <c r="S1867" s="100"/>
    </row>
    <row r="1868" spans="13:19">
      <c r="M1868"/>
      <c r="N1868" s="85"/>
      <c r="O1868" s="77"/>
      <c r="P1868" s="77"/>
      <c r="Q1868" s="77"/>
      <c r="R1868" s="77"/>
      <c r="S1868" s="101"/>
    </row>
    <row r="1869" spans="13:19">
      <c r="M1869"/>
      <c r="N1869" s="71"/>
      <c r="O1869" s="76"/>
      <c r="P1869" s="76"/>
      <c r="Q1869" s="76"/>
      <c r="R1869" s="76"/>
      <c r="S1869" s="100"/>
    </row>
    <row r="1870" spans="13:19">
      <c r="M1870"/>
      <c r="N1870"/>
      <c r="O1870" s="84"/>
      <c r="P1870" s="84"/>
      <c r="Q1870" s="84"/>
      <c r="R1870" s="98" t="s">
        <v>156</v>
      </c>
      <c r="S1870" s="102">
        <f>SUM(S1857:S1869)</f>
        <v>6170</v>
      </c>
    </row>
    <row r="1871" spans="13:19">
      <c r="M1871"/>
      <c r="N1871"/>
      <c r="O1871"/>
      <c r="P1871"/>
      <c r="Q1871"/>
      <c r="R1871" s="106" t="s">
        <v>171</v>
      </c>
      <c r="S1871" s="107">
        <v>47</v>
      </c>
    </row>
    <row r="1872" spans="13:19">
      <c r="M1872" s="108" t="s">
        <v>1741</v>
      </c>
    </row>
    <row r="1873" spans="13:19">
      <c r="M1873" t="s">
        <v>1422</v>
      </c>
      <c r="N1873" s="70" t="s">
        <v>887</v>
      </c>
      <c r="O1873" s="75" t="s">
        <v>335</v>
      </c>
      <c r="P1873" s="75" t="s">
        <v>187</v>
      </c>
      <c r="Q1873" s="75" t="s">
        <v>335</v>
      </c>
      <c r="R1873" s="75" t="s">
        <v>187</v>
      </c>
      <c r="S1873" s="99"/>
    </row>
    <row r="1874" spans="13:19">
      <c r="M1874" t="s">
        <v>1133</v>
      </c>
      <c r="N1874" s="70" t="s">
        <v>891</v>
      </c>
      <c r="O1874" s="75" t="s">
        <v>346</v>
      </c>
      <c r="P1874" s="75" t="s">
        <v>800</v>
      </c>
      <c r="Q1874" s="75" t="s">
        <v>346</v>
      </c>
      <c r="R1874" s="75" t="s">
        <v>1134</v>
      </c>
      <c r="S1874" s="99">
        <v>4900</v>
      </c>
    </row>
    <row r="1875" spans="13:19">
      <c r="M1875" t="s">
        <v>1679</v>
      </c>
      <c r="N1875" s="71" t="s">
        <v>895</v>
      </c>
      <c r="O1875" s="76" t="s">
        <v>191</v>
      </c>
      <c r="P1875" s="76" t="s">
        <v>192</v>
      </c>
      <c r="Q1875" s="76" t="s">
        <v>191</v>
      </c>
      <c r="R1875" s="76" t="s">
        <v>1732</v>
      </c>
      <c r="S1875" s="100"/>
    </row>
    <row r="1876" spans="13:19">
      <c r="M1876" t="s">
        <v>1645</v>
      </c>
      <c r="N1876" s="71" t="s">
        <v>903</v>
      </c>
      <c r="O1876" s="76" t="s">
        <v>350</v>
      </c>
      <c r="P1876" s="76" t="s">
        <v>192</v>
      </c>
      <c r="Q1876" s="76" t="s">
        <v>350</v>
      </c>
      <c r="R1876" s="76" t="s">
        <v>1646</v>
      </c>
      <c r="S1876" s="100"/>
    </row>
    <row r="1877" spans="13:19">
      <c r="M1877" t="s">
        <v>1580</v>
      </c>
      <c r="N1877" s="70" t="s">
        <v>892</v>
      </c>
      <c r="O1877" s="75" t="s">
        <v>349</v>
      </c>
      <c r="P1877" s="75" t="s">
        <v>800</v>
      </c>
      <c r="Q1877" s="75" t="s">
        <v>349</v>
      </c>
      <c r="R1877" s="75" t="s">
        <v>800</v>
      </c>
      <c r="S1877" s="99"/>
    </row>
    <row r="1878" spans="13:19">
      <c r="M1878" t="s">
        <v>1020</v>
      </c>
      <c r="N1878" s="71" t="s">
        <v>900</v>
      </c>
      <c r="O1878" s="76" t="s">
        <v>191</v>
      </c>
      <c r="P1878" s="76" t="s">
        <v>192</v>
      </c>
      <c r="Q1878" s="76" t="s">
        <v>191</v>
      </c>
      <c r="R1878" s="76" t="s">
        <v>1655</v>
      </c>
      <c r="S1878" s="100"/>
    </row>
    <row r="1879" spans="13:19">
      <c r="M1879"/>
      <c r="N1879" s="71"/>
      <c r="O1879" s="76"/>
      <c r="P1879" s="76"/>
      <c r="Q1879" s="76"/>
      <c r="R1879" s="76"/>
      <c r="S1879" s="100"/>
    </row>
    <row r="1880" spans="13:19">
      <c r="M1880"/>
      <c r="N1880" s="71"/>
      <c r="O1880" s="76"/>
      <c r="P1880" s="76"/>
      <c r="Q1880" s="76"/>
      <c r="R1880" s="76"/>
      <c r="S1880" s="100"/>
    </row>
    <row r="1881" spans="13:19">
      <c r="M1881"/>
      <c r="N1881" s="85"/>
      <c r="O1881" s="77"/>
      <c r="P1881" s="77"/>
      <c r="Q1881" s="77"/>
      <c r="R1881" s="77"/>
      <c r="S1881" s="101"/>
    </row>
    <row r="1882" spans="13:19">
      <c r="M1882"/>
      <c r="N1882" s="85"/>
      <c r="O1882" s="77"/>
      <c r="P1882" s="77"/>
      <c r="Q1882" s="77"/>
      <c r="R1882" s="77"/>
      <c r="S1882" s="101"/>
    </row>
    <row r="1883" spans="13:19">
      <c r="M1883"/>
      <c r="N1883" s="71"/>
      <c r="O1883" s="76"/>
      <c r="P1883" s="76"/>
      <c r="Q1883" s="76"/>
      <c r="R1883" s="76"/>
      <c r="S1883" s="100"/>
    </row>
    <row r="1884" spans="13:19">
      <c r="M1884"/>
      <c r="N1884" s="85"/>
      <c r="O1884" s="77"/>
      <c r="P1884" s="77"/>
      <c r="Q1884" s="77"/>
      <c r="R1884" s="77"/>
      <c r="S1884" s="101"/>
    </row>
    <row r="1885" spans="13:19">
      <c r="M1885"/>
      <c r="N1885" s="71"/>
      <c r="O1885" s="76"/>
      <c r="P1885" s="76"/>
      <c r="Q1885" s="76"/>
      <c r="R1885" s="76"/>
      <c r="S1885" s="100"/>
    </row>
    <row r="1886" spans="13:19">
      <c r="M1886"/>
      <c r="N1886"/>
      <c r="O1886" s="84"/>
      <c r="P1886" s="84"/>
      <c r="Q1886" s="84"/>
      <c r="R1886" s="98" t="s">
        <v>156</v>
      </c>
      <c r="S1886" s="102">
        <f>SUM(S1873:S1885)</f>
        <v>4900</v>
      </c>
    </row>
    <row r="1887" spans="13:19">
      <c r="M1887"/>
      <c r="N1887"/>
      <c r="O1887"/>
      <c r="P1887"/>
      <c r="Q1887"/>
      <c r="R1887" s="106" t="s">
        <v>171</v>
      </c>
      <c r="S1887" s="107">
        <v>47</v>
      </c>
    </row>
    <row r="1888" spans="13:19">
      <c r="M1888" s="108" t="s">
        <v>1778</v>
      </c>
    </row>
    <row r="1889" spans="13:19">
      <c r="M1889" t="s">
        <v>1133</v>
      </c>
      <c r="N1889" s="70" t="s">
        <v>891</v>
      </c>
      <c r="O1889" s="75" t="s">
        <v>346</v>
      </c>
      <c r="P1889" s="75" t="s">
        <v>800</v>
      </c>
      <c r="Q1889" s="75" t="s">
        <v>346</v>
      </c>
      <c r="R1889" s="75" t="s">
        <v>1742</v>
      </c>
      <c r="S1889" s="99"/>
    </row>
    <row r="1890" spans="13:19">
      <c r="M1890" t="s">
        <v>1135</v>
      </c>
      <c r="N1890" s="70" t="s">
        <v>893</v>
      </c>
      <c r="O1890" s="75" t="s">
        <v>346</v>
      </c>
      <c r="P1890" s="75" t="s">
        <v>800</v>
      </c>
      <c r="Q1890" s="75" t="s">
        <v>346</v>
      </c>
      <c r="R1890" s="75" t="s">
        <v>1777</v>
      </c>
      <c r="S1890" s="99"/>
    </row>
    <row r="1891" spans="13:19">
      <c r="M1891" t="s">
        <v>1679</v>
      </c>
      <c r="N1891" s="71" t="s">
        <v>895</v>
      </c>
      <c r="O1891" s="76" t="s">
        <v>191</v>
      </c>
      <c r="P1891" s="76" t="s">
        <v>192</v>
      </c>
      <c r="Q1891" s="76" t="s">
        <v>191</v>
      </c>
      <c r="R1891" s="76" t="s">
        <v>1732</v>
      </c>
      <c r="S1891" s="100"/>
    </row>
    <row r="1892" spans="13:19">
      <c r="M1892" t="s">
        <v>1645</v>
      </c>
      <c r="N1892" s="71" t="s">
        <v>903</v>
      </c>
      <c r="O1892" s="76" t="s">
        <v>350</v>
      </c>
      <c r="P1892" s="76" t="s">
        <v>192</v>
      </c>
      <c r="Q1892" s="76" t="s">
        <v>350</v>
      </c>
      <c r="R1892" s="76" t="s">
        <v>1646</v>
      </c>
      <c r="S1892" s="100"/>
    </row>
    <row r="1893" spans="13:19">
      <c r="M1893" t="s">
        <v>1519</v>
      </c>
      <c r="N1893" s="70" t="s">
        <v>890</v>
      </c>
      <c r="O1893" s="75" t="s">
        <v>349</v>
      </c>
      <c r="P1893" s="75" t="s">
        <v>800</v>
      </c>
      <c r="Q1893" s="75" t="s">
        <v>349</v>
      </c>
      <c r="R1893" s="75" t="s">
        <v>1701</v>
      </c>
      <c r="S1893" s="99"/>
    </row>
    <row r="1894" spans="13:19">
      <c r="M1894" t="s">
        <v>1175</v>
      </c>
      <c r="N1894" s="71" t="s">
        <v>905</v>
      </c>
      <c r="O1894" s="76" t="s">
        <v>191</v>
      </c>
      <c r="P1894" s="76" t="s">
        <v>192</v>
      </c>
      <c r="Q1894" s="76" t="s">
        <v>191</v>
      </c>
      <c r="R1894" s="76" t="s">
        <v>1274</v>
      </c>
      <c r="S1894" s="100"/>
    </row>
    <row r="1895" spans="13:19">
      <c r="M1895"/>
      <c r="N1895" s="71"/>
      <c r="O1895" s="76"/>
      <c r="P1895" s="76"/>
      <c r="Q1895" s="76"/>
      <c r="R1895" s="76"/>
      <c r="S1895" s="100"/>
    </row>
    <row r="1896" spans="13:19">
      <c r="M1896"/>
      <c r="N1896" s="71"/>
      <c r="O1896" s="76"/>
      <c r="P1896" s="76"/>
      <c r="Q1896" s="76"/>
      <c r="R1896" s="76"/>
      <c r="S1896" s="100"/>
    </row>
    <row r="1897" spans="13:19">
      <c r="M1897"/>
      <c r="N1897" s="85"/>
      <c r="O1897" s="77"/>
      <c r="P1897" s="77"/>
      <c r="Q1897" s="77"/>
      <c r="R1897" s="77"/>
      <c r="S1897" s="101"/>
    </row>
    <row r="1898" spans="13:19">
      <c r="M1898"/>
      <c r="N1898" s="85"/>
      <c r="O1898" s="77"/>
      <c r="P1898" s="77"/>
      <c r="Q1898" s="77"/>
      <c r="R1898" s="77"/>
      <c r="S1898" s="101"/>
    </row>
    <row r="1899" spans="13:19">
      <c r="M1899"/>
      <c r="N1899" s="71"/>
      <c r="O1899" s="76"/>
      <c r="P1899" s="76"/>
      <c r="Q1899" s="76"/>
      <c r="R1899" s="76"/>
      <c r="S1899" s="100"/>
    </row>
    <row r="1900" spans="13:19">
      <c r="M1900"/>
      <c r="N1900" s="85"/>
      <c r="O1900" s="77"/>
      <c r="P1900" s="77"/>
      <c r="Q1900" s="77"/>
      <c r="R1900" s="77"/>
      <c r="S1900" s="101"/>
    </row>
    <row r="1901" spans="13:19">
      <c r="M1901"/>
      <c r="N1901" s="71"/>
      <c r="O1901" s="76"/>
      <c r="P1901" s="76"/>
      <c r="Q1901" s="76"/>
      <c r="R1901" s="76"/>
      <c r="S1901" s="100"/>
    </row>
    <row r="1902" spans="13:19">
      <c r="M1902"/>
      <c r="N1902"/>
      <c r="O1902" s="84"/>
      <c r="P1902" s="84"/>
      <c r="Q1902" s="84"/>
      <c r="R1902" s="98" t="s">
        <v>156</v>
      </c>
      <c r="S1902" s="102">
        <f>SUM(S1889:S1901)</f>
        <v>0</v>
      </c>
    </row>
    <row r="1903" spans="13:19">
      <c r="M1903"/>
      <c r="N1903"/>
      <c r="O1903"/>
      <c r="P1903"/>
      <c r="Q1903"/>
      <c r="R1903" s="106" t="s">
        <v>171</v>
      </c>
      <c r="S1903" s="107">
        <v>47</v>
      </c>
    </row>
    <row r="1904" spans="13:19">
      <c r="M1904" s="108" t="s">
        <v>1779</v>
      </c>
    </row>
    <row r="1905" spans="13:19">
      <c r="M1905" t="s">
        <v>1213</v>
      </c>
      <c r="N1905" s="70" t="s">
        <v>922</v>
      </c>
      <c r="O1905" s="75" t="s">
        <v>349</v>
      </c>
      <c r="P1905" s="75" t="s">
        <v>800</v>
      </c>
      <c r="Q1905" s="75" t="s">
        <v>349</v>
      </c>
      <c r="R1905" s="75" t="s">
        <v>1447</v>
      </c>
      <c r="S1905" s="99">
        <v>9000</v>
      </c>
    </row>
    <row r="1906" spans="13:19">
      <c r="M1906" t="s">
        <v>1517</v>
      </c>
      <c r="N1906" s="70" t="s">
        <v>915</v>
      </c>
      <c r="O1906" s="75" t="s">
        <v>349</v>
      </c>
      <c r="P1906" s="75" t="s">
        <v>800</v>
      </c>
      <c r="Q1906" s="75" t="s">
        <v>349</v>
      </c>
      <c r="R1906" s="75" t="s">
        <v>1526</v>
      </c>
      <c r="S1906" s="99"/>
    </row>
    <row r="1907" spans="13:19">
      <c r="M1907" t="s">
        <v>1190</v>
      </c>
      <c r="N1907" s="71" t="s">
        <v>931</v>
      </c>
      <c r="O1907" s="76" t="s">
        <v>350</v>
      </c>
      <c r="P1907" s="76" t="s">
        <v>192</v>
      </c>
      <c r="Q1907" s="76" t="s">
        <v>350</v>
      </c>
      <c r="R1907" s="76" t="s">
        <v>1216</v>
      </c>
      <c r="S1907" s="100"/>
    </row>
    <row r="1908" spans="13:19">
      <c r="M1908" t="s">
        <v>832</v>
      </c>
      <c r="N1908" s="71" t="s">
        <v>927</v>
      </c>
      <c r="O1908" s="76" t="s">
        <v>350</v>
      </c>
      <c r="P1908" s="76" t="s">
        <v>192</v>
      </c>
      <c r="Q1908" s="76" t="s">
        <v>350</v>
      </c>
      <c r="R1908" s="76" t="s">
        <v>1479</v>
      </c>
      <c r="S1908" s="100"/>
    </row>
    <row r="1909" spans="13:19">
      <c r="M1909" t="s">
        <v>1130</v>
      </c>
      <c r="N1909" s="85" t="s">
        <v>956</v>
      </c>
      <c r="O1909" s="77" t="s">
        <v>349</v>
      </c>
      <c r="P1909" s="77" t="s">
        <v>800</v>
      </c>
      <c r="Q1909" s="77" t="s">
        <v>349</v>
      </c>
      <c r="R1909" s="77" t="s">
        <v>800</v>
      </c>
      <c r="S1909" s="101">
        <v>0</v>
      </c>
    </row>
    <row r="1910" spans="13:19">
      <c r="M1910"/>
      <c r="N1910" s="71"/>
      <c r="O1910" s="76"/>
      <c r="P1910" s="76"/>
      <c r="Q1910" s="76"/>
      <c r="R1910" s="76"/>
      <c r="S1910" s="100"/>
    </row>
    <row r="1911" spans="13:19">
      <c r="M1911"/>
      <c r="N1911" s="71"/>
      <c r="O1911" s="76"/>
      <c r="P1911" s="76"/>
      <c r="Q1911" s="76"/>
      <c r="R1911" s="76"/>
      <c r="S1911" s="100"/>
    </row>
    <row r="1912" spans="13:19">
      <c r="M1912"/>
      <c r="N1912" s="71"/>
      <c r="O1912" s="76"/>
      <c r="P1912" s="76"/>
      <c r="Q1912" s="76"/>
      <c r="R1912" s="76"/>
      <c r="S1912" s="100"/>
    </row>
    <row r="1913" spans="13:19">
      <c r="M1913"/>
      <c r="N1913" s="85"/>
      <c r="O1913" s="77"/>
      <c r="P1913" s="77"/>
      <c r="Q1913" s="77"/>
      <c r="R1913" s="77"/>
      <c r="S1913" s="101"/>
    </row>
    <row r="1914" spans="13:19">
      <c r="M1914"/>
      <c r="N1914" s="85"/>
      <c r="O1914" s="77"/>
      <c r="P1914" s="77"/>
      <c r="Q1914" s="77"/>
      <c r="R1914" s="77"/>
      <c r="S1914" s="101"/>
    </row>
    <row r="1915" spans="13:19">
      <c r="M1915"/>
      <c r="N1915" s="71"/>
      <c r="O1915" s="76"/>
      <c r="P1915" s="76"/>
      <c r="Q1915" s="76"/>
      <c r="R1915" s="76"/>
      <c r="S1915" s="100"/>
    </row>
    <row r="1916" spans="13:19">
      <c r="M1916"/>
      <c r="N1916" s="85"/>
      <c r="O1916" s="77"/>
      <c r="P1916" s="77"/>
      <c r="Q1916" s="77"/>
      <c r="R1916" s="77"/>
      <c r="S1916" s="101"/>
    </row>
    <row r="1917" spans="13:19">
      <c r="M1917"/>
      <c r="N1917" s="71"/>
      <c r="O1917" s="76"/>
      <c r="P1917" s="76"/>
      <c r="Q1917" s="76"/>
      <c r="R1917" s="76"/>
      <c r="S1917" s="100"/>
    </row>
    <row r="1918" spans="13:19">
      <c r="M1918"/>
      <c r="N1918"/>
      <c r="O1918" s="84"/>
      <c r="P1918" s="84"/>
      <c r="Q1918" s="84"/>
      <c r="R1918" s="98" t="s">
        <v>156</v>
      </c>
      <c r="S1918" s="102">
        <f>SUM(S1905:S1917)</f>
        <v>9000</v>
      </c>
    </row>
    <row r="1919" spans="13:19">
      <c r="M1919"/>
      <c r="N1919"/>
      <c r="O1919"/>
      <c r="P1919"/>
      <c r="Q1919"/>
      <c r="R1919" s="106" t="s">
        <v>171</v>
      </c>
      <c r="S1919" s="107">
        <v>47</v>
      </c>
    </row>
    <row r="1920" spans="13:19">
      <c r="M1920" s="108" t="s">
        <v>1781</v>
      </c>
    </row>
    <row r="1921" spans="13:19">
      <c r="M1921" t="s">
        <v>1196</v>
      </c>
      <c r="N1921" s="71" t="s">
        <v>981</v>
      </c>
      <c r="O1921" s="76" t="s">
        <v>348</v>
      </c>
      <c r="P1921" s="76" t="s">
        <v>187</v>
      </c>
      <c r="Q1921" s="76" t="s">
        <v>348</v>
      </c>
      <c r="R1921" s="76" t="s">
        <v>1780</v>
      </c>
      <c r="S1921" s="100">
        <v>5920</v>
      </c>
    </row>
    <row r="1922" spans="13:19">
      <c r="M1922" t="s">
        <v>1380</v>
      </c>
      <c r="N1922" s="71" t="s">
        <v>873</v>
      </c>
      <c r="O1922" s="76" t="s">
        <v>346</v>
      </c>
      <c r="P1922" s="76" t="s">
        <v>800</v>
      </c>
      <c r="Q1922" s="76" t="s">
        <v>346</v>
      </c>
      <c r="R1922" s="76" t="s">
        <v>1513</v>
      </c>
      <c r="S1922" s="100"/>
    </row>
    <row r="1923" spans="13:19">
      <c r="M1923" t="s">
        <v>1681</v>
      </c>
      <c r="N1923" s="71" t="s">
        <v>982</v>
      </c>
      <c r="O1923" s="76" t="s">
        <v>348</v>
      </c>
      <c r="P1923" s="76" t="s">
        <v>187</v>
      </c>
      <c r="Q1923" s="76" t="s">
        <v>348</v>
      </c>
      <c r="R1923" s="76" t="s">
        <v>187</v>
      </c>
      <c r="S1923" s="100">
        <v>0</v>
      </c>
    </row>
    <row r="1924" spans="13:19">
      <c r="M1924" t="s">
        <v>1379</v>
      </c>
      <c r="N1924" s="71" t="s">
        <v>872</v>
      </c>
      <c r="O1924" s="76" t="s">
        <v>350</v>
      </c>
      <c r="P1924" s="76" t="s">
        <v>192</v>
      </c>
      <c r="Q1924" s="76" t="s">
        <v>350</v>
      </c>
      <c r="R1924" s="76" t="s">
        <v>1170</v>
      </c>
      <c r="S1924" s="100"/>
    </row>
    <row r="1925" spans="13:19">
      <c r="M1925" t="s">
        <v>1041</v>
      </c>
      <c r="N1925" s="85" t="s">
        <v>997</v>
      </c>
      <c r="O1925" s="77" t="s">
        <v>350</v>
      </c>
      <c r="P1925" s="77" t="s">
        <v>192</v>
      </c>
      <c r="Q1925" s="77" t="s">
        <v>350</v>
      </c>
      <c r="R1925" s="77" t="s">
        <v>192</v>
      </c>
      <c r="S1925" s="101"/>
    </row>
    <row r="1926" spans="13:19">
      <c r="M1926" t="s">
        <v>1450</v>
      </c>
      <c r="N1926" s="71" t="s">
        <v>865</v>
      </c>
      <c r="O1926" s="76" t="s">
        <v>393</v>
      </c>
      <c r="P1926" s="76" t="s">
        <v>187</v>
      </c>
      <c r="Q1926" s="76" t="s">
        <v>393</v>
      </c>
      <c r="R1926" s="76" t="s">
        <v>187</v>
      </c>
      <c r="S1926" s="100">
        <v>0</v>
      </c>
    </row>
    <row r="1927" spans="13:19">
      <c r="M1927"/>
      <c r="N1927" s="71"/>
      <c r="O1927" s="76"/>
      <c r="P1927" s="76"/>
      <c r="Q1927" s="76"/>
      <c r="R1927" s="76"/>
      <c r="S1927" s="100"/>
    </row>
    <row r="1928" spans="13:19">
      <c r="M1928"/>
      <c r="N1928" s="71"/>
      <c r="O1928" s="76"/>
      <c r="P1928" s="76"/>
      <c r="Q1928" s="76"/>
      <c r="R1928" s="76"/>
      <c r="S1928" s="100"/>
    </row>
    <row r="1929" spans="13:19">
      <c r="M1929"/>
      <c r="N1929" s="85"/>
      <c r="O1929" s="77"/>
      <c r="P1929" s="77"/>
      <c r="Q1929" s="77"/>
      <c r="R1929" s="77"/>
      <c r="S1929" s="101"/>
    </row>
    <row r="1930" spans="13:19">
      <c r="M1930"/>
      <c r="N1930" s="85"/>
      <c r="O1930" s="77"/>
      <c r="P1930" s="77"/>
      <c r="Q1930" s="77"/>
      <c r="R1930" s="77"/>
      <c r="S1930" s="101"/>
    </row>
    <row r="1931" spans="13:19">
      <c r="M1931"/>
      <c r="N1931" s="71"/>
      <c r="O1931" s="76"/>
      <c r="P1931" s="76"/>
      <c r="Q1931" s="76"/>
      <c r="R1931" s="76"/>
      <c r="S1931" s="100"/>
    </row>
    <row r="1932" spans="13:19">
      <c r="M1932"/>
      <c r="N1932" s="85"/>
      <c r="O1932" s="77"/>
      <c r="P1932" s="77"/>
      <c r="Q1932" s="77"/>
      <c r="R1932" s="77"/>
      <c r="S1932" s="101"/>
    </row>
    <row r="1933" spans="13:19">
      <c r="M1933"/>
      <c r="N1933" s="71"/>
      <c r="O1933" s="76"/>
      <c r="P1933" s="76"/>
      <c r="Q1933" s="76"/>
      <c r="R1933" s="76"/>
      <c r="S1933" s="100"/>
    </row>
    <row r="1934" spans="13:19">
      <c r="M1934"/>
      <c r="N1934"/>
      <c r="O1934" s="84"/>
      <c r="P1934" s="84"/>
      <c r="Q1934" s="84"/>
      <c r="R1934" s="98" t="s">
        <v>156</v>
      </c>
      <c r="S1934" s="102">
        <f>SUM(S1921:S1933)</f>
        <v>5920</v>
      </c>
    </row>
    <row r="1935" spans="13:19">
      <c r="M1935"/>
      <c r="N1935"/>
      <c r="O1935"/>
      <c r="P1935"/>
      <c r="Q1935"/>
      <c r="R1935" s="106" t="s">
        <v>171</v>
      </c>
      <c r="S1935" s="107">
        <v>47</v>
      </c>
    </row>
    <row r="1936" spans="13:19">
      <c r="M1936" s="108" t="s">
        <v>1784</v>
      </c>
    </row>
    <row r="1937" spans="13:19">
      <c r="M1937" t="s">
        <v>1378</v>
      </c>
      <c r="N1937" s="70" t="s">
        <v>844</v>
      </c>
      <c r="O1937" s="75" t="s">
        <v>348</v>
      </c>
      <c r="P1937" s="75" t="s">
        <v>187</v>
      </c>
      <c r="Q1937" s="75" t="s">
        <v>348</v>
      </c>
      <c r="R1937" s="75" t="s">
        <v>1445</v>
      </c>
      <c r="S1937" s="99"/>
    </row>
    <row r="1938" spans="13:19">
      <c r="M1938" t="s">
        <v>1244</v>
      </c>
      <c r="N1938" s="70" t="s">
        <v>843</v>
      </c>
      <c r="O1938" s="75" t="s">
        <v>349</v>
      </c>
      <c r="P1938" s="75" t="s">
        <v>800</v>
      </c>
      <c r="Q1938" s="75" t="s">
        <v>349</v>
      </c>
      <c r="R1938" s="75" t="s">
        <v>800</v>
      </c>
      <c r="S1938" s="99"/>
    </row>
    <row r="1939" spans="13:19">
      <c r="M1939" t="s">
        <v>1179</v>
      </c>
      <c r="N1939" s="70" t="s">
        <v>845</v>
      </c>
      <c r="O1939" s="75" t="s">
        <v>348</v>
      </c>
      <c r="P1939" s="75" t="s">
        <v>187</v>
      </c>
      <c r="Q1939" s="75" t="s">
        <v>348</v>
      </c>
      <c r="R1939" s="75" t="s">
        <v>1782</v>
      </c>
      <c r="S1939" s="99"/>
    </row>
    <row r="1940" spans="13:19">
      <c r="M1940" t="s">
        <v>1613</v>
      </c>
      <c r="N1940" s="70" t="s">
        <v>841</v>
      </c>
      <c r="O1940" s="75" t="s">
        <v>389</v>
      </c>
      <c r="P1940" s="75" t="s">
        <v>187</v>
      </c>
      <c r="Q1940" s="75" t="s">
        <v>389</v>
      </c>
      <c r="R1940" s="75" t="s">
        <v>187</v>
      </c>
      <c r="S1940" s="99">
        <v>0</v>
      </c>
    </row>
    <row r="1941" spans="13:19">
      <c r="M1941" t="s">
        <v>1783</v>
      </c>
      <c r="N1941" s="70" t="s">
        <v>847</v>
      </c>
      <c r="O1941" s="75" t="s">
        <v>350</v>
      </c>
      <c r="P1941" s="75" t="s">
        <v>192</v>
      </c>
      <c r="Q1941" s="75" t="s">
        <v>350</v>
      </c>
      <c r="R1941" s="75" t="s">
        <v>192</v>
      </c>
      <c r="S1941" s="99">
        <v>0</v>
      </c>
    </row>
    <row r="1942" spans="13:19">
      <c r="M1942"/>
      <c r="N1942" s="71"/>
      <c r="O1942" s="76"/>
      <c r="P1942" s="76"/>
      <c r="Q1942" s="76"/>
      <c r="R1942" s="76"/>
      <c r="S1942" s="100"/>
    </row>
    <row r="1943" spans="13:19">
      <c r="M1943"/>
      <c r="N1943" s="71"/>
      <c r="O1943" s="76"/>
      <c r="P1943" s="76"/>
      <c r="Q1943" s="76"/>
      <c r="R1943" s="76"/>
      <c r="S1943" s="100"/>
    </row>
    <row r="1944" spans="13:19">
      <c r="M1944"/>
      <c r="N1944" s="71"/>
      <c r="O1944" s="76"/>
      <c r="P1944" s="76"/>
      <c r="Q1944" s="76"/>
      <c r="R1944" s="76"/>
      <c r="S1944" s="100"/>
    </row>
    <row r="1945" spans="13:19">
      <c r="M1945"/>
      <c r="N1945" s="85"/>
      <c r="O1945" s="77"/>
      <c r="P1945" s="77"/>
      <c r="Q1945" s="77"/>
      <c r="R1945" s="77"/>
      <c r="S1945" s="101"/>
    </row>
    <row r="1946" spans="13:19">
      <c r="M1946"/>
      <c r="N1946" s="85"/>
      <c r="O1946" s="77"/>
      <c r="P1946" s="77"/>
      <c r="Q1946" s="77"/>
      <c r="R1946" s="77"/>
      <c r="S1946" s="101"/>
    </row>
    <row r="1947" spans="13:19">
      <c r="M1947"/>
      <c r="N1947" s="71"/>
      <c r="O1947" s="76"/>
      <c r="P1947" s="76"/>
      <c r="Q1947" s="76"/>
      <c r="R1947" s="76"/>
      <c r="S1947" s="100"/>
    </row>
    <row r="1948" spans="13:19">
      <c r="M1948"/>
      <c r="N1948" s="85"/>
      <c r="O1948" s="77"/>
      <c r="P1948" s="77"/>
      <c r="Q1948" s="77"/>
      <c r="R1948" s="77"/>
      <c r="S1948" s="101"/>
    </row>
    <row r="1949" spans="13:19">
      <c r="M1949"/>
      <c r="N1949" s="71"/>
      <c r="O1949" s="76"/>
      <c r="P1949" s="76"/>
      <c r="Q1949" s="76"/>
      <c r="R1949" s="76"/>
      <c r="S1949" s="100"/>
    </row>
    <row r="1950" spans="13:19">
      <c r="M1950"/>
      <c r="N1950"/>
      <c r="O1950" s="84"/>
      <c r="P1950" s="84"/>
      <c r="Q1950" s="84"/>
      <c r="R1950" s="98" t="s">
        <v>156</v>
      </c>
      <c r="S1950" s="102">
        <f>SUM(S1937:S1949)</f>
        <v>0</v>
      </c>
    </row>
    <row r="1951" spans="13:19">
      <c r="M1951"/>
      <c r="N1951"/>
      <c r="O1951"/>
      <c r="P1951"/>
      <c r="Q1951"/>
      <c r="R1951" s="106" t="s">
        <v>171</v>
      </c>
      <c r="S1951" s="107">
        <v>47</v>
      </c>
    </row>
    <row r="1952" spans="13:19">
      <c r="M1952" s="108" t="s">
        <v>1786</v>
      </c>
    </row>
    <row r="1953" spans="13:19">
      <c r="M1953" t="s">
        <v>1279</v>
      </c>
      <c r="N1953" s="70" t="s">
        <v>961</v>
      </c>
      <c r="O1953" s="75" t="s">
        <v>348</v>
      </c>
      <c r="P1953" s="75" t="s">
        <v>187</v>
      </c>
      <c r="Q1953" s="75" t="s">
        <v>1160</v>
      </c>
      <c r="R1953" s="75" t="s">
        <v>1280</v>
      </c>
      <c r="S1953" s="99"/>
    </row>
    <row r="1954" spans="13:19">
      <c r="M1954" t="s">
        <v>1585</v>
      </c>
      <c r="N1954" s="70" t="s">
        <v>960</v>
      </c>
      <c r="O1954" s="75" t="s">
        <v>345</v>
      </c>
      <c r="P1954" s="75" t="s">
        <v>187</v>
      </c>
      <c r="Q1954" s="75" t="s">
        <v>345</v>
      </c>
      <c r="R1954" s="75" t="s">
        <v>1785</v>
      </c>
      <c r="S1954" s="99"/>
    </row>
    <row r="1955" spans="13:19">
      <c r="M1955" t="s">
        <v>819</v>
      </c>
      <c r="N1955" s="71" t="s">
        <v>968</v>
      </c>
      <c r="O1955" s="76" t="s">
        <v>191</v>
      </c>
      <c r="P1955" s="76" t="s">
        <v>192</v>
      </c>
      <c r="Q1955" s="76" t="s">
        <v>191</v>
      </c>
      <c r="R1955" s="76" t="s">
        <v>359</v>
      </c>
      <c r="S1955" s="100"/>
    </row>
    <row r="1956" spans="13:19">
      <c r="M1956" t="s">
        <v>1122</v>
      </c>
      <c r="N1956" s="71" t="s">
        <v>975</v>
      </c>
      <c r="O1956" s="76" t="s">
        <v>191</v>
      </c>
      <c r="P1956" s="76" t="s">
        <v>192</v>
      </c>
      <c r="Q1956" s="76" t="s">
        <v>191</v>
      </c>
      <c r="R1956" s="76" t="s">
        <v>192</v>
      </c>
      <c r="S1956" s="100"/>
    </row>
    <row r="1957" spans="13:19">
      <c r="M1957" t="s">
        <v>1415</v>
      </c>
      <c r="N1957" s="85" t="s">
        <v>978</v>
      </c>
      <c r="O1957" s="77" t="s">
        <v>350</v>
      </c>
      <c r="P1957" s="77" t="s">
        <v>192</v>
      </c>
      <c r="Q1957" s="77" t="s">
        <v>350</v>
      </c>
      <c r="R1957" s="77" t="s">
        <v>192</v>
      </c>
      <c r="S1957" s="101"/>
    </row>
    <row r="1958" spans="13:19">
      <c r="M1958" t="s">
        <v>820</v>
      </c>
      <c r="N1958" s="71" t="s">
        <v>966</v>
      </c>
      <c r="O1958" s="76" t="s">
        <v>191</v>
      </c>
      <c r="P1958" s="76" t="s">
        <v>192</v>
      </c>
      <c r="Q1958" s="76" t="s">
        <v>191</v>
      </c>
      <c r="R1958" s="76" t="s">
        <v>804</v>
      </c>
      <c r="S1958" s="100"/>
    </row>
    <row r="1959" spans="13:19">
      <c r="M1959"/>
      <c r="N1959" s="71"/>
      <c r="O1959" s="76"/>
      <c r="P1959" s="76"/>
      <c r="Q1959" s="76"/>
      <c r="R1959" s="76"/>
      <c r="S1959" s="100"/>
    </row>
    <row r="1960" spans="13:19">
      <c r="M1960"/>
      <c r="N1960" s="71"/>
      <c r="O1960" s="76"/>
      <c r="P1960" s="76"/>
      <c r="Q1960" s="76"/>
      <c r="R1960" s="76"/>
      <c r="S1960" s="100"/>
    </row>
    <row r="1961" spans="13:19">
      <c r="M1961"/>
      <c r="N1961" s="85"/>
      <c r="O1961" s="77"/>
      <c r="P1961" s="77"/>
      <c r="Q1961" s="77"/>
      <c r="R1961" s="77"/>
      <c r="S1961" s="101"/>
    </row>
    <row r="1962" spans="13:19">
      <c r="M1962"/>
      <c r="N1962" s="85"/>
      <c r="O1962" s="77"/>
      <c r="P1962" s="77"/>
      <c r="Q1962" s="77"/>
      <c r="R1962" s="77"/>
      <c r="S1962" s="101"/>
    </row>
    <row r="1963" spans="13:19">
      <c r="M1963"/>
      <c r="N1963" s="71"/>
      <c r="O1963" s="76"/>
      <c r="P1963" s="76"/>
      <c r="Q1963" s="76"/>
      <c r="R1963" s="76"/>
      <c r="S1963" s="100"/>
    </row>
    <row r="1964" spans="13:19">
      <c r="M1964"/>
      <c r="N1964" s="85"/>
      <c r="O1964" s="77"/>
      <c r="P1964" s="77"/>
      <c r="Q1964" s="77"/>
      <c r="R1964" s="77"/>
      <c r="S1964" s="101"/>
    </row>
    <row r="1965" spans="13:19">
      <c r="M1965"/>
      <c r="N1965" s="71"/>
      <c r="O1965" s="76"/>
      <c r="P1965" s="76"/>
      <c r="Q1965" s="76"/>
      <c r="R1965" s="76"/>
      <c r="S1965" s="100"/>
    </row>
    <row r="1966" spans="13:19">
      <c r="M1966"/>
      <c r="N1966"/>
      <c r="O1966" s="84"/>
      <c r="P1966" s="84"/>
      <c r="Q1966" s="84"/>
      <c r="R1966" s="98" t="s">
        <v>156</v>
      </c>
      <c r="S1966" s="102">
        <f>SUM(S1953:S1965)</f>
        <v>0</v>
      </c>
    </row>
    <row r="1967" spans="13:19">
      <c r="M1967"/>
      <c r="N1967"/>
      <c r="O1967"/>
      <c r="P1967"/>
      <c r="Q1967"/>
      <c r="R1967" s="106" t="s">
        <v>171</v>
      </c>
      <c r="S1967" s="107">
        <v>47</v>
      </c>
    </row>
    <row r="1968" spans="13:19">
      <c r="M1968" s="108" t="s">
        <v>1809</v>
      </c>
    </row>
    <row r="1969" spans="13:19">
      <c r="M1969" t="s">
        <v>1021</v>
      </c>
      <c r="N1969" s="70" t="s">
        <v>890</v>
      </c>
      <c r="O1969" s="75" t="s">
        <v>346</v>
      </c>
      <c r="P1969" s="75" t="s">
        <v>800</v>
      </c>
      <c r="Q1969" s="75" t="s">
        <v>346</v>
      </c>
      <c r="R1969" s="75" t="s">
        <v>1670</v>
      </c>
      <c r="S1969" s="99"/>
    </row>
    <row r="1970" spans="13:19">
      <c r="M1970" t="s">
        <v>1133</v>
      </c>
      <c r="N1970" s="70" t="s">
        <v>891</v>
      </c>
      <c r="O1970" s="75" t="s">
        <v>346</v>
      </c>
      <c r="P1970" s="75" t="s">
        <v>800</v>
      </c>
      <c r="Q1970" s="75" t="s">
        <v>346</v>
      </c>
      <c r="R1970" s="75" t="s">
        <v>1742</v>
      </c>
      <c r="S1970" s="99"/>
    </row>
    <row r="1971" spans="13:19">
      <c r="M1971" t="s">
        <v>1283</v>
      </c>
      <c r="N1971" s="71" t="s">
        <v>900</v>
      </c>
      <c r="O1971" s="76" t="s">
        <v>350</v>
      </c>
      <c r="P1971" s="76" t="s">
        <v>192</v>
      </c>
      <c r="Q1971" s="76" t="s">
        <v>350</v>
      </c>
      <c r="R1971" s="76" t="s">
        <v>1655</v>
      </c>
      <c r="S1971" s="100"/>
    </row>
    <row r="1972" spans="13:19">
      <c r="M1972" t="s">
        <v>1018</v>
      </c>
      <c r="N1972" s="71" t="s">
        <v>905</v>
      </c>
      <c r="O1972" s="76" t="s">
        <v>350</v>
      </c>
      <c r="P1972" s="76" t="s">
        <v>192</v>
      </c>
      <c r="Q1972" s="76" t="s">
        <v>350</v>
      </c>
      <c r="R1972" s="76" t="s">
        <v>192</v>
      </c>
      <c r="S1972" s="100"/>
    </row>
    <row r="1973" spans="13:19">
      <c r="M1973" t="s">
        <v>1580</v>
      </c>
      <c r="N1973" s="70" t="s">
        <v>892</v>
      </c>
      <c r="O1973" s="75" t="s">
        <v>349</v>
      </c>
      <c r="P1973" s="75" t="s">
        <v>800</v>
      </c>
      <c r="Q1973" s="75" t="s">
        <v>349</v>
      </c>
      <c r="R1973" s="75" t="s">
        <v>800</v>
      </c>
      <c r="S1973" s="99"/>
    </row>
    <row r="1974" spans="13:19">
      <c r="M1974" t="s">
        <v>1658</v>
      </c>
      <c r="N1974" s="71" t="s">
        <v>903</v>
      </c>
      <c r="O1974" s="76" t="s">
        <v>191</v>
      </c>
      <c r="P1974" s="76" t="s">
        <v>192</v>
      </c>
      <c r="Q1974" s="76" t="s">
        <v>191</v>
      </c>
      <c r="R1974" s="76" t="s">
        <v>1170</v>
      </c>
      <c r="S1974" s="100"/>
    </row>
    <row r="1975" spans="13:19">
      <c r="M1975"/>
      <c r="N1975" s="71"/>
      <c r="O1975" s="76"/>
      <c r="P1975" s="76"/>
      <c r="Q1975" s="76"/>
      <c r="R1975" s="76"/>
      <c r="S1975" s="100"/>
    </row>
    <row r="1976" spans="13:19">
      <c r="M1976"/>
      <c r="N1976" s="71"/>
      <c r="O1976" s="76"/>
      <c r="P1976" s="76"/>
      <c r="Q1976" s="76"/>
      <c r="R1976" s="76"/>
      <c r="S1976" s="100"/>
    </row>
    <row r="1977" spans="13:19">
      <c r="M1977"/>
      <c r="N1977" s="85"/>
      <c r="O1977" s="77"/>
      <c r="P1977" s="77"/>
      <c r="Q1977" s="77"/>
      <c r="R1977" s="77"/>
      <c r="S1977" s="101"/>
    </row>
    <row r="1978" spans="13:19">
      <c r="M1978"/>
      <c r="N1978" s="85"/>
      <c r="O1978" s="77"/>
      <c r="P1978" s="77"/>
      <c r="Q1978" s="77"/>
      <c r="R1978" s="77"/>
      <c r="S1978" s="101"/>
    </row>
    <row r="1979" spans="13:19">
      <c r="M1979"/>
      <c r="N1979" s="71"/>
      <c r="O1979" s="76"/>
      <c r="P1979" s="76"/>
      <c r="Q1979" s="76"/>
      <c r="R1979" s="76"/>
      <c r="S1979" s="100"/>
    </row>
    <row r="1980" spans="13:19">
      <c r="M1980"/>
      <c r="N1980" s="85"/>
      <c r="O1980" s="77"/>
      <c r="P1980" s="77"/>
      <c r="Q1980" s="77"/>
      <c r="R1980" s="77"/>
      <c r="S1980" s="101"/>
    </row>
    <row r="1981" spans="13:19">
      <c r="M1981"/>
      <c r="N1981" s="71"/>
      <c r="O1981" s="76"/>
      <c r="P1981" s="76"/>
      <c r="Q1981" s="76"/>
      <c r="R1981" s="76"/>
      <c r="S1981" s="100"/>
    </row>
    <row r="1982" spans="13:19">
      <c r="M1982"/>
      <c r="N1982"/>
      <c r="O1982" s="84"/>
      <c r="P1982" s="84"/>
      <c r="Q1982" s="84"/>
      <c r="R1982" s="98" t="s">
        <v>156</v>
      </c>
      <c r="S1982" s="102">
        <f>SUM(S1969:S1981)</f>
        <v>0</v>
      </c>
    </row>
    <row r="1983" spans="13:19">
      <c r="M1983"/>
      <c r="N1983"/>
      <c r="O1983"/>
      <c r="P1983"/>
      <c r="Q1983"/>
      <c r="R1983" s="106" t="s">
        <v>171</v>
      </c>
      <c r="S1983" s="107">
        <v>47</v>
      </c>
    </row>
    <row r="1984" spans="13:19">
      <c r="M1984" s="108" t="s">
        <v>1812</v>
      </c>
    </row>
    <row r="1985" spans="13:19">
      <c r="M1985" t="s">
        <v>1810</v>
      </c>
      <c r="N1985" s="70" t="s">
        <v>844</v>
      </c>
      <c r="O1985" s="75" t="s">
        <v>345</v>
      </c>
      <c r="P1985" s="75" t="s">
        <v>187</v>
      </c>
      <c r="Q1985" s="75" t="s">
        <v>345</v>
      </c>
      <c r="R1985" s="75" t="s">
        <v>187</v>
      </c>
      <c r="S1985" s="99">
        <v>0</v>
      </c>
    </row>
    <row r="1986" spans="13:19">
      <c r="M1986" t="s">
        <v>1613</v>
      </c>
      <c r="N1986" s="70" t="s">
        <v>841</v>
      </c>
      <c r="O1986" s="75" t="s">
        <v>389</v>
      </c>
      <c r="P1986" s="75" t="s">
        <v>187</v>
      </c>
      <c r="Q1986" s="75" t="s">
        <v>1795</v>
      </c>
      <c r="R1986" s="75" t="s">
        <v>1796</v>
      </c>
      <c r="S1986" s="99"/>
    </row>
    <row r="1987" spans="13:19">
      <c r="M1987" t="s">
        <v>1811</v>
      </c>
      <c r="N1987" s="70" t="s">
        <v>845</v>
      </c>
      <c r="O1987" s="75" t="s">
        <v>393</v>
      </c>
      <c r="P1987" s="75" t="s">
        <v>187</v>
      </c>
      <c r="Q1987" s="75" t="s">
        <v>393</v>
      </c>
      <c r="R1987" s="75" t="s">
        <v>187</v>
      </c>
      <c r="S1987" s="99">
        <v>0</v>
      </c>
    </row>
    <row r="1988" spans="13:19">
      <c r="M1988" t="s">
        <v>1244</v>
      </c>
      <c r="N1988" s="70" t="s">
        <v>843</v>
      </c>
      <c r="O1988" s="75" t="s">
        <v>349</v>
      </c>
      <c r="P1988" s="75" t="s">
        <v>800</v>
      </c>
      <c r="Q1988" s="75" t="s">
        <v>349</v>
      </c>
      <c r="R1988" s="75" t="s">
        <v>1794</v>
      </c>
      <c r="S1988" s="99"/>
    </row>
    <row r="1989" spans="13:19">
      <c r="M1989" t="s">
        <v>1002</v>
      </c>
      <c r="N1989" s="70" t="s">
        <v>847</v>
      </c>
      <c r="O1989" s="75" t="s">
        <v>389</v>
      </c>
      <c r="P1989" s="75" t="s">
        <v>187</v>
      </c>
      <c r="Q1989" s="75" t="s">
        <v>389</v>
      </c>
      <c r="R1989" s="75" t="s">
        <v>187</v>
      </c>
      <c r="S1989" s="99">
        <v>0</v>
      </c>
    </row>
    <row r="1990" spans="13:19">
      <c r="M1990"/>
      <c r="N1990" s="71"/>
      <c r="O1990" s="76"/>
      <c r="P1990" s="76"/>
      <c r="Q1990" s="76"/>
      <c r="R1990" s="76"/>
      <c r="S1990" s="100"/>
    </row>
    <row r="1991" spans="13:19">
      <c r="M1991"/>
      <c r="N1991" s="71"/>
      <c r="O1991" s="76"/>
      <c r="P1991" s="76"/>
      <c r="Q1991" s="76"/>
      <c r="R1991" s="76"/>
      <c r="S1991" s="100"/>
    </row>
    <row r="1992" spans="13:19">
      <c r="M1992"/>
      <c r="N1992" s="71"/>
      <c r="O1992" s="76"/>
      <c r="P1992" s="76"/>
      <c r="Q1992" s="76"/>
      <c r="R1992" s="76"/>
      <c r="S1992" s="100"/>
    </row>
    <row r="1993" spans="13:19">
      <c r="M1993"/>
      <c r="N1993" s="85"/>
      <c r="O1993" s="77"/>
      <c r="P1993" s="77"/>
      <c r="Q1993" s="77"/>
      <c r="R1993" s="77"/>
      <c r="S1993" s="101"/>
    </row>
    <row r="1994" spans="13:19">
      <c r="M1994"/>
      <c r="N1994" s="85"/>
      <c r="O1994" s="77"/>
      <c r="P1994" s="77"/>
      <c r="Q1994" s="77"/>
      <c r="R1994" s="77"/>
      <c r="S1994" s="101"/>
    </row>
    <row r="1995" spans="13:19">
      <c r="M1995"/>
      <c r="N1995" s="71"/>
      <c r="O1995" s="76"/>
      <c r="P1995" s="76"/>
      <c r="Q1995" s="76"/>
      <c r="R1995" s="76"/>
      <c r="S1995" s="100"/>
    </row>
    <row r="1996" spans="13:19">
      <c r="M1996"/>
      <c r="N1996" s="85"/>
      <c r="O1996" s="77"/>
      <c r="P1996" s="77"/>
      <c r="Q1996" s="77"/>
      <c r="R1996" s="77"/>
      <c r="S1996" s="101"/>
    </row>
    <row r="1997" spans="13:19">
      <c r="M1997"/>
      <c r="N1997" s="71"/>
      <c r="O1997" s="76"/>
      <c r="P1997" s="76"/>
      <c r="Q1997" s="76"/>
      <c r="R1997" s="76"/>
      <c r="S1997" s="100"/>
    </row>
    <row r="1998" spans="13:19">
      <c r="M1998"/>
      <c r="N1998"/>
      <c r="O1998" s="84"/>
      <c r="P1998" s="84"/>
      <c r="Q1998" s="84"/>
      <c r="R1998" s="98" t="s">
        <v>156</v>
      </c>
      <c r="S1998" s="102">
        <f>SUM(S1985:S1997)</f>
        <v>0</v>
      </c>
    </row>
    <row r="1999" spans="13:19">
      <c r="M1999"/>
      <c r="N1999"/>
      <c r="O1999"/>
      <c r="P1999"/>
      <c r="Q1999"/>
      <c r="R1999" s="106" t="s">
        <v>171</v>
      </c>
      <c r="S1999" s="107">
        <v>47</v>
      </c>
    </row>
    <row r="2000" spans="13:19">
      <c r="M2000" s="108" t="s">
        <v>1814</v>
      </c>
    </row>
    <row r="2001" spans="13:19">
      <c r="M2001" t="s">
        <v>1132</v>
      </c>
      <c r="N2001" s="70" t="s">
        <v>887</v>
      </c>
      <c r="O2001" s="75" t="s">
        <v>349</v>
      </c>
      <c r="P2001" s="75" t="s">
        <v>800</v>
      </c>
      <c r="Q2001" s="75" t="s">
        <v>349</v>
      </c>
      <c r="R2001" s="75" t="s">
        <v>800</v>
      </c>
      <c r="S2001" s="99"/>
    </row>
    <row r="2002" spans="13:19">
      <c r="M2002" t="s">
        <v>1709</v>
      </c>
      <c r="N2002" s="70" t="s">
        <v>893</v>
      </c>
      <c r="O2002" s="75" t="s">
        <v>330</v>
      </c>
      <c r="P2002" s="75" t="s">
        <v>800</v>
      </c>
      <c r="Q2002" s="75" t="s">
        <v>330</v>
      </c>
      <c r="R2002" s="75" t="s">
        <v>800</v>
      </c>
      <c r="S2002" s="99">
        <v>0</v>
      </c>
    </row>
    <row r="2003" spans="13:19">
      <c r="M2003" t="s">
        <v>1608</v>
      </c>
      <c r="N2003" s="70" t="s">
        <v>890</v>
      </c>
      <c r="O2003" s="75" t="s">
        <v>335</v>
      </c>
      <c r="P2003" s="75" t="s">
        <v>187</v>
      </c>
      <c r="Q2003" s="75" t="s">
        <v>335</v>
      </c>
      <c r="R2003" s="75" t="s">
        <v>1654</v>
      </c>
      <c r="S2003" s="99"/>
    </row>
    <row r="2004" spans="13:19">
      <c r="M2004" t="s">
        <v>1193</v>
      </c>
      <c r="N2004" s="71" t="s">
        <v>989</v>
      </c>
      <c r="O2004" s="76" t="s">
        <v>351</v>
      </c>
      <c r="P2004" s="76" t="s">
        <v>187</v>
      </c>
      <c r="Q2004" s="76" t="s">
        <v>351</v>
      </c>
      <c r="R2004" s="76" t="s">
        <v>1528</v>
      </c>
      <c r="S2004" s="100">
        <v>5300</v>
      </c>
    </row>
    <row r="2005" spans="13:19">
      <c r="M2005" t="s">
        <v>1681</v>
      </c>
      <c r="N2005" s="71" t="s">
        <v>982</v>
      </c>
      <c r="O2005" s="76" t="s">
        <v>348</v>
      </c>
      <c r="P2005" s="76" t="s">
        <v>187</v>
      </c>
      <c r="Q2005" s="76" t="s">
        <v>348</v>
      </c>
      <c r="R2005" s="76" t="s">
        <v>187</v>
      </c>
      <c r="S2005" s="100"/>
    </row>
    <row r="2006" spans="13:19">
      <c r="M2006" t="s">
        <v>1041</v>
      </c>
      <c r="N2006" s="85" t="s">
        <v>997</v>
      </c>
      <c r="O2006" s="77" t="s">
        <v>350</v>
      </c>
      <c r="P2006" s="77" t="s">
        <v>192</v>
      </c>
      <c r="Q2006" s="77" t="s">
        <v>350</v>
      </c>
      <c r="R2006" s="77" t="s">
        <v>192</v>
      </c>
      <c r="S2006" s="101"/>
    </row>
    <row r="2007" spans="13:19">
      <c r="M2007" t="s">
        <v>1047</v>
      </c>
      <c r="N2007" s="71" t="s">
        <v>984</v>
      </c>
      <c r="O2007" s="76" t="s">
        <v>348</v>
      </c>
      <c r="P2007" s="76" t="s">
        <v>187</v>
      </c>
      <c r="Q2007" s="76" t="s">
        <v>348</v>
      </c>
      <c r="R2007" s="76" t="s">
        <v>1813</v>
      </c>
      <c r="S2007" s="100">
        <v>2560</v>
      </c>
    </row>
    <row r="2008" spans="13:19">
      <c r="M2008"/>
      <c r="N2008" s="71"/>
      <c r="O2008" s="76"/>
      <c r="P2008" s="76"/>
      <c r="Q2008" s="76"/>
      <c r="R2008" s="76"/>
      <c r="S2008" s="100"/>
    </row>
    <row r="2009" spans="13:19">
      <c r="M2009"/>
      <c r="N2009" s="85"/>
      <c r="O2009" s="77"/>
      <c r="P2009" s="77"/>
      <c r="Q2009" s="77"/>
      <c r="R2009" s="77"/>
      <c r="S2009" s="101"/>
    </row>
    <row r="2010" spans="13:19">
      <c r="M2010"/>
      <c r="N2010" s="85"/>
      <c r="O2010" s="77"/>
      <c r="P2010" s="77"/>
      <c r="Q2010" s="77"/>
      <c r="R2010" s="77"/>
      <c r="S2010" s="101"/>
    </row>
    <row r="2011" spans="13:19">
      <c r="M2011"/>
      <c r="N2011" s="71"/>
      <c r="O2011" s="76"/>
      <c r="P2011" s="76"/>
      <c r="Q2011" s="76"/>
      <c r="R2011" s="76"/>
      <c r="S2011" s="100"/>
    </row>
    <row r="2012" spans="13:19">
      <c r="M2012"/>
      <c r="N2012" s="85"/>
      <c r="O2012" s="77"/>
      <c r="P2012" s="77"/>
      <c r="Q2012" s="77"/>
      <c r="R2012" s="77"/>
      <c r="S2012" s="101"/>
    </row>
    <row r="2013" spans="13:19">
      <c r="M2013"/>
      <c r="N2013" s="71"/>
      <c r="O2013" s="76"/>
      <c r="P2013" s="76"/>
      <c r="Q2013" s="76"/>
      <c r="R2013" s="76"/>
      <c r="S2013" s="100"/>
    </row>
    <row r="2014" spans="13:19">
      <c r="M2014"/>
      <c r="N2014"/>
      <c r="O2014" s="84"/>
      <c r="P2014" s="84"/>
      <c r="Q2014" s="84"/>
      <c r="R2014" s="98" t="s">
        <v>156</v>
      </c>
      <c r="S2014" s="102">
        <f>SUM(S2001:S2013)</f>
        <v>7860</v>
      </c>
    </row>
    <row r="2015" spans="13:19">
      <c r="M2015"/>
      <c r="N2015"/>
      <c r="O2015"/>
      <c r="P2015"/>
      <c r="Q2015"/>
      <c r="R2015" s="106" t="s">
        <v>171</v>
      </c>
      <c r="S2015" s="107">
        <v>47</v>
      </c>
    </row>
    <row r="2016" spans="13:19">
      <c r="M2016" s="108" t="s">
        <v>1817</v>
      </c>
    </row>
    <row r="2017" spans="13:19">
      <c r="M2017" t="s">
        <v>1815</v>
      </c>
      <c r="N2017" s="70" t="s">
        <v>889</v>
      </c>
      <c r="O2017" s="75" t="s">
        <v>186</v>
      </c>
      <c r="P2017" s="75" t="s">
        <v>187</v>
      </c>
      <c r="Q2017" s="75" t="s">
        <v>186</v>
      </c>
      <c r="R2017" s="75" t="s">
        <v>187</v>
      </c>
      <c r="S2017" s="99">
        <v>0</v>
      </c>
    </row>
    <row r="2018" spans="13:19">
      <c r="M2018" t="s">
        <v>1022</v>
      </c>
      <c r="N2018" s="70" t="s">
        <v>892</v>
      </c>
      <c r="O2018" s="75" t="s">
        <v>351</v>
      </c>
      <c r="P2018" s="75" t="s">
        <v>187</v>
      </c>
      <c r="Q2018" s="75" t="s">
        <v>351</v>
      </c>
      <c r="R2018" s="75" t="s">
        <v>187</v>
      </c>
      <c r="S2018" s="99">
        <v>0</v>
      </c>
    </row>
    <row r="2019" spans="13:19">
      <c r="M2019" t="s">
        <v>1174</v>
      </c>
      <c r="N2019" s="70" t="s">
        <v>890</v>
      </c>
      <c r="O2019" s="75" t="s">
        <v>347</v>
      </c>
      <c r="P2019" s="75" t="s">
        <v>192</v>
      </c>
      <c r="Q2019" s="75" t="s">
        <v>347</v>
      </c>
      <c r="R2019" s="75" t="s">
        <v>192</v>
      </c>
      <c r="S2019" s="99">
        <v>0</v>
      </c>
    </row>
    <row r="2020" spans="13:19">
      <c r="M2020" t="s">
        <v>1193</v>
      </c>
      <c r="N2020" s="71" t="s">
        <v>989</v>
      </c>
      <c r="O2020" s="76" t="s">
        <v>351</v>
      </c>
      <c r="P2020" s="76" t="s">
        <v>187</v>
      </c>
      <c r="Q2020" s="76" t="s">
        <v>351</v>
      </c>
      <c r="R2020" s="76" t="s">
        <v>1528</v>
      </c>
      <c r="S2020" s="100">
        <v>5300</v>
      </c>
    </row>
    <row r="2021" spans="13:19">
      <c r="M2021" t="s">
        <v>1047</v>
      </c>
      <c r="N2021" s="71" t="s">
        <v>984</v>
      </c>
      <c r="O2021" s="76" t="s">
        <v>348</v>
      </c>
      <c r="P2021" s="76" t="s">
        <v>187</v>
      </c>
      <c r="Q2021" s="76" t="s">
        <v>348</v>
      </c>
      <c r="R2021" s="76" t="s">
        <v>1813</v>
      </c>
      <c r="S2021" s="100">
        <v>2560</v>
      </c>
    </row>
    <row r="2022" spans="13:19">
      <c r="M2022" t="s">
        <v>1816</v>
      </c>
      <c r="N2022" s="85" t="s">
        <v>909</v>
      </c>
      <c r="O2022" s="77" t="s">
        <v>191</v>
      </c>
      <c r="P2022" s="77" t="s">
        <v>192</v>
      </c>
      <c r="Q2022" s="77" t="s">
        <v>191</v>
      </c>
      <c r="R2022" s="77" t="s">
        <v>192</v>
      </c>
      <c r="S2022" s="101">
        <v>0</v>
      </c>
    </row>
    <row r="2023" spans="13:19">
      <c r="M2023" t="s">
        <v>1681</v>
      </c>
      <c r="N2023" s="71" t="s">
        <v>982</v>
      </c>
      <c r="O2023" s="76" t="s">
        <v>348</v>
      </c>
      <c r="P2023" s="76" t="s">
        <v>187</v>
      </c>
      <c r="Q2023" s="76" t="s">
        <v>348</v>
      </c>
      <c r="R2023" s="76" t="s">
        <v>187</v>
      </c>
      <c r="S2023" s="100"/>
    </row>
    <row r="2024" spans="13:19">
      <c r="M2024"/>
      <c r="N2024" s="71"/>
      <c r="O2024" s="76"/>
      <c r="P2024" s="76"/>
      <c r="Q2024" s="76"/>
      <c r="R2024" s="76"/>
      <c r="S2024" s="100"/>
    </row>
    <row r="2025" spans="13:19">
      <c r="M2025"/>
      <c r="N2025" s="85"/>
      <c r="O2025" s="77"/>
      <c r="P2025" s="77"/>
      <c r="Q2025" s="77"/>
      <c r="R2025" s="77"/>
      <c r="S2025" s="101"/>
    </row>
    <row r="2026" spans="13:19">
      <c r="M2026"/>
      <c r="N2026" s="85"/>
      <c r="O2026" s="77"/>
      <c r="P2026" s="77"/>
      <c r="Q2026" s="77"/>
      <c r="R2026" s="77"/>
      <c r="S2026" s="101"/>
    </row>
    <row r="2027" spans="13:19">
      <c r="M2027"/>
      <c r="N2027" s="71"/>
      <c r="O2027" s="76"/>
      <c r="P2027" s="76"/>
      <c r="Q2027" s="76"/>
      <c r="R2027" s="76"/>
      <c r="S2027" s="100"/>
    </row>
    <row r="2028" spans="13:19">
      <c r="M2028"/>
      <c r="N2028" s="85"/>
      <c r="O2028" s="77"/>
      <c r="P2028" s="77"/>
      <c r="Q2028" s="77"/>
      <c r="R2028" s="77"/>
      <c r="S2028" s="101"/>
    </row>
    <row r="2029" spans="13:19">
      <c r="M2029"/>
      <c r="N2029" s="71"/>
      <c r="O2029" s="76"/>
      <c r="P2029" s="76"/>
      <c r="Q2029" s="76"/>
      <c r="R2029" s="76"/>
      <c r="S2029" s="100"/>
    </row>
    <row r="2030" spans="13:19">
      <c r="M2030"/>
      <c r="N2030"/>
      <c r="O2030" s="84"/>
      <c r="P2030" s="84"/>
      <c r="Q2030" s="84"/>
      <c r="R2030" s="98" t="s">
        <v>156</v>
      </c>
      <c r="S2030" s="102">
        <f>SUM(S2017:S2029)</f>
        <v>7860</v>
      </c>
    </row>
    <row r="2031" spans="13:19">
      <c r="M2031"/>
      <c r="N2031"/>
      <c r="O2031"/>
      <c r="P2031"/>
      <c r="Q2031"/>
      <c r="R2031" s="106" t="s">
        <v>171</v>
      </c>
      <c r="S2031" s="107">
        <v>47</v>
      </c>
    </row>
    <row r="2032" spans="13:19">
      <c r="M2032" s="108" t="s">
        <v>1818</v>
      </c>
    </row>
    <row r="2033" spans="13:19">
      <c r="M2033" t="s">
        <v>1063</v>
      </c>
      <c r="N2033" s="70" t="s">
        <v>922</v>
      </c>
      <c r="O2033" s="75" t="s">
        <v>336</v>
      </c>
      <c r="P2033" s="75" t="s">
        <v>800</v>
      </c>
      <c r="Q2033" s="75" t="s">
        <v>336</v>
      </c>
      <c r="R2033" s="75" t="s">
        <v>1214</v>
      </c>
      <c r="S2033" s="99">
        <v>0</v>
      </c>
    </row>
    <row r="2034" spans="13:19">
      <c r="M2034" t="s">
        <v>1490</v>
      </c>
      <c r="N2034" s="70" t="s">
        <v>913</v>
      </c>
      <c r="O2034" s="75" t="s">
        <v>336</v>
      </c>
      <c r="P2034" s="75" t="s">
        <v>800</v>
      </c>
      <c r="Q2034" s="75" t="s">
        <v>336</v>
      </c>
      <c r="R2034" s="75" t="s">
        <v>800</v>
      </c>
      <c r="S2034" s="99">
        <v>0</v>
      </c>
    </row>
    <row r="2035" spans="13:19">
      <c r="M2035" t="s">
        <v>832</v>
      </c>
      <c r="N2035" s="71" t="s">
        <v>927</v>
      </c>
      <c r="O2035" s="76" t="s">
        <v>350</v>
      </c>
      <c r="P2035" s="76" t="s">
        <v>192</v>
      </c>
      <c r="Q2035" s="76" t="s">
        <v>350</v>
      </c>
      <c r="R2035" s="76" t="s">
        <v>1479</v>
      </c>
      <c r="S2035" s="100"/>
    </row>
    <row r="2036" spans="13:19">
      <c r="M2036" t="s">
        <v>1221</v>
      </c>
      <c r="N2036" s="71" t="s">
        <v>931</v>
      </c>
      <c r="O2036" s="76" t="s">
        <v>348</v>
      </c>
      <c r="P2036" s="76" t="s">
        <v>187</v>
      </c>
      <c r="Q2036" s="76" t="s">
        <v>348</v>
      </c>
      <c r="R2036" s="76" t="s">
        <v>1577</v>
      </c>
      <c r="S2036" s="100"/>
    </row>
    <row r="2037" spans="13:19">
      <c r="M2037" t="s">
        <v>1677</v>
      </c>
      <c r="N2037" s="85" t="s">
        <v>955</v>
      </c>
      <c r="O2037" s="77" t="s">
        <v>346</v>
      </c>
      <c r="P2037" s="77" t="s">
        <v>800</v>
      </c>
      <c r="Q2037" s="77" t="s">
        <v>346</v>
      </c>
      <c r="R2037" s="77" t="s">
        <v>800</v>
      </c>
      <c r="S2037" s="101"/>
    </row>
    <row r="2038" spans="13:19">
      <c r="M2038"/>
      <c r="N2038" s="71"/>
      <c r="O2038" s="76"/>
      <c r="P2038" s="76"/>
      <c r="Q2038" s="76"/>
      <c r="R2038" s="76"/>
      <c r="S2038" s="100"/>
    </row>
    <row r="2039" spans="13:19">
      <c r="M2039"/>
      <c r="N2039" s="71"/>
      <c r="O2039" s="76"/>
      <c r="P2039" s="76"/>
      <c r="Q2039" s="76"/>
      <c r="R2039" s="76"/>
      <c r="S2039" s="100"/>
    </row>
    <row r="2040" spans="13:19">
      <c r="M2040"/>
      <c r="N2040" s="71"/>
      <c r="O2040" s="76"/>
      <c r="P2040" s="76"/>
      <c r="Q2040" s="76"/>
      <c r="R2040" s="76"/>
      <c r="S2040" s="100"/>
    </row>
    <row r="2041" spans="13:19">
      <c r="M2041"/>
      <c r="N2041" s="85"/>
      <c r="O2041" s="77"/>
      <c r="P2041" s="77"/>
      <c r="Q2041" s="77"/>
      <c r="R2041" s="77"/>
      <c r="S2041" s="101"/>
    </row>
    <row r="2042" spans="13:19">
      <c r="M2042"/>
      <c r="N2042" s="85"/>
      <c r="O2042" s="77"/>
      <c r="P2042" s="77"/>
      <c r="Q2042" s="77"/>
      <c r="R2042" s="77"/>
      <c r="S2042" s="101"/>
    </row>
    <row r="2043" spans="13:19">
      <c r="M2043"/>
      <c r="N2043" s="71"/>
      <c r="O2043" s="76"/>
      <c r="P2043" s="76"/>
      <c r="Q2043" s="76"/>
      <c r="R2043" s="76"/>
      <c r="S2043" s="100"/>
    </row>
    <row r="2044" spans="13:19">
      <c r="M2044"/>
      <c r="N2044" s="85"/>
      <c r="O2044" s="77"/>
      <c r="P2044" s="77"/>
      <c r="Q2044" s="77"/>
      <c r="R2044" s="77"/>
      <c r="S2044" s="101"/>
    </row>
    <row r="2045" spans="13:19">
      <c r="M2045"/>
      <c r="N2045" s="71"/>
      <c r="O2045" s="76"/>
      <c r="P2045" s="76"/>
      <c r="Q2045" s="76"/>
      <c r="R2045" s="76"/>
      <c r="S2045" s="100"/>
    </row>
    <row r="2046" spans="13:19">
      <c r="M2046"/>
      <c r="N2046"/>
      <c r="O2046" s="84"/>
      <c r="P2046" s="84"/>
      <c r="Q2046" s="84"/>
      <c r="R2046" s="98" t="s">
        <v>156</v>
      </c>
      <c r="S2046" s="102">
        <f>SUM(S2033:S2045)</f>
        <v>0</v>
      </c>
    </row>
    <row r="2047" spans="13:19">
      <c r="M2047"/>
      <c r="N2047"/>
      <c r="O2047"/>
      <c r="P2047"/>
      <c r="Q2047"/>
      <c r="R2047" s="106" t="s">
        <v>171</v>
      </c>
      <c r="S2047" s="107">
        <v>47</v>
      </c>
    </row>
    <row r="2048" spans="13:19">
      <c r="M2048" s="108" t="s">
        <v>1820</v>
      </c>
    </row>
    <row r="2049" spans="13:19">
      <c r="M2049" t="s">
        <v>999</v>
      </c>
      <c r="N2049" s="70" t="s">
        <v>841</v>
      </c>
      <c r="O2049" s="75" t="s">
        <v>1735</v>
      </c>
      <c r="P2049" s="75" t="s">
        <v>187</v>
      </c>
      <c r="Q2049" s="75" t="s">
        <v>1735</v>
      </c>
      <c r="R2049" s="75" t="s">
        <v>187</v>
      </c>
      <c r="S2049" s="99">
        <v>0</v>
      </c>
    </row>
    <row r="2050" spans="13:19">
      <c r="M2050" t="s">
        <v>1463</v>
      </c>
      <c r="N2050" s="70" t="s">
        <v>845</v>
      </c>
      <c r="O2050" s="75" t="s">
        <v>345</v>
      </c>
      <c r="P2050" s="75" t="s">
        <v>187</v>
      </c>
      <c r="Q2050" s="75" t="s">
        <v>345</v>
      </c>
      <c r="R2050" s="75" t="s">
        <v>1480</v>
      </c>
      <c r="S2050" s="99"/>
    </row>
    <row r="2051" spans="13:19">
      <c r="M2051" t="s">
        <v>1438</v>
      </c>
      <c r="N2051" s="70" t="s">
        <v>843</v>
      </c>
      <c r="O2051" s="75" t="s">
        <v>345</v>
      </c>
      <c r="P2051" s="75" t="s">
        <v>187</v>
      </c>
      <c r="Q2051" s="75" t="s">
        <v>345</v>
      </c>
      <c r="R2051" s="75" t="s">
        <v>1782</v>
      </c>
      <c r="S2051" s="99"/>
    </row>
    <row r="2052" spans="13:19">
      <c r="M2052" t="s">
        <v>1380</v>
      </c>
      <c r="N2052" s="71" t="s">
        <v>873</v>
      </c>
      <c r="O2052" s="76" t="s">
        <v>346</v>
      </c>
      <c r="P2052" s="76" t="s">
        <v>800</v>
      </c>
      <c r="Q2052" s="76" t="s">
        <v>346</v>
      </c>
      <c r="R2052" s="76" t="s">
        <v>1513</v>
      </c>
      <c r="S2052" s="100"/>
    </row>
    <row r="2053" spans="13:19">
      <c r="M2053" t="s">
        <v>1161</v>
      </c>
      <c r="N2053" s="71" t="s">
        <v>872</v>
      </c>
      <c r="O2053" s="76" t="s">
        <v>341</v>
      </c>
      <c r="P2053" s="76" t="s">
        <v>800</v>
      </c>
      <c r="Q2053" s="76" t="s">
        <v>341</v>
      </c>
      <c r="R2053" s="76" t="s">
        <v>1564</v>
      </c>
      <c r="S2053" s="100"/>
    </row>
    <row r="2054" spans="13:19">
      <c r="M2054" t="s">
        <v>1819</v>
      </c>
      <c r="N2054" s="85" t="s">
        <v>881</v>
      </c>
      <c r="O2054" s="77" t="s">
        <v>350</v>
      </c>
      <c r="P2054" s="77" t="s">
        <v>192</v>
      </c>
      <c r="Q2054" s="77" t="s">
        <v>350</v>
      </c>
      <c r="R2054" s="77" t="s">
        <v>192</v>
      </c>
      <c r="S2054" s="101">
        <v>0</v>
      </c>
    </row>
    <row r="2055" spans="13:19">
      <c r="M2055" t="s">
        <v>1704</v>
      </c>
      <c r="N2055" s="71" t="s">
        <v>865</v>
      </c>
      <c r="O2055" s="76" t="s">
        <v>350</v>
      </c>
      <c r="P2055" s="76" t="s">
        <v>192</v>
      </c>
      <c r="Q2055" s="76" t="s">
        <v>350</v>
      </c>
      <c r="R2055" s="76" t="s">
        <v>1355</v>
      </c>
      <c r="S2055" s="100">
        <v>2700</v>
      </c>
    </row>
    <row r="2056" spans="13:19">
      <c r="M2056"/>
      <c r="N2056" s="71"/>
      <c r="O2056" s="76"/>
      <c r="P2056" s="76"/>
      <c r="Q2056" s="76"/>
      <c r="R2056" s="76"/>
      <c r="S2056" s="100"/>
    </row>
    <row r="2057" spans="13:19">
      <c r="M2057"/>
      <c r="N2057" s="85"/>
      <c r="O2057" s="77"/>
      <c r="P2057" s="77"/>
      <c r="Q2057" s="77"/>
      <c r="R2057" s="77"/>
      <c r="S2057" s="101"/>
    </row>
    <row r="2058" spans="13:19">
      <c r="M2058"/>
      <c r="N2058" s="85"/>
      <c r="O2058" s="77"/>
      <c r="P2058" s="77"/>
      <c r="Q2058" s="77"/>
      <c r="R2058" s="77"/>
      <c r="S2058" s="101"/>
    </row>
    <row r="2059" spans="13:19">
      <c r="M2059"/>
      <c r="N2059" s="71"/>
      <c r="O2059" s="76"/>
      <c r="P2059" s="76"/>
      <c r="Q2059" s="76"/>
      <c r="R2059" s="76"/>
      <c r="S2059" s="100"/>
    </row>
    <row r="2060" spans="13:19">
      <c r="M2060"/>
      <c r="N2060" s="85"/>
      <c r="O2060" s="77"/>
      <c r="P2060" s="77"/>
      <c r="Q2060" s="77"/>
      <c r="R2060" s="77"/>
      <c r="S2060" s="101"/>
    </row>
    <row r="2061" spans="13:19">
      <c r="M2061"/>
      <c r="N2061" s="71"/>
      <c r="O2061" s="76"/>
      <c r="P2061" s="76"/>
      <c r="Q2061" s="76"/>
      <c r="R2061" s="76"/>
      <c r="S2061" s="100"/>
    </row>
    <row r="2062" spans="13:19">
      <c r="M2062"/>
      <c r="N2062"/>
      <c r="O2062" s="84"/>
      <c r="P2062" s="84"/>
      <c r="Q2062" s="84"/>
      <c r="R2062" s="98" t="s">
        <v>156</v>
      </c>
      <c r="S2062" s="102">
        <f>SUM(S2049:S2061)</f>
        <v>2700</v>
      </c>
    </row>
    <row r="2063" spans="13:19">
      <c r="M2063"/>
      <c r="N2063"/>
      <c r="O2063"/>
      <c r="P2063"/>
      <c r="Q2063"/>
      <c r="R2063" s="106" t="s">
        <v>171</v>
      </c>
      <c r="S2063" s="107">
        <v>47</v>
      </c>
    </row>
    <row r="2064" spans="13:19">
      <c r="M2064" s="108" t="s">
        <v>1821</v>
      </c>
    </row>
    <row r="2065" spans="13:19">
      <c r="M2065" t="s">
        <v>1585</v>
      </c>
      <c r="N2065" s="70" t="s">
        <v>960</v>
      </c>
      <c r="O2065" s="75" t="s">
        <v>345</v>
      </c>
      <c r="P2065" s="75" t="s">
        <v>187</v>
      </c>
      <c r="Q2065" s="75" t="s">
        <v>345</v>
      </c>
      <c r="R2065" s="75" t="s">
        <v>1785</v>
      </c>
      <c r="S2065" s="99"/>
    </row>
    <row r="2066" spans="13:19">
      <c r="M2066" t="s">
        <v>1684</v>
      </c>
      <c r="N2066" s="70" t="s">
        <v>961</v>
      </c>
      <c r="O2066" s="75" t="s">
        <v>345</v>
      </c>
      <c r="P2066" s="75" t="s">
        <v>187</v>
      </c>
      <c r="Q2066" s="75" t="s">
        <v>345</v>
      </c>
      <c r="R2066" s="75" t="s">
        <v>187</v>
      </c>
      <c r="S2066" s="99">
        <v>0</v>
      </c>
    </row>
    <row r="2067" spans="13:19">
      <c r="M2067" t="s">
        <v>819</v>
      </c>
      <c r="N2067" s="71" t="s">
        <v>968</v>
      </c>
      <c r="O2067" s="76" t="s">
        <v>191</v>
      </c>
      <c r="P2067" s="76" t="s">
        <v>192</v>
      </c>
      <c r="Q2067" s="76" t="s">
        <v>191</v>
      </c>
      <c r="R2067" s="76" t="s">
        <v>359</v>
      </c>
      <c r="S2067" s="100"/>
    </row>
    <row r="2068" spans="13:19">
      <c r="M2068" t="s">
        <v>805</v>
      </c>
      <c r="N2068" s="71" t="s">
        <v>966</v>
      </c>
      <c r="O2068" s="76" t="s">
        <v>350</v>
      </c>
      <c r="P2068" s="76" t="s">
        <v>192</v>
      </c>
      <c r="Q2068" s="76" t="s">
        <v>350</v>
      </c>
      <c r="R2068" s="76" t="s">
        <v>804</v>
      </c>
      <c r="S2068" s="100"/>
    </row>
    <row r="2069" spans="13:19">
      <c r="M2069"/>
      <c r="N2069" s="71"/>
      <c r="O2069" s="76"/>
      <c r="P2069" s="76"/>
      <c r="Q2069" s="76"/>
      <c r="R2069" s="76"/>
      <c r="S2069" s="100"/>
    </row>
    <row r="2070" spans="13:19">
      <c r="M2070"/>
      <c r="N2070" s="85"/>
      <c r="O2070" s="77"/>
      <c r="P2070" s="77"/>
      <c r="Q2070" s="77"/>
      <c r="R2070" s="77"/>
      <c r="S2070" s="101"/>
    </row>
    <row r="2071" spans="13:19">
      <c r="M2071"/>
      <c r="N2071" s="71"/>
      <c r="O2071" s="76"/>
      <c r="P2071" s="76"/>
      <c r="Q2071" s="76"/>
      <c r="R2071" s="76"/>
      <c r="S2071" s="100"/>
    </row>
    <row r="2072" spans="13:19">
      <c r="M2072"/>
      <c r="N2072" s="71"/>
      <c r="O2072" s="76"/>
      <c r="P2072" s="76"/>
      <c r="Q2072" s="76"/>
      <c r="R2072" s="76"/>
      <c r="S2072" s="100"/>
    </row>
    <row r="2073" spans="13:19">
      <c r="M2073"/>
      <c r="N2073" s="85"/>
      <c r="O2073" s="77"/>
      <c r="P2073" s="77"/>
      <c r="Q2073" s="77"/>
      <c r="R2073" s="77"/>
      <c r="S2073" s="101"/>
    </row>
    <row r="2074" spans="13:19">
      <c r="M2074"/>
      <c r="N2074" s="85"/>
      <c r="O2074" s="77"/>
      <c r="P2074" s="77"/>
      <c r="Q2074" s="77"/>
      <c r="R2074" s="77"/>
      <c r="S2074" s="101"/>
    </row>
    <row r="2075" spans="13:19">
      <c r="M2075"/>
      <c r="N2075" s="71"/>
      <c r="O2075" s="76"/>
      <c r="P2075" s="76"/>
      <c r="Q2075" s="76"/>
      <c r="R2075" s="76"/>
      <c r="S2075" s="100"/>
    </row>
    <row r="2076" spans="13:19">
      <c r="M2076"/>
      <c r="N2076" s="85"/>
      <c r="O2076" s="77"/>
      <c r="P2076" s="77"/>
      <c r="Q2076" s="77"/>
      <c r="R2076" s="77"/>
      <c r="S2076" s="101"/>
    </row>
    <row r="2077" spans="13:19">
      <c r="M2077"/>
      <c r="N2077" s="71"/>
      <c r="O2077" s="76"/>
      <c r="P2077" s="76"/>
      <c r="Q2077" s="76"/>
      <c r="R2077" s="76"/>
      <c r="S2077" s="100"/>
    </row>
    <row r="2078" spans="13:19">
      <c r="M2078"/>
      <c r="N2078"/>
      <c r="O2078" s="84"/>
      <c r="P2078" s="84"/>
      <c r="Q2078" s="84"/>
      <c r="R2078" s="98" t="s">
        <v>156</v>
      </c>
      <c r="S2078" s="102">
        <f>SUM(S2065:S2077)</f>
        <v>0</v>
      </c>
    </row>
    <row r="2079" spans="13:19">
      <c r="M2079"/>
      <c r="N2079"/>
      <c r="O2079"/>
      <c r="P2079"/>
      <c r="Q2079"/>
      <c r="R2079" s="106" t="s">
        <v>171</v>
      </c>
      <c r="S2079" s="107">
        <v>47</v>
      </c>
    </row>
    <row r="2080" spans="13:19">
      <c r="M2080" s="108" t="s">
        <v>1824</v>
      </c>
    </row>
    <row r="2081" spans="13:19">
      <c r="M2081" t="s">
        <v>834</v>
      </c>
      <c r="N2081" s="70" t="s">
        <v>922</v>
      </c>
      <c r="O2081" s="75" t="s">
        <v>348</v>
      </c>
      <c r="P2081" s="75" t="s">
        <v>187</v>
      </c>
      <c r="Q2081" s="75" t="s">
        <v>348</v>
      </c>
      <c r="R2081" s="75" t="s">
        <v>1823</v>
      </c>
      <c r="S2081" s="99"/>
    </row>
    <row r="2082" spans="13:19">
      <c r="M2082" t="s">
        <v>1250</v>
      </c>
      <c r="N2082" s="70" t="s">
        <v>913</v>
      </c>
      <c r="O2082" s="75" t="s">
        <v>186</v>
      </c>
      <c r="P2082" s="75" t="s">
        <v>187</v>
      </c>
      <c r="Q2082" s="75" t="s">
        <v>186</v>
      </c>
      <c r="R2082" s="75" t="s">
        <v>187</v>
      </c>
      <c r="S2082" s="99">
        <v>0</v>
      </c>
    </row>
    <row r="2083" spans="13:19">
      <c r="M2083" t="s">
        <v>1064</v>
      </c>
      <c r="N2083" s="71" t="s">
        <v>943</v>
      </c>
      <c r="O2083" s="76" t="s">
        <v>348</v>
      </c>
      <c r="P2083" s="76" t="s">
        <v>187</v>
      </c>
      <c r="Q2083" s="76" t="s">
        <v>348</v>
      </c>
      <c r="R2083" s="76" t="s">
        <v>186</v>
      </c>
      <c r="S2083" s="100"/>
    </row>
    <row r="2084" spans="13:19">
      <c r="M2084" t="s">
        <v>1822</v>
      </c>
      <c r="N2084" s="71" t="s">
        <v>931</v>
      </c>
      <c r="O2084" s="76" t="s">
        <v>191</v>
      </c>
      <c r="P2084" s="76" t="s">
        <v>192</v>
      </c>
      <c r="Q2084" s="76" t="s">
        <v>191</v>
      </c>
      <c r="R2084" s="76" t="s">
        <v>192</v>
      </c>
      <c r="S2084" s="100">
        <v>0</v>
      </c>
    </row>
    <row r="2085" spans="13:19">
      <c r="M2085" t="s">
        <v>833</v>
      </c>
      <c r="N2085" s="85" t="s">
        <v>955</v>
      </c>
      <c r="O2085" s="77" t="s">
        <v>347</v>
      </c>
      <c r="P2085" s="77" t="s">
        <v>192</v>
      </c>
      <c r="Q2085" s="77" t="s">
        <v>347</v>
      </c>
      <c r="R2085" s="77" t="s">
        <v>192</v>
      </c>
      <c r="S2085" s="101">
        <v>0</v>
      </c>
    </row>
    <row r="2086" spans="13:19">
      <c r="M2086" t="s">
        <v>1189</v>
      </c>
      <c r="N2086" s="71" t="s">
        <v>927</v>
      </c>
      <c r="O2086" s="76" t="s">
        <v>347</v>
      </c>
      <c r="P2086" s="76" t="s">
        <v>192</v>
      </c>
      <c r="Q2086" s="76" t="s">
        <v>347</v>
      </c>
      <c r="R2086" s="76" t="s">
        <v>192</v>
      </c>
      <c r="S2086" s="100">
        <v>0</v>
      </c>
    </row>
    <row r="2087" spans="13:19">
      <c r="M2087"/>
      <c r="N2087" s="71"/>
      <c r="O2087" s="76"/>
      <c r="P2087" s="76"/>
      <c r="Q2087" s="76"/>
      <c r="R2087" s="76"/>
      <c r="S2087" s="100"/>
    </row>
    <row r="2088" spans="13:19">
      <c r="M2088"/>
      <c r="N2088" s="71"/>
      <c r="O2088" s="76"/>
      <c r="P2088" s="76"/>
      <c r="Q2088" s="76"/>
      <c r="R2088" s="76"/>
      <c r="S2088" s="100"/>
    </row>
    <row r="2089" spans="13:19">
      <c r="M2089"/>
      <c r="N2089" s="85"/>
      <c r="O2089" s="77"/>
      <c r="P2089" s="77"/>
      <c r="Q2089" s="77"/>
      <c r="R2089" s="77"/>
      <c r="S2089" s="101"/>
    </row>
    <row r="2090" spans="13:19">
      <c r="M2090"/>
      <c r="N2090" s="85"/>
      <c r="O2090" s="77"/>
      <c r="P2090" s="77"/>
      <c r="Q2090" s="77"/>
      <c r="R2090" s="77"/>
      <c r="S2090" s="101"/>
    </row>
    <row r="2091" spans="13:19">
      <c r="M2091"/>
      <c r="N2091" s="71"/>
      <c r="O2091" s="76"/>
      <c r="P2091" s="76"/>
      <c r="Q2091" s="76"/>
      <c r="R2091" s="76"/>
      <c r="S2091" s="100"/>
    </row>
    <row r="2092" spans="13:19">
      <c r="M2092"/>
      <c r="N2092" s="85"/>
      <c r="O2092" s="77"/>
      <c r="P2092" s="77"/>
      <c r="Q2092" s="77"/>
      <c r="R2092" s="77"/>
      <c r="S2092" s="101"/>
    </row>
    <row r="2093" spans="13:19">
      <c r="M2093"/>
      <c r="N2093" s="71"/>
      <c r="O2093" s="76"/>
      <c r="P2093" s="76"/>
      <c r="Q2093" s="76"/>
      <c r="R2093" s="76"/>
      <c r="S2093" s="100"/>
    </row>
    <row r="2094" spans="13:19">
      <c r="M2094"/>
      <c r="N2094"/>
      <c r="O2094" s="84"/>
      <c r="P2094" s="84"/>
      <c r="Q2094" s="84"/>
      <c r="R2094" s="98" t="s">
        <v>156</v>
      </c>
      <c r="S2094" s="102">
        <f>SUM(S2081:S2093)</f>
        <v>0</v>
      </c>
    </row>
    <row r="2095" spans="13:19">
      <c r="M2095"/>
      <c r="N2095"/>
      <c r="O2095"/>
      <c r="P2095"/>
      <c r="Q2095"/>
      <c r="R2095" s="106" t="s">
        <v>171</v>
      </c>
      <c r="S2095" s="107">
        <v>47</v>
      </c>
    </row>
    <row r="2096" spans="13:19">
      <c r="M2096" s="108" t="s">
        <v>1832</v>
      </c>
    </row>
    <row r="2097" spans="13:19">
      <c r="M2097" t="s">
        <v>1580</v>
      </c>
      <c r="N2097" s="70" t="s">
        <v>892</v>
      </c>
      <c r="O2097" s="75" t="s">
        <v>350</v>
      </c>
      <c r="P2097" s="75" t="s">
        <v>192</v>
      </c>
      <c r="Q2097" s="75" t="s">
        <v>350</v>
      </c>
      <c r="R2097" s="75" t="s">
        <v>190</v>
      </c>
      <c r="S2097" s="99" t="s">
        <v>1825</v>
      </c>
    </row>
    <row r="2098" spans="13:19">
      <c r="M2098" t="s">
        <v>1827</v>
      </c>
      <c r="N2098" s="70" t="s">
        <v>890</v>
      </c>
      <c r="O2098" s="75" t="s">
        <v>186</v>
      </c>
      <c r="P2098" s="75" t="s">
        <v>187</v>
      </c>
      <c r="Q2098" s="75" t="s">
        <v>186</v>
      </c>
      <c r="R2098" s="75" t="s">
        <v>187</v>
      </c>
      <c r="S2098" s="99">
        <v>0</v>
      </c>
    </row>
    <row r="2099" spans="13:19">
      <c r="M2099" t="s">
        <v>1828</v>
      </c>
      <c r="N2099" s="71" t="s">
        <v>898</v>
      </c>
      <c r="O2099" s="76" t="s">
        <v>347</v>
      </c>
      <c r="P2099" s="76" t="s">
        <v>192</v>
      </c>
      <c r="Q2099" s="76" t="s">
        <v>347</v>
      </c>
      <c r="R2099" s="76" t="s">
        <v>192</v>
      </c>
      <c r="S2099" s="100">
        <v>0</v>
      </c>
    </row>
    <row r="2100" spans="13:19">
      <c r="M2100" t="s">
        <v>1200</v>
      </c>
      <c r="N2100" s="71" t="s">
        <v>896</v>
      </c>
      <c r="O2100" s="76" t="s">
        <v>348</v>
      </c>
      <c r="P2100" s="76" t="s">
        <v>187</v>
      </c>
      <c r="Q2100" s="76" t="s">
        <v>348</v>
      </c>
      <c r="R2100" s="76" t="s">
        <v>1826</v>
      </c>
      <c r="S2100" s="100">
        <v>0</v>
      </c>
    </row>
    <row r="2101" spans="13:19">
      <c r="M2101" t="s">
        <v>1829</v>
      </c>
      <c r="N2101" s="85" t="s">
        <v>908</v>
      </c>
      <c r="O2101" s="77" t="s">
        <v>186</v>
      </c>
      <c r="P2101" s="77" t="s">
        <v>187</v>
      </c>
      <c r="Q2101" s="77" t="s">
        <v>186</v>
      </c>
      <c r="R2101" s="77" t="s">
        <v>187</v>
      </c>
      <c r="S2101" s="101">
        <v>0</v>
      </c>
    </row>
    <row r="2102" spans="13:19">
      <c r="M2102" t="s">
        <v>1830</v>
      </c>
      <c r="N2102" s="71" t="s">
        <v>904</v>
      </c>
      <c r="O2102" s="76" t="s">
        <v>350</v>
      </c>
      <c r="P2102" s="76" t="s">
        <v>192</v>
      </c>
      <c r="Q2102" s="76" t="s">
        <v>1487</v>
      </c>
      <c r="R2102" s="76" t="s">
        <v>1831</v>
      </c>
      <c r="S2102" s="100">
        <v>2330</v>
      </c>
    </row>
    <row r="2103" spans="13:19">
      <c r="M2103"/>
      <c r="N2103" s="71"/>
      <c r="O2103" s="76"/>
      <c r="P2103" s="76"/>
      <c r="Q2103" s="76"/>
      <c r="R2103" s="76"/>
      <c r="S2103" s="100"/>
    </row>
    <row r="2104" spans="13:19">
      <c r="M2104"/>
      <c r="N2104" s="71"/>
      <c r="O2104" s="76"/>
      <c r="P2104" s="76"/>
      <c r="Q2104" s="76"/>
      <c r="R2104" s="76"/>
      <c r="S2104" s="100"/>
    </row>
    <row r="2105" spans="13:19">
      <c r="M2105"/>
      <c r="N2105" s="85"/>
      <c r="O2105" s="77"/>
      <c r="P2105" s="77"/>
      <c r="Q2105" s="77"/>
      <c r="R2105" s="77"/>
      <c r="S2105" s="101"/>
    </row>
    <row r="2106" spans="13:19">
      <c r="M2106"/>
      <c r="N2106" s="85"/>
      <c r="O2106" s="77"/>
      <c r="P2106" s="77"/>
      <c r="Q2106" s="77"/>
      <c r="R2106" s="77"/>
      <c r="S2106" s="101"/>
    </row>
    <row r="2107" spans="13:19">
      <c r="M2107"/>
      <c r="N2107" s="71"/>
      <c r="O2107" s="76"/>
      <c r="P2107" s="76"/>
      <c r="Q2107" s="76"/>
      <c r="R2107" s="76"/>
      <c r="S2107" s="100"/>
    </row>
    <row r="2108" spans="13:19">
      <c r="M2108"/>
      <c r="N2108" s="85"/>
      <c r="O2108" s="77"/>
      <c r="P2108" s="77"/>
      <c r="Q2108" s="77"/>
      <c r="R2108" s="77"/>
      <c r="S2108" s="101"/>
    </row>
    <row r="2109" spans="13:19">
      <c r="M2109"/>
      <c r="N2109" s="71"/>
      <c r="O2109" s="76"/>
      <c r="P2109" s="76"/>
      <c r="Q2109" s="76"/>
      <c r="R2109" s="76"/>
      <c r="S2109" s="100"/>
    </row>
    <row r="2110" spans="13:19">
      <c r="M2110"/>
      <c r="N2110"/>
      <c r="O2110" s="84"/>
      <c r="P2110" s="84"/>
      <c r="Q2110" s="84"/>
      <c r="R2110" s="98" t="s">
        <v>156</v>
      </c>
      <c r="S2110" s="102">
        <f>SUM(S2097:S2109)</f>
        <v>2330</v>
      </c>
    </row>
    <row r="2111" spans="13:19">
      <c r="M2111"/>
      <c r="N2111"/>
      <c r="O2111"/>
      <c r="P2111"/>
      <c r="Q2111"/>
      <c r="R2111" s="106" t="s">
        <v>171</v>
      </c>
      <c r="S2111" s="107">
        <v>47</v>
      </c>
    </row>
    <row r="2112" spans="13:19">
      <c r="M2112" s="108" t="s">
        <v>1833</v>
      </c>
    </row>
    <row r="2113" spans="13:19">
      <c r="M2113" t="s">
        <v>1180</v>
      </c>
      <c r="N2113" s="70" t="s">
        <v>843</v>
      </c>
      <c r="O2113" s="75" t="s">
        <v>1735</v>
      </c>
      <c r="P2113" s="75" t="s">
        <v>187</v>
      </c>
      <c r="Q2113" s="75" t="s">
        <v>1735</v>
      </c>
      <c r="R2113" s="75" t="s">
        <v>187</v>
      </c>
      <c r="S2113" s="99">
        <v>0</v>
      </c>
    </row>
    <row r="2114" spans="13:19">
      <c r="M2114" t="s">
        <v>1463</v>
      </c>
      <c r="N2114" s="70" t="s">
        <v>845</v>
      </c>
      <c r="O2114" s="75" t="s">
        <v>345</v>
      </c>
      <c r="P2114" s="75" t="s">
        <v>187</v>
      </c>
      <c r="Q2114" s="75" t="s">
        <v>345</v>
      </c>
      <c r="R2114" s="75" t="s">
        <v>1480</v>
      </c>
      <c r="S2114" s="99"/>
    </row>
    <row r="2115" spans="13:19">
      <c r="M2115" t="s">
        <v>1378</v>
      </c>
      <c r="N2115" s="70" t="s">
        <v>844</v>
      </c>
      <c r="O2115" s="75" t="s">
        <v>348</v>
      </c>
      <c r="P2115" s="75" t="s">
        <v>187</v>
      </c>
      <c r="Q2115" s="75" t="s">
        <v>348</v>
      </c>
      <c r="R2115" s="75" t="s">
        <v>1480</v>
      </c>
      <c r="S2115" s="99">
        <v>448</v>
      </c>
    </row>
    <row r="2116" spans="13:19">
      <c r="M2116" t="s">
        <v>1613</v>
      </c>
      <c r="N2116" s="70" t="s">
        <v>841</v>
      </c>
      <c r="O2116" s="75" t="s">
        <v>389</v>
      </c>
      <c r="P2116" s="75" t="s">
        <v>187</v>
      </c>
      <c r="Q2116" s="75" t="s">
        <v>1795</v>
      </c>
      <c r="R2116" s="75" t="s">
        <v>1796</v>
      </c>
      <c r="S2116" s="99"/>
    </row>
    <row r="2117" spans="13:19">
      <c r="M2117" t="s">
        <v>1002</v>
      </c>
      <c r="N2117" s="70" t="s">
        <v>847</v>
      </c>
      <c r="O2117" s="75" t="s">
        <v>389</v>
      </c>
      <c r="P2117" s="75" t="s">
        <v>187</v>
      </c>
      <c r="Q2117" s="75" t="s">
        <v>389</v>
      </c>
      <c r="R2117" s="75" t="s">
        <v>187</v>
      </c>
      <c r="S2117" s="99">
        <v>0</v>
      </c>
    </row>
    <row r="2118" spans="13:19">
      <c r="M2118"/>
      <c r="N2118" s="71"/>
      <c r="O2118" s="76"/>
      <c r="P2118" s="76"/>
      <c r="Q2118" s="76"/>
      <c r="R2118" s="76"/>
      <c r="S2118" s="100"/>
    </row>
    <row r="2119" spans="13:19">
      <c r="M2119"/>
      <c r="N2119" s="71"/>
      <c r="O2119" s="76"/>
      <c r="P2119" s="76"/>
      <c r="Q2119" s="76"/>
      <c r="R2119" s="76"/>
      <c r="S2119" s="100"/>
    </row>
    <row r="2120" spans="13:19">
      <c r="M2120"/>
      <c r="N2120" s="71"/>
      <c r="O2120" s="76"/>
      <c r="P2120" s="76"/>
      <c r="Q2120" s="76"/>
      <c r="R2120" s="76"/>
      <c r="S2120" s="100"/>
    </row>
    <row r="2121" spans="13:19">
      <c r="M2121"/>
      <c r="N2121" s="85"/>
      <c r="O2121" s="77"/>
      <c r="P2121" s="77"/>
      <c r="Q2121" s="77"/>
      <c r="R2121" s="77"/>
      <c r="S2121" s="101"/>
    </row>
    <row r="2122" spans="13:19">
      <c r="M2122"/>
      <c r="N2122" s="85"/>
      <c r="O2122" s="77"/>
      <c r="P2122" s="77"/>
      <c r="Q2122" s="77"/>
      <c r="R2122" s="77"/>
      <c r="S2122" s="101"/>
    </row>
    <row r="2123" spans="13:19">
      <c r="M2123"/>
      <c r="N2123" s="71"/>
      <c r="O2123" s="76"/>
      <c r="P2123" s="76"/>
      <c r="Q2123" s="76"/>
      <c r="R2123" s="76"/>
      <c r="S2123" s="100"/>
    </row>
    <row r="2124" spans="13:19">
      <c r="M2124"/>
      <c r="N2124" s="85"/>
      <c r="O2124" s="77"/>
      <c r="P2124" s="77"/>
      <c r="Q2124" s="77"/>
      <c r="R2124" s="77"/>
      <c r="S2124" s="101"/>
    </row>
    <row r="2125" spans="13:19">
      <c r="M2125"/>
      <c r="N2125" s="71"/>
      <c r="O2125" s="76"/>
      <c r="P2125" s="76"/>
      <c r="Q2125" s="76"/>
      <c r="R2125" s="76"/>
      <c r="S2125" s="100"/>
    </row>
    <row r="2126" spans="13:19">
      <c r="M2126"/>
      <c r="N2126"/>
      <c r="O2126" s="84"/>
      <c r="P2126" s="84"/>
      <c r="Q2126" s="84"/>
      <c r="R2126" s="98" t="s">
        <v>156</v>
      </c>
      <c r="S2126" s="102">
        <f>SUM(S2113:S2125)</f>
        <v>448</v>
      </c>
    </row>
    <row r="2127" spans="13:19">
      <c r="M2127"/>
      <c r="N2127"/>
      <c r="O2127"/>
      <c r="P2127"/>
      <c r="Q2127"/>
      <c r="R2127" s="106" t="s">
        <v>171</v>
      </c>
      <c r="S2127" s="107">
        <v>47</v>
      </c>
    </row>
    <row r="2128" spans="13:19">
      <c r="M2128" s="108" t="s">
        <v>1836</v>
      </c>
    </row>
    <row r="2129" spans="13:19">
      <c r="M2129" t="s">
        <v>1411</v>
      </c>
      <c r="N2129" s="71" t="s">
        <v>872</v>
      </c>
      <c r="O2129" s="76" t="s">
        <v>345</v>
      </c>
      <c r="P2129" s="76" t="s">
        <v>187</v>
      </c>
      <c r="Q2129" s="76" t="s">
        <v>345</v>
      </c>
      <c r="R2129" s="76" t="s">
        <v>1834</v>
      </c>
      <c r="S2129" s="100"/>
    </row>
    <row r="2130" spans="13:19">
      <c r="M2130" t="s">
        <v>1136</v>
      </c>
      <c r="N2130" s="71" t="s">
        <v>985</v>
      </c>
      <c r="O2130" s="76" t="s">
        <v>351</v>
      </c>
      <c r="P2130" s="76" t="s">
        <v>187</v>
      </c>
      <c r="Q2130" s="76" t="s">
        <v>351</v>
      </c>
      <c r="R2130" s="76" t="s">
        <v>1780</v>
      </c>
      <c r="S2130" s="100"/>
    </row>
    <row r="2131" spans="13:19">
      <c r="M2131" t="s">
        <v>1380</v>
      </c>
      <c r="N2131" s="71" t="s">
        <v>873</v>
      </c>
      <c r="O2131" s="76" t="s">
        <v>346</v>
      </c>
      <c r="P2131" s="76" t="s">
        <v>800</v>
      </c>
      <c r="Q2131" s="76" t="s">
        <v>346</v>
      </c>
      <c r="R2131" s="76" t="s">
        <v>1513</v>
      </c>
      <c r="S2131" s="100"/>
    </row>
    <row r="2132" spans="13:19">
      <c r="M2132" t="s">
        <v>1648</v>
      </c>
      <c r="N2132" s="71" t="s">
        <v>982</v>
      </c>
      <c r="O2132" s="76" t="s">
        <v>351</v>
      </c>
      <c r="P2132" s="76" t="s">
        <v>187</v>
      </c>
      <c r="Q2132" s="76" t="s">
        <v>351</v>
      </c>
      <c r="R2132" s="76" t="s">
        <v>187</v>
      </c>
      <c r="S2132" s="100"/>
    </row>
    <row r="2133" spans="13:19">
      <c r="M2133" t="s">
        <v>1835</v>
      </c>
      <c r="N2133" s="85" t="s">
        <v>878</v>
      </c>
      <c r="O2133" s="77" t="s">
        <v>393</v>
      </c>
      <c r="P2133" s="77" t="s">
        <v>187</v>
      </c>
      <c r="Q2133" s="77" t="s">
        <v>393</v>
      </c>
      <c r="R2133" s="77" t="s">
        <v>187</v>
      </c>
      <c r="S2133" s="101">
        <v>0</v>
      </c>
    </row>
    <row r="2134" spans="13:19">
      <c r="M2134" t="s">
        <v>1193</v>
      </c>
      <c r="N2134" s="71" t="s">
        <v>989</v>
      </c>
      <c r="O2134" s="76" t="s">
        <v>351</v>
      </c>
      <c r="P2134" s="76" t="s">
        <v>187</v>
      </c>
      <c r="Q2134" s="76" t="s">
        <v>351</v>
      </c>
      <c r="R2134" s="76" t="s">
        <v>1528</v>
      </c>
      <c r="S2134" s="100">
        <v>5300</v>
      </c>
    </row>
    <row r="2135" spans="13:19">
      <c r="M2135"/>
      <c r="N2135" s="71"/>
      <c r="O2135" s="76"/>
      <c r="P2135" s="76"/>
      <c r="Q2135" s="76"/>
      <c r="R2135" s="76"/>
      <c r="S2135" s="100"/>
    </row>
    <row r="2136" spans="13:19">
      <c r="M2136"/>
      <c r="N2136" s="71"/>
      <c r="O2136" s="76"/>
      <c r="P2136" s="76"/>
      <c r="Q2136" s="76"/>
      <c r="R2136" s="76"/>
      <c r="S2136" s="100"/>
    </row>
    <row r="2137" spans="13:19">
      <c r="M2137"/>
      <c r="N2137" s="85"/>
      <c r="O2137" s="77"/>
      <c r="P2137" s="77"/>
      <c r="Q2137" s="77"/>
      <c r="R2137" s="77"/>
      <c r="S2137" s="101"/>
    </row>
    <row r="2138" spans="13:19">
      <c r="M2138"/>
      <c r="N2138" s="85"/>
      <c r="O2138" s="77"/>
      <c r="P2138" s="77"/>
      <c r="Q2138" s="77"/>
      <c r="R2138" s="77"/>
      <c r="S2138" s="101"/>
    </row>
    <row r="2139" spans="13:19">
      <c r="M2139"/>
      <c r="N2139" s="71"/>
      <c r="O2139" s="76"/>
      <c r="P2139" s="76"/>
      <c r="Q2139" s="76"/>
      <c r="R2139" s="76"/>
      <c r="S2139" s="100"/>
    </row>
    <row r="2140" spans="13:19">
      <c r="M2140"/>
      <c r="N2140" s="85"/>
      <c r="O2140" s="77"/>
      <c r="P2140" s="77"/>
      <c r="Q2140" s="77"/>
      <c r="R2140" s="77"/>
      <c r="S2140" s="101"/>
    </row>
    <row r="2141" spans="13:19">
      <c r="M2141"/>
      <c r="N2141" s="71"/>
      <c r="O2141" s="76"/>
      <c r="P2141" s="76"/>
      <c r="Q2141" s="76"/>
      <c r="R2141" s="76"/>
      <c r="S2141" s="100"/>
    </row>
    <row r="2142" spans="13:19">
      <c r="M2142"/>
      <c r="N2142"/>
      <c r="O2142" s="84"/>
      <c r="P2142" s="84"/>
      <c r="Q2142" s="84"/>
      <c r="R2142" s="98" t="s">
        <v>156</v>
      </c>
      <c r="S2142" s="102">
        <f>SUM(S2129:S2141)</f>
        <v>5300</v>
      </c>
    </row>
    <row r="2143" spans="13:19">
      <c r="M2143"/>
      <c r="N2143"/>
      <c r="O2143"/>
      <c r="P2143"/>
      <c r="Q2143"/>
      <c r="R2143" s="106" t="s">
        <v>171</v>
      </c>
      <c r="S2143" s="107">
        <v>47</v>
      </c>
    </row>
    <row r="2144" spans="13:19">
      <c r="M2144" s="108" t="s">
        <v>1839</v>
      </c>
    </row>
    <row r="2145" spans="13:19">
      <c r="M2145" t="s">
        <v>1385</v>
      </c>
      <c r="N2145" s="70" t="s">
        <v>959</v>
      </c>
      <c r="O2145" s="75" t="s">
        <v>348</v>
      </c>
      <c r="P2145" s="75" t="s">
        <v>187</v>
      </c>
      <c r="Q2145" s="75" t="s">
        <v>348</v>
      </c>
      <c r="R2145" s="75" t="s">
        <v>187</v>
      </c>
      <c r="S2145" s="99"/>
    </row>
    <row r="2146" spans="13:19">
      <c r="M2146" t="s">
        <v>1837</v>
      </c>
      <c r="N2146" s="70" t="s">
        <v>960</v>
      </c>
      <c r="O2146" s="75" t="s">
        <v>186</v>
      </c>
      <c r="P2146" s="75" t="s">
        <v>187</v>
      </c>
      <c r="Q2146" s="75" t="s">
        <v>186</v>
      </c>
      <c r="R2146" s="75" t="s">
        <v>187</v>
      </c>
      <c r="S2146" s="99">
        <v>0</v>
      </c>
    </row>
    <row r="2147" spans="13:19">
      <c r="M2147" t="s">
        <v>1123</v>
      </c>
      <c r="N2147" s="71" t="s">
        <v>970</v>
      </c>
      <c r="O2147" s="76" t="s">
        <v>347</v>
      </c>
      <c r="P2147" s="76" t="s">
        <v>192</v>
      </c>
      <c r="Q2147" s="76" t="s">
        <v>347</v>
      </c>
      <c r="R2147" s="76" t="s">
        <v>192</v>
      </c>
      <c r="S2147" s="100">
        <v>0</v>
      </c>
    </row>
    <row r="2148" spans="13:19">
      <c r="M2148" t="s">
        <v>805</v>
      </c>
      <c r="N2148" s="71" t="s">
        <v>966</v>
      </c>
      <c r="O2148" s="76" t="s">
        <v>347</v>
      </c>
      <c r="P2148" s="76" t="s">
        <v>192</v>
      </c>
      <c r="Q2148" s="76" t="s">
        <v>347</v>
      </c>
      <c r="R2148" s="76" t="s">
        <v>192</v>
      </c>
      <c r="S2148" s="100">
        <v>0</v>
      </c>
    </row>
    <row r="2149" spans="13:19">
      <c r="M2149" t="s">
        <v>1838</v>
      </c>
      <c r="N2149" s="85" t="s">
        <v>978</v>
      </c>
      <c r="O2149" s="77" t="s">
        <v>351</v>
      </c>
      <c r="P2149" s="77" t="s">
        <v>187</v>
      </c>
      <c r="Q2149" s="77" t="s">
        <v>351</v>
      </c>
      <c r="R2149" s="77" t="s">
        <v>187</v>
      </c>
      <c r="S2149" s="101">
        <v>0</v>
      </c>
    </row>
    <row r="2150" spans="13:19">
      <c r="M2150" t="s">
        <v>1121</v>
      </c>
      <c r="N2150" s="71" t="s">
        <v>972</v>
      </c>
      <c r="O2150" s="76" t="s">
        <v>191</v>
      </c>
      <c r="P2150" s="76" t="s">
        <v>192</v>
      </c>
      <c r="Q2150" s="76" t="s">
        <v>191</v>
      </c>
      <c r="R2150" s="76" t="s">
        <v>1245</v>
      </c>
      <c r="S2150" s="100"/>
    </row>
    <row r="2151" spans="13:19">
      <c r="M2151"/>
      <c r="N2151" s="71"/>
      <c r="O2151" s="76"/>
      <c r="P2151" s="76"/>
      <c r="Q2151" s="76"/>
      <c r="R2151" s="76"/>
      <c r="S2151" s="100"/>
    </row>
    <row r="2152" spans="13:19">
      <c r="M2152"/>
      <c r="N2152" s="71"/>
      <c r="O2152" s="76"/>
      <c r="P2152" s="76"/>
      <c r="Q2152" s="76"/>
      <c r="R2152" s="76"/>
      <c r="S2152" s="100"/>
    </row>
    <row r="2153" spans="13:19">
      <c r="M2153"/>
      <c r="N2153" s="85"/>
      <c r="O2153" s="77"/>
      <c r="P2153" s="77"/>
      <c r="Q2153" s="77"/>
      <c r="R2153" s="77"/>
      <c r="S2153" s="101"/>
    </row>
    <row r="2154" spans="13:19">
      <c r="M2154"/>
      <c r="N2154" s="85"/>
      <c r="O2154" s="77"/>
      <c r="P2154" s="77"/>
      <c r="Q2154" s="77"/>
      <c r="R2154" s="77"/>
      <c r="S2154" s="101"/>
    </row>
    <row r="2155" spans="13:19">
      <c r="M2155"/>
      <c r="N2155" s="71"/>
      <c r="O2155" s="76"/>
      <c r="P2155" s="76"/>
      <c r="Q2155" s="76"/>
      <c r="R2155" s="76"/>
      <c r="S2155" s="100"/>
    </row>
    <row r="2156" spans="13:19">
      <c r="M2156"/>
      <c r="N2156" s="85"/>
      <c r="O2156" s="77"/>
      <c r="P2156" s="77"/>
      <c r="Q2156" s="77"/>
      <c r="R2156" s="77"/>
      <c r="S2156" s="101"/>
    </row>
    <row r="2157" spans="13:19">
      <c r="M2157"/>
      <c r="N2157" s="71"/>
      <c r="O2157" s="76"/>
      <c r="P2157" s="76"/>
      <c r="Q2157" s="76"/>
      <c r="R2157" s="76"/>
      <c r="S2157" s="100"/>
    </row>
    <row r="2158" spans="13:19">
      <c r="M2158"/>
      <c r="N2158"/>
      <c r="O2158" s="84"/>
      <c r="P2158" s="84"/>
      <c r="Q2158" s="84"/>
      <c r="R2158" s="98" t="s">
        <v>156</v>
      </c>
      <c r="S2158" s="102">
        <f>SUM(S2145:S2157)</f>
        <v>0</v>
      </c>
    </row>
    <row r="2159" spans="13:19">
      <c r="M2159"/>
      <c r="N2159"/>
      <c r="O2159"/>
      <c r="P2159"/>
      <c r="Q2159"/>
      <c r="R2159" s="106" t="s">
        <v>171</v>
      </c>
      <c r="S2159" s="107">
        <v>47</v>
      </c>
    </row>
    <row r="2160" spans="13:19">
      <c r="M2160" s="108" t="s">
        <v>1843</v>
      </c>
    </row>
    <row r="2161" spans="13:19">
      <c r="M2161" t="s">
        <v>1382</v>
      </c>
      <c r="N2161" s="70" t="s">
        <v>915</v>
      </c>
      <c r="O2161" s="75" t="s">
        <v>351</v>
      </c>
      <c r="P2161" s="75" t="s">
        <v>187</v>
      </c>
      <c r="Q2161" s="75" t="s">
        <v>351</v>
      </c>
      <c r="R2161" s="75" t="s">
        <v>187</v>
      </c>
      <c r="S2161" s="99"/>
    </row>
    <row r="2162" spans="13:19">
      <c r="M2162" t="s">
        <v>1213</v>
      </c>
      <c r="N2162" s="70" t="s">
        <v>922</v>
      </c>
      <c r="O2162" s="75" t="s">
        <v>350</v>
      </c>
      <c r="P2162" s="75" t="s">
        <v>192</v>
      </c>
      <c r="Q2162" s="75" t="s">
        <v>350</v>
      </c>
      <c r="R2162" s="75" t="s">
        <v>1841</v>
      </c>
      <c r="S2162" s="99">
        <v>0</v>
      </c>
    </row>
    <row r="2163" spans="13:19">
      <c r="M2163" t="s">
        <v>1840</v>
      </c>
      <c r="N2163" s="71" t="s">
        <v>925</v>
      </c>
      <c r="O2163" s="76" t="s">
        <v>348</v>
      </c>
      <c r="P2163" s="76" t="s">
        <v>187</v>
      </c>
      <c r="Q2163" s="76" t="s">
        <v>348</v>
      </c>
      <c r="R2163" s="76" t="s">
        <v>187</v>
      </c>
      <c r="S2163" s="100">
        <v>0</v>
      </c>
    </row>
    <row r="2164" spans="13:19">
      <c r="M2164" t="s">
        <v>1349</v>
      </c>
      <c r="N2164" s="71" t="s">
        <v>927</v>
      </c>
      <c r="O2164" s="76" t="s">
        <v>186</v>
      </c>
      <c r="P2164" s="76" t="s">
        <v>187</v>
      </c>
      <c r="Q2164" s="76" t="s">
        <v>186</v>
      </c>
      <c r="R2164" s="76" t="s">
        <v>1215</v>
      </c>
      <c r="S2164" s="100"/>
    </row>
    <row r="2165" spans="13:19">
      <c r="M2165" t="s">
        <v>1842</v>
      </c>
      <c r="N2165" s="85" t="s">
        <v>955</v>
      </c>
      <c r="O2165" s="77" t="s">
        <v>351</v>
      </c>
      <c r="P2165" s="77" t="s">
        <v>187</v>
      </c>
      <c r="Q2165" s="77" t="s">
        <v>351</v>
      </c>
      <c r="R2165" s="77" t="s">
        <v>187</v>
      </c>
      <c r="S2165" s="101">
        <v>0</v>
      </c>
    </row>
    <row r="2166" spans="13:19">
      <c r="M2166" t="s">
        <v>1221</v>
      </c>
      <c r="N2166" s="71" t="s">
        <v>931</v>
      </c>
      <c r="O2166" s="76" t="s">
        <v>347</v>
      </c>
      <c r="P2166" s="76" t="s">
        <v>192</v>
      </c>
      <c r="Q2166" s="76" t="s">
        <v>347</v>
      </c>
      <c r="R2166" s="76" t="s">
        <v>1216</v>
      </c>
      <c r="S2166" s="100"/>
    </row>
    <row r="2167" spans="13:19">
      <c r="M2167"/>
      <c r="N2167" s="71"/>
      <c r="O2167" s="76"/>
      <c r="P2167" s="76"/>
      <c r="Q2167" s="76"/>
      <c r="R2167" s="76"/>
      <c r="S2167" s="100"/>
    </row>
    <row r="2168" spans="13:19">
      <c r="M2168"/>
      <c r="N2168" s="71"/>
      <c r="O2168" s="76"/>
      <c r="P2168" s="76"/>
      <c r="Q2168" s="76"/>
      <c r="R2168" s="76"/>
      <c r="S2168" s="100"/>
    </row>
    <row r="2169" spans="13:19">
      <c r="M2169"/>
      <c r="N2169" s="85"/>
      <c r="O2169" s="77"/>
      <c r="P2169" s="77"/>
      <c r="Q2169" s="77"/>
      <c r="R2169" s="77"/>
      <c r="S2169" s="101"/>
    </row>
    <row r="2170" spans="13:19">
      <c r="M2170"/>
      <c r="N2170" s="85"/>
      <c r="O2170" s="77"/>
      <c r="P2170" s="77"/>
      <c r="Q2170" s="77"/>
      <c r="R2170" s="77"/>
      <c r="S2170" s="101"/>
    </row>
    <row r="2171" spans="13:19">
      <c r="M2171"/>
      <c r="N2171" s="71"/>
      <c r="O2171" s="76"/>
      <c r="P2171" s="76"/>
      <c r="Q2171" s="76"/>
      <c r="R2171" s="76"/>
      <c r="S2171" s="100"/>
    </row>
    <row r="2172" spans="13:19">
      <c r="M2172"/>
      <c r="N2172" s="85"/>
      <c r="O2172" s="77"/>
      <c r="P2172" s="77"/>
      <c r="Q2172" s="77"/>
      <c r="R2172" s="77"/>
      <c r="S2172" s="101"/>
    </row>
    <row r="2173" spans="13:19">
      <c r="M2173"/>
      <c r="N2173" s="71"/>
      <c r="O2173" s="76"/>
      <c r="P2173" s="76"/>
      <c r="Q2173" s="76"/>
      <c r="R2173" s="76"/>
      <c r="S2173" s="100"/>
    </row>
    <row r="2174" spans="13:19">
      <c r="M2174"/>
      <c r="N2174"/>
      <c r="O2174" s="84"/>
      <c r="P2174" s="84"/>
      <c r="Q2174" s="84"/>
      <c r="R2174" s="98" t="s">
        <v>156</v>
      </c>
      <c r="S2174" s="102">
        <f>SUM(S2161:S2173)</f>
        <v>0</v>
      </c>
    </row>
    <row r="2175" spans="13:19">
      <c r="M2175"/>
      <c r="N2175"/>
      <c r="O2175"/>
      <c r="P2175"/>
      <c r="Q2175"/>
      <c r="R2175" s="106" t="s">
        <v>171</v>
      </c>
      <c r="S2175" s="107">
        <v>47</v>
      </c>
    </row>
    <row r="2176" spans="13:19">
      <c r="M2176" s="108" t="s">
        <v>1845</v>
      </c>
    </row>
    <row r="2177" spans="13:19">
      <c r="M2177" t="s">
        <v>1681</v>
      </c>
      <c r="N2177" s="71" t="s">
        <v>982</v>
      </c>
      <c r="O2177" s="76" t="s">
        <v>348</v>
      </c>
      <c r="P2177" s="76" t="s">
        <v>187</v>
      </c>
      <c r="Q2177" s="76" t="s">
        <v>348</v>
      </c>
      <c r="R2177" s="76" t="s">
        <v>187</v>
      </c>
      <c r="S2177" s="100"/>
    </row>
    <row r="2178" spans="13:19">
      <c r="M2178" t="s">
        <v>1450</v>
      </c>
      <c r="N2178" s="71" t="s">
        <v>865</v>
      </c>
      <c r="O2178" s="76" t="s">
        <v>393</v>
      </c>
      <c r="P2178" s="76" t="s">
        <v>187</v>
      </c>
      <c r="Q2178" s="76" t="s">
        <v>393</v>
      </c>
      <c r="R2178" s="76" t="s">
        <v>187</v>
      </c>
      <c r="S2178" s="100"/>
    </row>
    <row r="2179" spans="13:19">
      <c r="M2179" t="s">
        <v>1136</v>
      </c>
      <c r="N2179" s="71" t="s">
        <v>985</v>
      </c>
      <c r="O2179" s="76" t="s">
        <v>351</v>
      </c>
      <c r="P2179" s="76" t="s">
        <v>187</v>
      </c>
      <c r="Q2179" s="76" t="s">
        <v>351</v>
      </c>
      <c r="R2179" s="76" t="s">
        <v>1780</v>
      </c>
      <c r="S2179" s="100"/>
    </row>
    <row r="2180" spans="13:19">
      <c r="M2180" t="s">
        <v>1046</v>
      </c>
      <c r="N2180" s="71" t="s">
        <v>873</v>
      </c>
      <c r="O2180" s="76" t="s">
        <v>341</v>
      </c>
      <c r="P2180" s="76" t="s">
        <v>800</v>
      </c>
      <c r="Q2180" s="76" t="s">
        <v>341</v>
      </c>
      <c r="R2180" s="76" t="s">
        <v>1513</v>
      </c>
      <c r="S2180" s="100"/>
    </row>
    <row r="2181" spans="13:19">
      <c r="M2181" t="s">
        <v>1316</v>
      </c>
      <c r="N2181" s="71" t="s">
        <v>989</v>
      </c>
      <c r="O2181" s="76" t="s">
        <v>348</v>
      </c>
      <c r="P2181" s="76" t="s">
        <v>187</v>
      </c>
      <c r="Q2181" s="76" t="s">
        <v>348</v>
      </c>
      <c r="R2181" s="76" t="s">
        <v>187</v>
      </c>
      <c r="S2181" s="100"/>
    </row>
    <row r="2182" spans="13:19">
      <c r="M2182" t="s">
        <v>1844</v>
      </c>
      <c r="N2182" s="85" t="s">
        <v>880</v>
      </c>
      <c r="O2182" s="77" t="s">
        <v>191</v>
      </c>
      <c r="P2182" s="77" t="s">
        <v>192</v>
      </c>
      <c r="Q2182" s="77" t="s">
        <v>191</v>
      </c>
      <c r="R2182" s="77" t="s">
        <v>192</v>
      </c>
      <c r="S2182" s="101">
        <v>0</v>
      </c>
    </row>
    <row r="2183" spans="13:19">
      <c r="M2183" t="s">
        <v>1196</v>
      </c>
      <c r="N2183" s="71" t="s">
        <v>981</v>
      </c>
      <c r="O2183" s="76" t="s">
        <v>348</v>
      </c>
      <c r="P2183" s="76" t="s">
        <v>187</v>
      </c>
      <c r="Q2183" s="76" t="s">
        <v>348</v>
      </c>
      <c r="R2183" s="76" t="s">
        <v>1780</v>
      </c>
      <c r="S2183" s="100">
        <v>0</v>
      </c>
    </row>
    <row r="2184" spans="13:19">
      <c r="M2184"/>
      <c r="N2184" s="71"/>
      <c r="O2184" s="76"/>
      <c r="P2184" s="76"/>
      <c r="Q2184" s="76"/>
      <c r="R2184" s="76"/>
      <c r="S2184" s="100"/>
    </row>
    <row r="2185" spans="13:19">
      <c r="M2185"/>
      <c r="N2185" s="85"/>
      <c r="O2185" s="77"/>
      <c r="P2185" s="77"/>
      <c r="Q2185" s="77"/>
      <c r="R2185" s="77"/>
      <c r="S2185" s="101"/>
    </row>
    <row r="2186" spans="13:19">
      <c r="M2186"/>
      <c r="N2186" s="85"/>
      <c r="O2186" s="77"/>
      <c r="P2186" s="77"/>
      <c r="Q2186" s="77"/>
      <c r="R2186" s="77"/>
      <c r="S2186" s="101"/>
    </row>
    <row r="2187" spans="13:19">
      <c r="M2187"/>
      <c r="N2187" s="71"/>
      <c r="O2187" s="76"/>
      <c r="P2187" s="76"/>
      <c r="Q2187" s="76"/>
      <c r="R2187" s="76"/>
      <c r="S2187" s="100"/>
    </row>
    <row r="2188" spans="13:19">
      <c r="M2188"/>
      <c r="N2188" s="85"/>
      <c r="O2188" s="77"/>
      <c r="P2188" s="77"/>
      <c r="Q2188" s="77"/>
      <c r="R2188" s="77"/>
      <c r="S2188" s="101"/>
    </row>
    <row r="2189" spans="13:19">
      <c r="M2189"/>
      <c r="N2189" s="71"/>
      <c r="O2189" s="76"/>
      <c r="P2189" s="76"/>
      <c r="Q2189" s="76"/>
      <c r="R2189" s="76"/>
      <c r="S2189" s="100"/>
    </row>
    <row r="2190" spans="13:19">
      <c r="M2190"/>
      <c r="N2190"/>
      <c r="O2190" s="84"/>
      <c r="P2190" s="84"/>
      <c r="Q2190" s="84"/>
      <c r="R2190" s="98" t="s">
        <v>156</v>
      </c>
      <c r="S2190" s="102">
        <f>SUM(S2177:S2189)</f>
        <v>0</v>
      </c>
    </row>
    <row r="2191" spans="13:19">
      <c r="M2191"/>
      <c r="N2191"/>
      <c r="O2191"/>
      <c r="P2191"/>
      <c r="Q2191"/>
      <c r="R2191" s="106" t="s">
        <v>171</v>
      </c>
      <c r="S2191" s="107">
        <v>47</v>
      </c>
    </row>
    <row r="2192" spans="13:19">
      <c r="M2192" s="108" t="s">
        <v>1847</v>
      </c>
    </row>
    <row r="2193" spans="13:19">
      <c r="M2193" t="s">
        <v>1846</v>
      </c>
      <c r="N2193" s="70" t="s">
        <v>847</v>
      </c>
      <c r="O2193" s="75" t="s">
        <v>348</v>
      </c>
      <c r="P2193" s="75" t="s">
        <v>187</v>
      </c>
      <c r="Q2193" s="75" t="s">
        <v>348</v>
      </c>
      <c r="R2193" s="75" t="s">
        <v>187</v>
      </c>
      <c r="S2193" s="99">
        <v>0</v>
      </c>
    </row>
    <row r="2194" spans="13:19">
      <c r="M2194" t="s">
        <v>1738</v>
      </c>
      <c r="N2194" s="70" t="s">
        <v>843</v>
      </c>
      <c r="O2194" s="75" t="s">
        <v>350</v>
      </c>
      <c r="P2194" s="75" t="s">
        <v>192</v>
      </c>
      <c r="Q2194" s="75" t="s">
        <v>350</v>
      </c>
      <c r="R2194" s="75" t="s">
        <v>1739</v>
      </c>
      <c r="S2194" s="99"/>
    </row>
    <row r="2195" spans="13:19">
      <c r="M2195" t="s">
        <v>1496</v>
      </c>
      <c r="N2195" s="70" t="s">
        <v>841</v>
      </c>
      <c r="O2195" s="75" t="s">
        <v>345</v>
      </c>
      <c r="P2195" s="75" t="s">
        <v>187</v>
      </c>
      <c r="Q2195" s="75" t="s">
        <v>345</v>
      </c>
      <c r="R2195" s="75" t="s">
        <v>1215</v>
      </c>
      <c r="S2195" s="99">
        <v>5040</v>
      </c>
    </row>
    <row r="2196" spans="13:19">
      <c r="M2196" t="s">
        <v>1378</v>
      </c>
      <c r="N2196" s="70" t="s">
        <v>844</v>
      </c>
      <c r="O2196" s="75" t="s">
        <v>348</v>
      </c>
      <c r="P2196" s="75" t="s">
        <v>187</v>
      </c>
      <c r="Q2196" s="75" t="s">
        <v>348</v>
      </c>
      <c r="R2196" s="75" t="s">
        <v>1480</v>
      </c>
      <c r="S2196" s="99">
        <v>448</v>
      </c>
    </row>
    <row r="2197" spans="13:19">
      <c r="M2197" t="s">
        <v>1463</v>
      </c>
      <c r="N2197" s="70" t="s">
        <v>845</v>
      </c>
      <c r="O2197" s="75" t="s">
        <v>345</v>
      </c>
      <c r="P2197" s="75" t="s">
        <v>187</v>
      </c>
      <c r="Q2197" s="75" t="s">
        <v>345</v>
      </c>
      <c r="R2197" s="75" t="s">
        <v>1480</v>
      </c>
      <c r="S2197" s="99"/>
    </row>
    <row r="2198" spans="13:19">
      <c r="M2198"/>
      <c r="N2198" s="71"/>
      <c r="O2198" s="76"/>
      <c r="P2198" s="76"/>
      <c r="Q2198" s="76"/>
      <c r="R2198" s="76"/>
      <c r="S2198" s="100"/>
    </row>
    <row r="2199" spans="13:19">
      <c r="M2199"/>
      <c r="N2199" s="71"/>
      <c r="O2199" s="76"/>
      <c r="P2199" s="76"/>
      <c r="Q2199" s="76"/>
      <c r="R2199" s="76"/>
      <c r="S2199" s="100"/>
    </row>
    <row r="2200" spans="13:19">
      <c r="M2200"/>
      <c r="N2200" s="71"/>
      <c r="O2200" s="76"/>
      <c r="P2200" s="76"/>
      <c r="Q2200" s="76"/>
      <c r="R2200" s="76"/>
      <c r="S2200" s="100"/>
    </row>
    <row r="2201" spans="13:19">
      <c r="M2201"/>
      <c r="N2201" s="85"/>
      <c r="O2201" s="77"/>
      <c r="P2201" s="77"/>
      <c r="Q2201" s="77"/>
      <c r="R2201" s="77"/>
      <c r="S2201" s="101"/>
    </row>
    <row r="2202" spans="13:19">
      <c r="M2202"/>
      <c r="N2202" s="85"/>
      <c r="O2202" s="77"/>
      <c r="P2202" s="77"/>
      <c r="Q2202" s="77"/>
      <c r="R2202" s="77"/>
      <c r="S2202" s="101"/>
    </row>
    <row r="2203" spans="13:19">
      <c r="M2203"/>
      <c r="N2203" s="71"/>
      <c r="O2203" s="76"/>
      <c r="P2203" s="76"/>
      <c r="Q2203" s="76"/>
      <c r="R2203" s="76"/>
      <c r="S2203" s="100"/>
    </row>
    <row r="2204" spans="13:19">
      <c r="M2204"/>
      <c r="N2204" s="85"/>
      <c r="O2204" s="77"/>
      <c r="P2204" s="77"/>
      <c r="Q2204" s="77"/>
      <c r="R2204" s="77"/>
      <c r="S2204" s="101"/>
    </row>
    <row r="2205" spans="13:19">
      <c r="M2205"/>
      <c r="N2205" s="71"/>
      <c r="O2205" s="76"/>
      <c r="P2205" s="76"/>
      <c r="Q2205" s="76"/>
      <c r="R2205" s="76"/>
      <c r="S2205" s="100"/>
    </row>
    <row r="2206" spans="13:19">
      <c r="M2206"/>
      <c r="N2206"/>
      <c r="O2206" s="84"/>
      <c r="P2206" s="84"/>
      <c r="Q2206" s="84"/>
      <c r="R2206" s="98" t="s">
        <v>156</v>
      </c>
      <c r="S2206" s="102">
        <f>SUM(S2193:S2205)</f>
        <v>5488</v>
      </c>
    </row>
    <row r="2207" spans="13:19">
      <c r="M2207"/>
      <c r="N2207"/>
      <c r="O2207"/>
      <c r="P2207"/>
      <c r="Q2207"/>
      <c r="R2207" s="106" t="s">
        <v>171</v>
      </c>
      <c r="S2207" s="107">
        <v>47</v>
      </c>
    </row>
    <row r="2208" spans="13:19">
      <c r="M2208" s="108" t="s">
        <v>1851</v>
      </c>
    </row>
    <row r="2209" spans="13:19">
      <c r="M2209" t="s">
        <v>1187</v>
      </c>
      <c r="N2209" s="70" t="s">
        <v>922</v>
      </c>
      <c r="O2209" s="75" t="s">
        <v>191</v>
      </c>
      <c r="P2209" s="75" t="s">
        <v>192</v>
      </c>
      <c r="Q2209" s="75" t="s">
        <v>191</v>
      </c>
      <c r="R2209" s="75" t="s">
        <v>1848</v>
      </c>
      <c r="S2209" s="99"/>
    </row>
    <row r="2210" spans="13:19">
      <c r="M2210" t="s">
        <v>1849</v>
      </c>
      <c r="N2210" s="70" t="s">
        <v>915</v>
      </c>
      <c r="O2210" s="75" t="s">
        <v>191</v>
      </c>
      <c r="P2210" s="75" t="s">
        <v>192</v>
      </c>
      <c r="Q2210" s="75" t="s">
        <v>191</v>
      </c>
      <c r="R2210" s="75" t="s">
        <v>192</v>
      </c>
      <c r="S2210" s="99">
        <v>0</v>
      </c>
    </row>
    <row r="2211" spans="13:19">
      <c r="M2211" t="s">
        <v>1840</v>
      </c>
      <c r="N2211" s="71" t="s">
        <v>925</v>
      </c>
      <c r="O2211" s="76" t="s">
        <v>348</v>
      </c>
      <c r="P2211" s="76" t="s">
        <v>187</v>
      </c>
      <c r="Q2211" s="76" t="s">
        <v>348</v>
      </c>
      <c r="R2211" s="76" t="s">
        <v>187</v>
      </c>
      <c r="S2211" s="100">
        <v>0</v>
      </c>
    </row>
    <row r="2212" spans="13:19">
      <c r="M2212" t="s">
        <v>1850</v>
      </c>
      <c r="N2212" s="71" t="s">
        <v>943</v>
      </c>
      <c r="O2212" s="76" t="s">
        <v>350</v>
      </c>
      <c r="P2212" s="76" t="s">
        <v>192</v>
      </c>
      <c r="Q2212" s="76" t="s">
        <v>350</v>
      </c>
      <c r="R2212" s="76" t="s">
        <v>347</v>
      </c>
      <c r="S2212" s="100"/>
    </row>
    <row r="2213" spans="13:19">
      <c r="M2213" t="s">
        <v>1419</v>
      </c>
      <c r="N2213" s="85" t="s">
        <v>953</v>
      </c>
      <c r="O2213" s="77" t="s">
        <v>191</v>
      </c>
      <c r="P2213" s="77" t="s">
        <v>192</v>
      </c>
      <c r="Q2213" s="77" t="s">
        <v>191</v>
      </c>
      <c r="R2213" s="77" t="s">
        <v>192</v>
      </c>
      <c r="S2213" s="101">
        <v>0</v>
      </c>
    </row>
    <row r="2214" spans="13:19">
      <c r="M2214" t="s">
        <v>1129</v>
      </c>
      <c r="N2214" s="71" t="s">
        <v>944</v>
      </c>
      <c r="O2214" s="76" t="s">
        <v>348</v>
      </c>
      <c r="P2214" s="76" t="s">
        <v>187</v>
      </c>
      <c r="Q2214" s="76" t="s">
        <v>348</v>
      </c>
      <c r="R2214" s="76" t="s">
        <v>1071</v>
      </c>
      <c r="S2214" s="100"/>
    </row>
    <row r="2215" spans="13:19">
      <c r="M2215"/>
      <c r="N2215" s="71"/>
      <c r="O2215" s="76"/>
      <c r="P2215" s="76"/>
      <c r="Q2215" s="76"/>
      <c r="R2215" s="76"/>
      <c r="S2215" s="100"/>
    </row>
    <row r="2216" spans="13:19">
      <c r="M2216"/>
      <c r="N2216" s="71"/>
      <c r="O2216" s="76"/>
      <c r="P2216" s="76"/>
      <c r="Q2216" s="76"/>
      <c r="R2216" s="76"/>
      <c r="S2216" s="100"/>
    </row>
    <row r="2217" spans="13:19">
      <c r="M2217"/>
      <c r="N2217" s="85"/>
      <c r="O2217" s="77"/>
      <c r="P2217" s="77"/>
      <c r="Q2217" s="77"/>
      <c r="R2217" s="77"/>
      <c r="S2217" s="101"/>
    </row>
    <row r="2218" spans="13:19">
      <c r="M2218"/>
      <c r="N2218" s="85"/>
      <c r="O2218" s="77"/>
      <c r="P2218" s="77"/>
      <c r="Q2218" s="77"/>
      <c r="R2218" s="77"/>
      <c r="S2218" s="101"/>
    </row>
    <row r="2219" spans="13:19">
      <c r="M2219"/>
      <c r="N2219" s="71"/>
      <c r="O2219" s="76"/>
      <c r="P2219" s="76"/>
      <c r="Q2219" s="76"/>
      <c r="R2219" s="76"/>
      <c r="S2219" s="100"/>
    </row>
    <row r="2220" spans="13:19">
      <c r="M2220"/>
      <c r="N2220" s="85"/>
      <c r="O2220" s="77"/>
      <c r="P2220" s="77"/>
      <c r="Q2220" s="77"/>
      <c r="R2220" s="77"/>
      <c r="S2220" s="101"/>
    </row>
    <row r="2221" spans="13:19">
      <c r="M2221"/>
      <c r="N2221" s="71"/>
      <c r="O2221" s="76"/>
      <c r="P2221" s="76"/>
      <c r="Q2221" s="76"/>
      <c r="R2221" s="76"/>
      <c r="S2221" s="100"/>
    </row>
    <row r="2222" spans="13:19">
      <c r="M2222"/>
      <c r="N2222"/>
      <c r="O2222" s="84"/>
      <c r="P2222" s="84"/>
      <c r="Q2222" s="84"/>
      <c r="R2222" s="98" t="s">
        <v>156</v>
      </c>
      <c r="S2222" s="102">
        <f>SUM(S2209:S2221)</f>
        <v>0</v>
      </c>
    </row>
    <row r="2223" spans="13:19">
      <c r="M2223"/>
      <c r="N2223"/>
      <c r="O2223"/>
      <c r="P2223"/>
      <c r="Q2223"/>
      <c r="R2223" s="106" t="s">
        <v>171</v>
      </c>
      <c r="S2223" s="107">
        <v>47</v>
      </c>
    </row>
    <row r="2224" spans="13:19">
      <c r="M2224" s="108" t="s">
        <v>1852</v>
      </c>
    </row>
    <row r="2225" spans="13:19">
      <c r="M2225" t="s">
        <v>1517</v>
      </c>
      <c r="N2225" s="70" t="s">
        <v>915</v>
      </c>
      <c r="O2225" s="75" t="s">
        <v>330</v>
      </c>
      <c r="P2225" s="75" t="s">
        <v>800</v>
      </c>
      <c r="Q2225" s="75" t="s">
        <v>330</v>
      </c>
      <c r="R2225" s="75" t="s">
        <v>800</v>
      </c>
      <c r="S2225" s="99">
        <v>0</v>
      </c>
    </row>
    <row r="2226" spans="13:19">
      <c r="M2226" t="s">
        <v>1213</v>
      </c>
      <c r="N2226" s="70" t="s">
        <v>922</v>
      </c>
      <c r="O2226" s="75" t="s">
        <v>330</v>
      </c>
      <c r="P2226" s="75" t="s">
        <v>800</v>
      </c>
      <c r="Q2226" s="75" t="s">
        <v>330</v>
      </c>
      <c r="R2226" s="75" t="s">
        <v>1214</v>
      </c>
      <c r="S2226" s="99">
        <v>4125</v>
      </c>
    </row>
    <row r="2227" spans="13:19">
      <c r="M2227" t="s">
        <v>1221</v>
      </c>
      <c r="N2227" s="71" t="s">
        <v>931</v>
      </c>
      <c r="O2227" s="76" t="s">
        <v>348</v>
      </c>
      <c r="P2227" s="76" t="s">
        <v>187</v>
      </c>
      <c r="Q2227" s="76" t="s">
        <v>348</v>
      </c>
      <c r="R2227" s="76" t="s">
        <v>1577</v>
      </c>
      <c r="S2227" s="100"/>
    </row>
    <row r="2228" spans="13:19">
      <c r="M2228" t="s">
        <v>832</v>
      </c>
      <c r="N2228" s="71" t="s">
        <v>927</v>
      </c>
      <c r="O2228" s="76" t="s">
        <v>350</v>
      </c>
      <c r="P2228" s="76" t="s">
        <v>192</v>
      </c>
      <c r="Q2228" s="76" t="s">
        <v>350</v>
      </c>
      <c r="R2228" s="76" t="s">
        <v>1479</v>
      </c>
      <c r="S2228" s="100"/>
    </row>
    <row r="2229" spans="13:19">
      <c r="M2229" t="s">
        <v>1252</v>
      </c>
      <c r="N2229" s="85" t="s">
        <v>957</v>
      </c>
      <c r="O2229" s="77" t="s">
        <v>349</v>
      </c>
      <c r="P2229" s="77" t="s">
        <v>800</v>
      </c>
      <c r="Q2229" s="77" t="s">
        <v>349</v>
      </c>
      <c r="R2229" s="77" t="s">
        <v>800</v>
      </c>
      <c r="S2229" s="101"/>
    </row>
    <row r="2230" spans="13:19">
      <c r="M2230" t="s">
        <v>1128</v>
      </c>
      <c r="N2230" s="71" t="s">
        <v>943</v>
      </c>
      <c r="O2230" s="76" t="s">
        <v>348</v>
      </c>
      <c r="P2230" s="76" t="s">
        <v>187</v>
      </c>
      <c r="Q2230" s="76" t="s">
        <v>348</v>
      </c>
      <c r="R2230" s="76" t="s">
        <v>186</v>
      </c>
      <c r="S2230" s="100"/>
    </row>
    <row r="2231" spans="13:19">
      <c r="M2231"/>
      <c r="N2231" s="71"/>
      <c r="O2231" s="76"/>
      <c r="P2231" s="76"/>
      <c r="Q2231" s="76"/>
      <c r="R2231" s="76"/>
      <c r="S2231" s="100"/>
    </row>
    <row r="2232" spans="13:19">
      <c r="M2232"/>
      <c r="N2232" s="71"/>
      <c r="O2232" s="76"/>
      <c r="P2232" s="76"/>
      <c r="Q2232" s="76"/>
      <c r="R2232" s="76"/>
      <c r="S2232" s="100"/>
    </row>
    <row r="2233" spans="13:19">
      <c r="M2233"/>
      <c r="N2233" s="85"/>
      <c r="O2233" s="77"/>
      <c r="P2233" s="77"/>
      <c r="Q2233" s="77"/>
      <c r="R2233" s="77"/>
      <c r="S2233" s="101"/>
    </row>
    <row r="2234" spans="13:19">
      <c r="M2234"/>
      <c r="N2234" s="85"/>
      <c r="O2234" s="77"/>
      <c r="P2234" s="77"/>
      <c r="Q2234" s="77"/>
      <c r="R2234" s="77"/>
      <c r="S2234" s="101"/>
    </row>
    <row r="2235" spans="13:19">
      <c r="M2235"/>
      <c r="N2235" s="71"/>
      <c r="O2235" s="76"/>
      <c r="P2235" s="76"/>
      <c r="Q2235" s="76"/>
      <c r="R2235" s="76"/>
      <c r="S2235" s="100"/>
    </row>
    <row r="2236" spans="13:19">
      <c r="M2236"/>
      <c r="N2236" s="85"/>
      <c r="O2236" s="77"/>
      <c r="P2236" s="77"/>
      <c r="Q2236" s="77"/>
      <c r="R2236" s="77"/>
      <c r="S2236" s="101"/>
    </row>
    <row r="2237" spans="13:19">
      <c r="M2237"/>
      <c r="N2237" s="71"/>
      <c r="O2237" s="76"/>
      <c r="P2237" s="76"/>
      <c r="Q2237" s="76"/>
      <c r="R2237" s="76"/>
      <c r="S2237" s="100"/>
    </row>
    <row r="2238" spans="13:19">
      <c r="M2238"/>
      <c r="N2238"/>
      <c r="O2238" s="84"/>
      <c r="P2238" s="84"/>
      <c r="Q2238" s="84"/>
      <c r="R2238" s="98" t="s">
        <v>156</v>
      </c>
      <c r="S2238" s="102">
        <f>SUM(S2225:S2237)</f>
        <v>4125</v>
      </c>
    </row>
    <row r="2239" spans="13:19">
      <c r="M2239"/>
      <c r="N2239"/>
      <c r="O2239"/>
      <c r="P2239"/>
      <c r="Q2239"/>
      <c r="R2239" s="106" t="s">
        <v>171</v>
      </c>
      <c r="S2239" s="107">
        <v>47</v>
      </c>
    </row>
    <row r="2240" spans="13:19">
      <c r="M2240" s="108" t="s">
        <v>1853</v>
      </c>
    </row>
    <row r="2241" spans="13:19">
      <c r="M2241" t="s">
        <v>1609</v>
      </c>
      <c r="N2241" s="70" t="s">
        <v>887</v>
      </c>
      <c r="O2241" s="75" t="s">
        <v>340</v>
      </c>
      <c r="P2241" s="75" t="s">
        <v>187</v>
      </c>
      <c r="Q2241" s="75" t="s">
        <v>340</v>
      </c>
      <c r="R2241" s="75" t="s">
        <v>187</v>
      </c>
      <c r="S2241" s="99">
        <v>0</v>
      </c>
    </row>
    <row r="2242" spans="13:19">
      <c r="M2242" t="s">
        <v>1700</v>
      </c>
      <c r="N2242" s="70" t="s">
        <v>892</v>
      </c>
      <c r="O2242" s="75" t="s">
        <v>340</v>
      </c>
      <c r="P2242" s="75" t="s">
        <v>187</v>
      </c>
      <c r="Q2242" s="75" t="s">
        <v>340</v>
      </c>
      <c r="R2242" s="75" t="s">
        <v>187</v>
      </c>
      <c r="S2242" s="99">
        <v>0</v>
      </c>
    </row>
    <row r="2243" spans="13:19">
      <c r="M2243" t="s">
        <v>1283</v>
      </c>
      <c r="N2243" s="71" t="s">
        <v>900</v>
      </c>
      <c r="O2243" s="76" t="s">
        <v>350</v>
      </c>
      <c r="P2243" s="76" t="s">
        <v>192</v>
      </c>
      <c r="Q2243" s="76" t="s">
        <v>350</v>
      </c>
      <c r="R2243" s="76" t="s">
        <v>1655</v>
      </c>
      <c r="S2243" s="100"/>
    </row>
    <row r="2244" spans="13:19">
      <c r="M2244" t="s">
        <v>1018</v>
      </c>
      <c r="N2244" s="71" t="s">
        <v>905</v>
      </c>
      <c r="O2244" s="76" t="s">
        <v>350</v>
      </c>
      <c r="P2244" s="76" t="s">
        <v>192</v>
      </c>
      <c r="Q2244" s="76" t="s">
        <v>350</v>
      </c>
      <c r="R2244" s="76" t="s">
        <v>192</v>
      </c>
      <c r="S2244" s="100"/>
    </row>
    <row r="2245" spans="13:19">
      <c r="M2245" t="s">
        <v>1353</v>
      </c>
      <c r="N2245" s="70" t="s">
        <v>890</v>
      </c>
      <c r="O2245" s="75" t="s">
        <v>340</v>
      </c>
      <c r="P2245" s="75" t="s">
        <v>187</v>
      </c>
      <c r="Q2245" s="75" t="s">
        <v>340</v>
      </c>
      <c r="R2245" s="75" t="s">
        <v>1813</v>
      </c>
      <c r="S2245" s="99">
        <v>3840</v>
      </c>
    </row>
    <row r="2246" spans="13:19">
      <c r="M2246" t="s">
        <v>1016</v>
      </c>
      <c r="N2246" s="71" t="s">
        <v>896</v>
      </c>
      <c r="O2246" s="76" t="s">
        <v>350</v>
      </c>
      <c r="P2246" s="76" t="s">
        <v>192</v>
      </c>
      <c r="Q2246" s="76" t="s">
        <v>350</v>
      </c>
      <c r="R2246" s="76" t="s">
        <v>1170</v>
      </c>
      <c r="S2246" s="100"/>
    </row>
    <row r="2247" spans="13:19">
      <c r="M2247"/>
      <c r="N2247" s="71"/>
      <c r="O2247" s="76"/>
      <c r="P2247" s="76"/>
      <c r="Q2247" s="76"/>
      <c r="R2247" s="76"/>
      <c r="S2247" s="100"/>
    </row>
    <row r="2248" spans="13:19">
      <c r="M2248"/>
      <c r="N2248" s="71"/>
      <c r="O2248" s="76"/>
      <c r="P2248" s="76"/>
      <c r="Q2248" s="76"/>
      <c r="R2248" s="76"/>
      <c r="S2248" s="100"/>
    </row>
    <row r="2249" spans="13:19">
      <c r="M2249"/>
      <c r="N2249" s="85"/>
      <c r="O2249" s="77"/>
      <c r="P2249" s="77"/>
      <c r="Q2249" s="77"/>
      <c r="R2249" s="77"/>
      <c r="S2249" s="101"/>
    </row>
    <row r="2250" spans="13:19">
      <c r="M2250"/>
      <c r="N2250" s="85"/>
      <c r="O2250" s="77"/>
      <c r="P2250" s="77"/>
      <c r="Q2250" s="77"/>
      <c r="R2250" s="77"/>
      <c r="S2250" s="101"/>
    </row>
    <row r="2251" spans="13:19">
      <c r="M2251"/>
      <c r="N2251" s="71"/>
      <c r="O2251" s="76"/>
      <c r="P2251" s="76"/>
      <c r="Q2251" s="76"/>
      <c r="R2251" s="76"/>
      <c r="S2251" s="100"/>
    </row>
    <row r="2252" spans="13:19">
      <c r="M2252"/>
      <c r="N2252" s="85"/>
      <c r="O2252" s="77"/>
      <c r="P2252" s="77"/>
      <c r="Q2252" s="77"/>
      <c r="R2252" s="77"/>
      <c r="S2252" s="101"/>
    </row>
    <row r="2253" spans="13:19">
      <c r="M2253"/>
      <c r="N2253" s="71"/>
      <c r="O2253" s="76"/>
      <c r="P2253" s="76"/>
      <c r="Q2253" s="76"/>
      <c r="R2253" s="76"/>
      <c r="S2253" s="100"/>
    </row>
    <row r="2254" spans="13:19">
      <c r="M2254"/>
      <c r="N2254"/>
      <c r="O2254" s="84"/>
      <c r="P2254" s="84"/>
      <c r="Q2254" s="84"/>
      <c r="R2254" s="98" t="s">
        <v>156</v>
      </c>
      <c r="S2254" s="102">
        <f>SUM(S2241:S2253)</f>
        <v>3840</v>
      </c>
    </row>
    <row r="2255" spans="13:19">
      <c r="M2255"/>
      <c r="N2255"/>
      <c r="O2255"/>
      <c r="P2255"/>
      <c r="Q2255"/>
      <c r="R2255" s="106" t="s">
        <v>171</v>
      </c>
      <c r="S2255" s="107">
        <v>47</v>
      </c>
    </row>
    <row r="2256" spans="13:19">
      <c r="M2256" s="108" t="s">
        <v>1855</v>
      </c>
    </row>
    <row r="2257" spans="13:19">
      <c r="M2257" t="s">
        <v>1854</v>
      </c>
      <c r="N2257" s="70" t="s">
        <v>841</v>
      </c>
      <c r="O2257" s="75" t="s">
        <v>393</v>
      </c>
      <c r="P2257" s="75" t="s">
        <v>187</v>
      </c>
      <c r="Q2257" s="75" t="s">
        <v>393</v>
      </c>
      <c r="R2257" s="75" t="s">
        <v>187</v>
      </c>
      <c r="S2257" s="99">
        <v>0</v>
      </c>
    </row>
    <row r="2258" spans="13:19">
      <c r="M2258" t="s">
        <v>1738</v>
      </c>
      <c r="N2258" s="70" t="s">
        <v>843</v>
      </c>
      <c r="O2258" s="75" t="s">
        <v>350</v>
      </c>
      <c r="P2258" s="75" t="s">
        <v>192</v>
      </c>
      <c r="Q2258" s="75" t="s">
        <v>350</v>
      </c>
      <c r="R2258" s="75" t="s">
        <v>1739</v>
      </c>
      <c r="S2258" s="99"/>
    </row>
    <row r="2259" spans="13:19">
      <c r="M2259" t="s">
        <v>1378</v>
      </c>
      <c r="N2259" s="70" t="s">
        <v>844</v>
      </c>
      <c r="O2259" s="75" t="s">
        <v>348</v>
      </c>
      <c r="P2259" s="75" t="s">
        <v>187</v>
      </c>
      <c r="Q2259" s="75" t="s">
        <v>348</v>
      </c>
      <c r="R2259" s="75" t="s">
        <v>1480</v>
      </c>
      <c r="S2259" s="99">
        <v>448</v>
      </c>
    </row>
    <row r="2260" spans="13:19">
      <c r="M2260" t="s">
        <v>1000</v>
      </c>
      <c r="N2260" s="70" t="s">
        <v>845</v>
      </c>
      <c r="O2260" s="75" t="s">
        <v>350</v>
      </c>
      <c r="P2260" s="75" t="s">
        <v>192</v>
      </c>
      <c r="Q2260" s="75" t="s">
        <v>350</v>
      </c>
      <c r="R2260" s="75" t="s">
        <v>1737</v>
      </c>
      <c r="S2260" s="99"/>
    </row>
    <row r="2261" spans="13:19">
      <c r="M2261" t="s">
        <v>1002</v>
      </c>
      <c r="N2261" s="70" t="s">
        <v>847</v>
      </c>
      <c r="O2261" s="75" t="s">
        <v>389</v>
      </c>
      <c r="P2261" s="75" t="s">
        <v>187</v>
      </c>
      <c r="Q2261" s="75" t="s">
        <v>389</v>
      </c>
      <c r="R2261" s="75" t="s">
        <v>187</v>
      </c>
      <c r="S2261" s="99">
        <v>0</v>
      </c>
    </row>
    <row r="2262" spans="13:19">
      <c r="M2262"/>
      <c r="N2262" s="71"/>
      <c r="O2262" s="76"/>
      <c r="P2262" s="76"/>
      <c r="Q2262" s="76"/>
      <c r="R2262" s="76"/>
      <c r="S2262" s="100"/>
    </row>
    <row r="2263" spans="13:19">
      <c r="M2263"/>
      <c r="N2263" s="71"/>
      <c r="O2263" s="76"/>
      <c r="P2263" s="76"/>
      <c r="Q2263" s="76"/>
      <c r="R2263" s="76"/>
      <c r="S2263" s="100"/>
    </row>
    <row r="2264" spans="13:19">
      <c r="M2264"/>
      <c r="N2264" s="71"/>
      <c r="O2264" s="76"/>
      <c r="P2264" s="76"/>
      <c r="Q2264" s="76"/>
      <c r="R2264" s="76"/>
      <c r="S2264" s="100"/>
    </row>
    <row r="2265" spans="13:19">
      <c r="M2265"/>
      <c r="N2265" s="85"/>
      <c r="O2265" s="77"/>
      <c r="P2265" s="77"/>
      <c r="Q2265" s="77"/>
      <c r="R2265" s="77"/>
      <c r="S2265" s="101"/>
    </row>
    <row r="2266" spans="13:19">
      <c r="M2266"/>
      <c r="N2266" s="85"/>
      <c r="O2266" s="77"/>
      <c r="P2266" s="77"/>
      <c r="Q2266" s="77"/>
      <c r="R2266" s="77"/>
      <c r="S2266" s="101"/>
    </row>
    <row r="2267" spans="13:19">
      <c r="M2267"/>
      <c r="N2267" s="71"/>
      <c r="O2267" s="76"/>
      <c r="P2267" s="76"/>
      <c r="Q2267" s="76"/>
      <c r="R2267" s="76"/>
      <c r="S2267" s="100"/>
    </row>
    <row r="2268" spans="13:19">
      <c r="M2268"/>
      <c r="N2268" s="85"/>
      <c r="O2268" s="77"/>
      <c r="P2268" s="77"/>
      <c r="Q2268" s="77"/>
      <c r="R2268" s="77"/>
      <c r="S2268" s="101"/>
    </row>
    <row r="2269" spans="13:19">
      <c r="M2269"/>
      <c r="N2269" s="71"/>
      <c r="O2269" s="76"/>
      <c r="P2269" s="76"/>
      <c r="Q2269" s="76"/>
      <c r="R2269" s="76"/>
      <c r="S2269" s="100"/>
    </row>
    <row r="2270" spans="13:19">
      <c r="M2270"/>
      <c r="N2270"/>
      <c r="O2270" s="84"/>
      <c r="P2270" s="84"/>
      <c r="Q2270" s="84"/>
      <c r="R2270" s="98" t="s">
        <v>156</v>
      </c>
      <c r="S2270" s="102">
        <f>SUM(S2257:S2269)</f>
        <v>448</v>
      </c>
    </row>
    <row r="2271" spans="13:19">
      <c r="M2271"/>
      <c r="N2271"/>
      <c r="O2271"/>
      <c r="P2271"/>
      <c r="Q2271"/>
      <c r="R2271" s="106" t="s">
        <v>171</v>
      </c>
      <c r="S2271" s="107">
        <v>47</v>
      </c>
    </row>
    <row r="2272" spans="13:19">
      <c r="M2272" s="108" t="s">
        <v>1856</v>
      </c>
    </row>
    <row r="2273" spans="13:19">
      <c r="M2273" t="s">
        <v>1197</v>
      </c>
      <c r="N2273" s="71" t="s">
        <v>873</v>
      </c>
      <c r="O2273" s="76" t="s">
        <v>350</v>
      </c>
      <c r="P2273" s="76" t="s">
        <v>350</v>
      </c>
      <c r="Q2273" s="76" t="s">
        <v>350</v>
      </c>
      <c r="R2273" s="76" t="s">
        <v>1017</v>
      </c>
      <c r="S2273" s="100"/>
    </row>
    <row r="2274" spans="13:19">
      <c r="M2274" t="s">
        <v>1196</v>
      </c>
      <c r="N2274" s="71" t="s">
        <v>981</v>
      </c>
      <c r="O2274" s="76" t="s">
        <v>348</v>
      </c>
      <c r="P2274" s="76" t="s">
        <v>187</v>
      </c>
      <c r="Q2274" s="76" t="s">
        <v>348</v>
      </c>
      <c r="R2274" s="76" t="s">
        <v>1780</v>
      </c>
      <c r="S2274" s="100">
        <v>0</v>
      </c>
    </row>
    <row r="2275" spans="13:19">
      <c r="M2275" t="s">
        <v>1044</v>
      </c>
      <c r="N2275" s="71" t="s">
        <v>872</v>
      </c>
      <c r="O2275" s="76" t="s">
        <v>348</v>
      </c>
      <c r="P2275" s="76" t="s">
        <v>187</v>
      </c>
      <c r="Q2275" s="76" t="s">
        <v>348</v>
      </c>
      <c r="R2275" s="76" t="s">
        <v>187</v>
      </c>
      <c r="S2275" s="100"/>
    </row>
    <row r="2276" spans="13:19">
      <c r="M2276" t="s">
        <v>1193</v>
      </c>
      <c r="N2276" s="71" t="s">
        <v>989</v>
      </c>
      <c r="O2276" s="76" t="s">
        <v>351</v>
      </c>
      <c r="P2276" s="76" t="s">
        <v>187</v>
      </c>
      <c r="Q2276" s="76" t="s">
        <v>351</v>
      </c>
      <c r="R2276" s="76" t="s">
        <v>1528</v>
      </c>
      <c r="S2276" s="100">
        <v>5300</v>
      </c>
    </row>
    <row r="2277" spans="13:19">
      <c r="M2277" t="s">
        <v>1184</v>
      </c>
      <c r="N2277" s="85" t="s">
        <v>881</v>
      </c>
      <c r="O2277" s="77" t="s">
        <v>191</v>
      </c>
      <c r="P2277" s="77" t="s">
        <v>192</v>
      </c>
      <c r="Q2277" s="77" t="s">
        <v>191</v>
      </c>
      <c r="R2277" s="77" t="s">
        <v>192</v>
      </c>
      <c r="S2277" s="101">
        <v>0</v>
      </c>
    </row>
    <row r="2278" spans="13:19">
      <c r="M2278" t="s">
        <v>1136</v>
      </c>
      <c r="N2278" s="71" t="s">
        <v>985</v>
      </c>
      <c r="O2278" s="76" t="s">
        <v>351</v>
      </c>
      <c r="P2278" s="76" t="s">
        <v>187</v>
      </c>
      <c r="Q2278" s="76" t="s">
        <v>351</v>
      </c>
      <c r="R2278" s="76" t="s">
        <v>1780</v>
      </c>
      <c r="S2278" s="100"/>
    </row>
    <row r="2279" spans="13:19">
      <c r="M2279"/>
      <c r="N2279" s="71"/>
      <c r="O2279" s="76"/>
      <c r="P2279" s="76"/>
      <c r="Q2279" s="76"/>
      <c r="R2279" s="76"/>
      <c r="S2279" s="100"/>
    </row>
    <row r="2280" spans="13:19">
      <c r="M2280"/>
      <c r="N2280" s="71"/>
      <c r="O2280" s="76"/>
      <c r="P2280" s="76"/>
      <c r="Q2280" s="76"/>
      <c r="R2280" s="76"/>
      <c r="S2280" s="100"/>
    </row>
    <row r="2281" spans="13:19">
      <c r="M2281"/>
      <c r="N2281" s="85"/>
      <c r="O2281" s="77"/>
      <c r="P2281" s="77"/>
      <c r="Q2281" s="77"/>
      <c r="R2281" s="77"/>
      <c r="S2281" s="101"/>
    </row>
    <row r="2282" spans="13:19">
      <c r="M2282"/>
      <c r="N2282" s="85"/>
      <c r="O2282" s="77"/>
      <c r="P2282" s="77"/>
      <c r="Q2282" s="77"/>
      <c r="R2282" s="77"/>
      <c r="S2282" s="101"/>
    </row>
    <row r="2283" spans="13:19">
      <c r="M2283"/>
      <c r="N2283" s="71"/>
      <c r="O2283" s="76"/>
      <c r="P2283" s="76"/>
      <c r="Q2283" s="76"/>
      <c r="R2283" s="76"/>
      <c r="S2283" s="100"/>
    </row>
    <row r="2284" spans="13:19">
      <c r="M2284"/>
      <c r="N2284" s="85"/>
      <c r="O2284" s="77"/>
      <c r="P2284" s="77"/>
      <c r="Q2284" s="77"/>
      <c r="R2284" s="77"/>
      <c r="S2284" s="101"/>
    </row>
    <row r="2285" spans="13:19">
      <c r="M2285"/>
      <c r="N2285" s="71"/>
      <c r="O2285" s="76"/>
      <c r="P2285" s="76"/>
      <c r="Q2285" s="76"/>
      <c r="R2285" s="76"/>
      <c r="S2285" s="100"/>
    </row>
    <row r="2286" spans="13:19">
      <c r="M2286"/>
      <c r="N2286"/>
      <c r="O2286" s="84"/>
      <c r="P2286" s="84"/>
      <c r="Q2286" s="84"/>
      <c r="R2286" s="98" t="s">
        <v>156</v>
      </c>
      <c r="S2286" s="102">
        <f>SUM(S2273:S2285)</f>
        <v>5300</v>
      </c>
    </row>
    <row r="2287" spans="13:19">
      <c r="M2287"/>
      <c r="N2287"/>
      <c r="O2287"/>
      <c r="P2287"/>
      <c r="Q2287"/>
      <c r="R2287" s="106" t="s">
        <v>171</v>
      </c>
      <c r="S2287" s="107">
        <v>47</v>
      </c>
    </row>
    <row r="2288" spans="13:19">
      <c r="M2288" s="108" t="s">
        <v>1858</v>
      </c>
    </row>
    <row r="2289" spans="13:19">
      <c r="M2289" t="s">
        <v>1509</v>
      </c>
      <c r="N2289" s="70" t="s">
        <v>913</v>
      </c>
      <c r="O2289" s="75" t="s">
        <v>346</v>
      </c>
      <c r="P2289" s="75" t="s">
        <v>800</v>
      </c>
      <c r="Q2289" s="75" t="s">
        <v>346</v>
      </c>
      <c r="R2289" s="75" t="s">
        <v>800</v>
      </c>
      <c r="S2289" s="99">
        <v>0</v>
      </c>
    </row>
    <row r="2290" spans="13:19">
      <c r="M2290" t="s">
        <v>1144</v>
      </c>
      <c r="N2290" s="70" t="s">
        <v>915</v>
      </c>
      <c r="O2290" s="75" t="s">
        <v>346</v>
      </c>
      <c r="P2290" s="75" t="s">
        <v>800</v>
      </c>
      <c r="Q2290" s="75" t="s">
        <v>346</v>
      </c>
      <c r="R2290" s="75" t="s">
        <v>800</v>
      </c>
      <c r="S2290" s="99">
        <v>0</v>
      </c>
    </row>
    <row r="2291" spans="13:19">
      <c r="M2291" t="s">
        <v>1190</v>
      </c>
      <c r="N2291" s="71" t="s">
        <v>931</v>
      </c>
      <c r="O2291" s="76" t="s">
        <v>350</v>
      </c>
      <c r="P2291" s="76" t="s">
        <v>192</v>
      </c>
      <c r="Q2291" s="76" t="s">
        <v>350</v>
      </c>
      <c r="R2291" s="76" t="s">
        <v>1216</v>
      </c>
      <c r="S2291" s="100"/>
    </row>
    <row r="2292" spans="13:19">
      <c r="M2292" t="s">
        <v>1857</v>
      </c>
      <c r="N2292" s="71" t="s">
        <v>925</v>
      </c>
      <c r="O2292" s="76" t="s">
        <v>348</v>
      </c>
      <c r="P2292" s="76" t="s">
        <v>187</v>
      </c>
      <c r="Q2292" s="76" t="s">
        <v>348</v>
      </c>
      <c r="R2292" s="76" t="s">
        <v>187</v>
      </c>
      <c r="S2292" s="100">
        <v>0</v>
      </c>
    </row>
    <row r="2293" spans="13:19">
      <c r="M2293" t="s">
        <v>836</v>
      </c>
      <c r="N2293" s="85" t="s">
        <v>954</v>
      </c>
      <c r="O2293" s="77" t="s">
        <v>346</v>
      </c>
      <c r="P2293" s="77" t="s">
        <v>800</v>
      </c>
      <c r="Q2293" s="77" t="s">
        <v>346</v>
      </c>
      <c r="R2293" s="77" t="s">
        <v>800</v>
      </c>
      <c r="S2293" s="101"/>
    </row>
    <row r="2294" spans="13:19">
      <c r="M2294" t="s">
        <v>1189</v>
      </c>
      <c r="N2294" s="71" t="s">
        <v>927</v>
      </c>
      <c r="O2294" s="76" t="s">
        <v>348</v>
      </c>
      <c r="P2294" s="76" t="s">
        <v>187</v>
      </c>
      <c r="Q2294" s="76" t="s">
        <v>348</v>
      </c>
      <c r="R2294" s="76" t="s">
        <v>1215</v>
      </c>
      <c r="S2294" s="100"/>
    </row>
    <row r="2295" spans="13:19">
      <c r="M2295"/>
      <c r="N2295" s="71"/>
      <c r="O2295" s="76"/>
      <c r="P2295" s="76"/>
      <c r="Q2295" s="76"/>
      <c r="R2295" s="76"/>
      <c r="S2295" s="100"/>
    </row>
    <row r="2296" spans="13:19">
      <c r="M2296"/>
      <c r="N2296" s="71"/>
      <c r="O2296" s="76"/>
      <c r="P2296" s="76"/>
      <c r="Q2296" s="76"/>
      <c r="R2296" s="76"/>
      <c r="S2296" s="100"/>
    </row>
    <row r="2297" spans="13:19">
      <c r="M2297"/>
      <c r="N2297" s="85"/>
      <c r="O2297" s="77"/>
      <c r="P2297" s="77"/>
      <c r="Q2297" s="77"/>
      <c r="R2297" s="77"/>
      <c r="S2297" s="101"/>
    </row>
    <row r="2298" spans="13:19">
      <c r="M2298"/>
      <c r="N2298" s="85"/>
      <c r="O2298" s="77"/>
      <c r="P2298" s="77"/>
      <c r="Q2298" s="77"/>
      <c r="R2298" s="77"/>
      <c r="S2298" s="101"/>
    </row>
    <row r="2299" spans="13:19">
      <c r="M2299"/>
      <c r="N2299" s="71"/>
      <c r="O2299" s="76"/>
      <c r="P2299" s="76"/>
      <c r="Q2299" s="76"/>
      <c r="R2299" s="76"/>
      <c r="S2299" s="100"/>
    </row>
    <row r="2300" spans="13:19">
      <c r="M2300"/>
      <c r="N2300" s="85"/>
      <c r="O2300" s="77"/>
      <c r="P2300" s="77"/>
      <c r="Q2300" s="77"/>
      <c r="R2300" s="77"/>
      <c r="S2300" s="101"/>
    </row>
    <row r="2301" spans="13:19">
      <c r="M2301"/>
      <c r="N2301" s="71"/>
      <c r="O2301" s="76"/>
      <c r="P2301" s="76"/>
      <c r="Q2301" s="76"/>
      <c r="R2301" s="76"/>
      <c r="S2301" s="100"/>
    </row>
    <row r="2302" spans="13:19">
      <c r="M2302"/>
      <c r="N2302"/>
      <c r="O2302" s="84"/>
      <c r="P2302" s="84"/>
      <c r="Q2302" s="84"/>
      <c r="R2302" s="98" t="s">
        <v>156</v>
      </c>
      <c r="S2302" s="102">
        <f>SUM(S2289:S2301)</f>
        <v>0</v>
      </c>
    </row>
    <row r="2303" spans="13:19">
      <c r="M2303"/>
      <c r="N2303"/>
      <c r="O2303"/>
      <c r="P2303"/>
      <c r="Q2303"/>
      <c r="R2303" s="106" t="s">
        <v>171</v>
      </c>
      <c r="S2303" s="107">
        <v>47</v>
      </c>
    </row>
    <row r="2304" spans="13:19">
      <c r="M2304" s="108" t="s">
        <v>1859</v>
      </c>
    </row>
    <row r="2305" spans="13:19">
      <c r="M2305" t="s">
        <v>1609</v>
      </c>
      <c r="N2305" s="70" t="s">
        <v>887</v>
      </c>
      <c r="O2305" s="75" t="s">
        <v>340</v>
      </c>
      <c r="P2305" s="75" t="s">
        <v>187</v>
      </c>
      <c r="Q2305" s="75" t="s">
        <v>340</v>
      </c>
      <c r="R2305" s="75" t="s">
        <v>187</v>
      </c>
      <c r="S2305" s="99">
        <v>0</v>
      </c>
    </row>
    <row r="2306" spans="13:19">
      <c r="M2306" t="s">
        <v>1656</v>
      </c>
      <c r="N2306" s="70" t="s">
        <v>893</v>
      </c>
      <c r="O2306" s="75" t="s">
        <v>336</v>
      </c>
      <c r="P2306" s="75" t="s">
        <v>800</v>
      </c>
      <c r="Q2306" s="75" t="s">
        <v>336</v>
      </c>
      <c r="R2306" s="75" t="s">
        <v>800</v>
      </c>
      <c r="S2306" s="99">
        <v>0</v>
      </c>
    </row>
    <row r="2307" spans="13:19">
      <c r="M2307" t="s">
        <v>1175</v>
      </c>
      <c r="N2307" s="71" t="s">
        <v>905</v>
      </c>
      <c r="O2307" s="76" t="s">
        <v>191</v>
      </c>
      <c r="P2307" s="76" t="s">
        <v>192</v>
      </c>
      <c r="Q2307" s="76" t="s">
        <v>191</v>
      </c>
      <c r="R2307" s="76" t="s">
        <v>1274</v>
      </c>
      <c r="S2307" s="100"/>
    </row>
    <row r="2308" spans="13:19">
      <c r="M2308" t="s">
        <v>1283</v>
      </c>
      <c r="N2308" s="71" t="s">
        <v>900</v>
      </c>
      <c r="O2308" s="76" t="s">
        <v>350</v>
      </c>
      <c r="P2308" s="76" t="s">
        <v>192</v>
      </c>
      <c r="Q2308" s="76" t="s">
        <v>350</v>
      </c>
      <c r="R2308" s="76" t="s">
        <v>1655</v>
      </c>
      <c r="S2308" s="100"/>
    </row>
    <row r="2309" spans="13:19">
      <c r="M2309" t="s">
        <v>1519</v>
      </c>
      <c r="N2309" s="70" t="s">
        <v>890</v>
      </c>
      <c r="O2309" s="75" t="s">
        <v>333</v>
      </c>
      <c r="P2309" s="75" t="s">
        <v>800</v>
      </c>
      <c r="Q2309" s="75" t="s">
        <v>333</v>
      </c>
      <c r="R2309" s="75" t="s">
        <v>800</v>
      </c>
      <c r="S2309" s="99">
        <v>0</v>
      </c>
    </row>
    <row r="2310" spans="13:19">
      <c r="M2310" t="s">
        <v>1016</v>
      </c>
      <c r="N2310" s="71" t="s">
        <v>896</v>
      </c>
      <c r="O2310" s="76" t="s">
        <v>350</v>
      </c>
      <c r="P2310" s="76" t="s">
        <v>192</v>
      </c>
      <c r="Q2310" s="76" t="s">
        <v>350</v>
      </c>
      <c r="R2310" s="76" t="s">
        <v>1170</v>
      </c>
      <c r="S2310" s="100"/>
    </row>
    <row r="2311" spans="13:19">
      <c r="M2311"/>
      <c r="N2311" s="71"/>
      <c r="O2311" s="76"/>
      <c r="P2311" s="76"/>
      <c r="Q2311" s="76"/>
      <c r="R2311" s="76"/>
      <c r="S2311" s="100"/>
    </row>
    <row r="2312" spans="13:19">
      <c r="M2312"/>
      <c r="N2312" s="71"/>
      <c r="O2312" s="76"/>
      <c r="P2312" s="76"/>
      <c r="Q2312" s="76"/>
      <c r="R2312" s="76"/>
      <c r="S2312" s="100"/>
    </row>
    <row r="2313" spans="13:19">
      <c r="M2313"/>
      <c r="N2313" s="85"/>
      <c r="O2313" s="77"/>
      <c r="P2313" s="77"/>
      <c r="Q2313" s="77"/>
      <c r="R2313" s="77"/>
      <c r="S2313" s="101"/>
    </row>
    <row r="2314" spans="13:19">
      <c r="M2314"/>
      <c r="N2314" s="85"/>
      <c r="O2314" s="77"/>
      <c r="P2314" s="77"/>
      <c r="Q2314" s="77"/>
      <c r="R2314" s="77"/>
      <c r="S2314" s="101"/>
    </row>
    <row r="2315" spans="13:19">
      <c r="M2315"/>
      <c r="N2315" s="71"/>
      <c r="O2315" s="76"/>
      <c r="P2315" s="76"/>
      <c r="Q2315" s="76"/>
      <c r="R2315" s="76"/>
      <c r="S2315" s="100"/>
    </row>
    <row r="2316" spans="13:19">
      <c r="M2316"/>
      <c r="N2316" s="85"/>
      <c r="O2316" s="77"/>
      <c r="P2316" s="77"/>
      <c r="Q2316" s="77"/>
      <c r="R2316" s="77"/>
      <c r="S2316" s="101"/>
    </row>
    <row r="2317" spans="13:19">
      <c r="M2317"/>
      <c r="N2317" s="71"/>
      <c r="O2317" s="76"/>
      <c r="P2317" s="76"/>
      <c r="Q2317" s="76"/>
      <c r="R2317" s="76"/>
      <c r="S2317" s="100"/>
    </row>
    <row r="2318" spans="13:19">
      <c r="M2318"/>
      <c r="N2318"/>
      <c r="O2318" s="84"/>
      <c r="P2318" s="84"/>
      <c r="Q2318" s="84"/>
      <c r="R2318" s="98" t="s">
        <v>156</v>
      </c>
      <c r="S2318" s="102">
        <f>SUM(S2305:S2317)</f>
        <v>0</v>
      </c>
    </row>
    <row r="2319" spans="13:19">
      <c r="M2319"/>
      <c r="N2319"/>
      <c r="O2319"/>
      <c r="P2319"/>
      <c r="Q2319"/>
      <c r="R2319" s="106" t="s">
        <v>171</v>
      </c>
      <c r="S2319" s="107">
        <v>47</v>
      </c>
    </row>
    <row r="2320" spans="13:19">
      <c r="M2320" s="108" t="s">
        <v>1860</v>
      </c>
    </row>
    <row r="2321" spans="13:19">
      <c r="M2321" t="s">
        <v>1576</v>
      </c>
      <c r="N2321" s="70" t="s">
        <v>915</v>
      </c>
      <c r="O2321" s="75" t="s">
        <v>341</v>
      </c>
      <c r="P2321" s="75" t="s">
        <v>800</v>
      </c>
      <c r="Q2321" s="75" t="s">
        <v>341</v>
      </c>
      <c r="R2321" s="75" t="s">
        <v>800</v>
      </c>
      <c r="S2321" s="99">
        <v>0</v>
      </c>
    </row>
    <row r="2322" spans="13:19">
      <c r="M2322" t="s">
        <v>1125</v>
      </c>
      <c r="N2322" s="70" t="s">
        <v>922</v>
      </c>
      <c r="O2322" s="75" t="s">
        <v>341</v>
      </c>
      <c r="P2322" s="75" t="s">
        <v>800</v>
      </c>
      <c r="Q2322" s="75" t="s">
        <v>341</v>
      </c>
      <c r="R2322" s="75" t="s">
        <v>1722</v>
      </c>
      <c r="S2322" s="99">
        <v>6990</v>
      </c>
    </row>
    <row r="2323" spans="13:19">
      <c r="M2323" t="s">
        <v>1840</v>
      </c>
      <c r="N2323" s="71" t="s">
        <v>925</v>
      </c>
      <c r="O2323" s="76" t="s">
        <v>350</v>
      </c>
      <c r="P2323" s="76" t="s">
        <v>192</v>
      </c>
      <c r="Q2323" s="76" t="s">
        <v>350</v>
      </c>
      <c r="R2323" s="76" t="s">
        <v>192</v>
      </c>
      <c r="S2323" s="100">
        <v>0</v>
      </c>
    </row>
    <row r="2324" spans="13:19">
      <c r="M2324" t="s">
        <v>1190</v>
      </c>
      <c r="N2324" s="71" t="s">
        <v>931</v>
      </c>
      <c r="O2324" s="76" t="s">
        <v>350</v>
      </c>
      <c r="P2324" s="76" t="s">
        <v>192</v>
      </c>
      <c r="Q2324" s="76" t="s">
        <v>350</v>
      </c>
      <c r="R2324" s="76" t="s">
        <v>1216</v>
      </c>
      <c r="S2324" s="100"/>
    </row>
    <row r="2325" spans="13:19">
      <c r="M2325" t="s">
        <v>1149</v>
      </c>
      <c r="N2325" s="85" t="s">
        <v>957</v>
      </c>
      <c r="O2325" s="77" t="s">
        <v>351</v>
      </c>
      <c r="P2325" s="77" t="s">
        <v>187</v>
      </c>
      <c r="Q2325" s="77" t="s">
        <v>351</v>
      </c>
      <c r="R2325" s="77" t="s">
        <v>187</v>
      </c>
      <c r="S2325" s="101">
        <v>0</v>
      </c>
    </row>
    <row r="2326" spans="13:19">
      <c r="M2326" t="s">
        <v>832</v>
      </c>
      <c r="N2326" s="71" t="s">
        <v>927</v>
      </c>
      <c r="O2326" s="76" t="s">
        <v>350</v>
      </c>
      <c r="P2326" s="76" t="s">
        <v>192</v>
      </c>
      <c r="Q2326" s="76" t="s">
        <v>350</v>
      </c>
      <c r="R2326" s="76" t="s">
        <v>1479</v>
      </c>
      <c r="S2326" s="100"/>
    </row>
    <row r="2327" spans="13:19">
      <c r="M2327"/>
      <c r="N2327" s="71"/>
      <c r="O2327" s="76"/>
      <c r="P2327" s="76"/>
      <c r="Q2327" s="76"/>
      <c r="R2327" s="76"/>
      <c r="S2327" s="100"/>
    </row>
    <row r="2328" spans="13:19">
      <c r="M2328"/>
      <c r="N2328" s="71"/>
      <c r="O2328" s="76"/>
      <c r="P2328" s="76"/>
      <c r="Q2328" s="76"/>
      <c r="R2328" s="76"/>
      <c r="S2328" s="100"/>
    </row>
    <row r="2329" spans="13:19">
      <c r="M2329"/>
      <c r="N2329" s="85"/>
      <c r="O2329" s="77"/>
      <c r="P2329" s="77"/>
      <c r="Q2329" s="77"/>
      <c r="R2329" s="77"/>
      <c r="S2329" s="101"/>
    </row>
    <row r="2330" spans="13:19">
      <c r="M2330"/>
      <c r="N2330" s="85"/>
      <c r="O2330" s="77"/>
      <c r="P2330" s="77"/>
      <c r="Q2330" s="77"/>
      <c r="R2330" s="77"/>
      <c r="S2330" s="101"/>
    </row>
    <row r="2331" spans="13:19">
      <c r="M2331"/>
      <c r="N2331" s="71"/>
      <c r="O2331" s="76"/>
      <c r="P2331" s="76"/>
      <c r="Q2331" s="76"/>
      <c r="R2331" s="76"/>
      <c r="S2331" s="100"/>
    </row>
    <row r="2332" spans="13:19">
      <c r="M2332"/>
      <c r="N2332" s="85"/>
      <c r="O2332" s="77"/>
      <c r="P2332" s="77"/>
      <c r="Q2332" s="77"/>
      <c r="R2332" s="77"/>
      <c r="S2332" s="101"/>
    </row>
    <row r="2333" spans="13:19">
      <c r="M2333"/>
      <c r="N2333" s="71"/>
      <c r="O2333" s="76"/>
      <c r="P2333" s="76"/>
      <c r="Q2333" s="76"/>
      <c r="R2333" s="76"/>
      <c r="S2333" s="100"/>
    </row>
    <row r="2334" spans="13:19">
      <c r="M2334"/>
      <c r="N2334"/>
      <c r="O2334" s="84"/>
      <c r="P2334" s="84"/>
      <c r="Q2334" s="84"/>
      <c r="R2334" s="98" t="s">
        <v>156</v>
      </c>
      <c r="S2334" s="102">
        <f>SUM(S2321:S2333)</f>
        <v>6990</v>
      </c>
    </row>
    <row r="2335" spans="13:19">
      <c r="M2335"/>
      <c r="N2335"/>
      <c r="O2335"/>
      <c r="P2335"/>
      <c r="Q2335"/>
      <c r="R2335" s="106" t="s">
        <v>171</v>
      </c>
      <c r="S2335" s="107">
        <v>47</v>
      </c>
    </row>
    <row r="2336" spans="13:19">
      <c r="M2336" s="108" t="s">
        <v>1862</v>
      </c>
    </row>
    <row r="2337" spans="13:19">
      <c r="M2337" t="s">
        <v>1180</v>
      </c>
      <c r="N2337" s="70" t="s">
        <v>843</v>
      </c>
      <c r="O2337" s="75" t="s">
        <v>1735</v>
      </c>
      <c r="P2337" s="75" t="s">
        <v>187</v>
      </c>
      <c r="Q2337" s="75" t="s">
        <v>1735</v>
      </c>
      <c r="R2337" s="75" t="s">
        <v>187</v>
      </c>
      <c r="S2337" s="99">
        <v>0</v>
      </c>
    </row>
    <row r="2338" spans="13:19">
      <c r="M2338" t="s">
        <v>1378</v>
      </c>
      <c r="N2338" s="70" t="s">
        <v>844</v>
      </c>
      <c r="O2338" s="75" t="s">
        <v>348</v>
      </c>
      <c r="P2338" s="75" t="s">
        <v>187</v>
      </c>
      <c r="Q2338" s="75" t="s">
        <v>348</v>
      </c>
      <c r="R2338" s="75" t="s">
        <v>1480</v>
      </c>
      <c r="S2338" s="99">
        <v>448</v>
      </c>
    </row>
    <row r="2339" spans="13:19">
      <c r="M2339" t="s">
        <v>1861</v>
      </c>
      <c r="N2339" s="70" t="s">
        <v>847</v>
      </c>
      <c r="O2339" s="75" t="s">
        <v>393</v>
      </c>
      <c r="P2339" s="75" t="s">
        <v>187</v>
      </c>
      <c r="Q2339" s="75" t="s">
        <v>393</v>
      </c>
      <c r="R2339" s="75" t="s">
        <v>187</v>
      </c>
      <c r="S2339" s="99">
        <v>0</v>
      </c>
    </row>
    <row r="2340" spans="13:19">
      <c r="M2340" t="s">
        <v>999</v>
      </c>
      <c r="N2340" s="70" t="s">
        <v>841</v>
      </c>
      <c r="O2340" s="75" t="s">
        <v>1735</v>
      </c>
      <c r="P2340" s="75" t="s">
        <v>187</v>
      </c>
      <c r="Q2340" s="75" t="s">
        <v>1735</v>
      </c>
      <c r="R2340" s="75" t="s">
        <v>187</v>
      </c>
      <c r="S2340" s="99">
        <v>0</v>
      </c>
    </row>
    <row r="2341" spans="13:19">
      <c r="M2341" t="s">
        <v>1179</v>
      </c>
      <c r="N2341" s="70" t="s">
        <v>845</v>
      </c>
      <c r="O2341" s="75" t="s">
        <v>348</v>
      </c>
      <c r="P2341" s="75" t="s">
        <v>187</v>
      </c>
      <c r="Q2341" s="75" t="s">
        <v>348</v>
      </c>
      <c r="R2341" s="75" t="s">
        <v>1782</v>
      </c>
      <c r="S2341" s="99"/>
    </row>
    <row r="2342" spans="13:19">
      <c r="M2342"/>
      <c r="N2342" s="71"/>
      <c r="O2342" s="76"/>
      <c r="P2342" s="76"/>
      <c r="Q2342" s="76"/>
      <c r="R2342" s="76"/>
      <c r="S2342" s="100"/>
    </row>
    <row r="2343" spans="13:19">
      <c r="M2343"/>
      <c r="N2343" s="71"/>
      <c r="O2343" s="76"/>
      <c r="P2343" s="76"/>
      <c r="Q2343" s="76"/>
      <c r="R2343" s="76"/>
      <c r="S2343" s="100"/>
    </row>
    <row r="2344" spans="13:19">
      <c r="M2344"/>
      <c r="N2344" s="71"/>
      <c r="O2344" s="76"/>
      <c r="P2344" s="76"/>
      <c r="Q2344" s="76"/>
      <c r="R2344" s="76"/>
      <c r="S2344" s="100"/>
    </row>
    <row r="2345" spans="13:19">
      <c r="M2345"/>
      <c r="N2345" s="85"/>
      <c r="O2345" s="77"/>
      <c r="P2345" s="77"/>
      <c r="Q2345" s="77"/>
      <c r="R2345" s="77"/>
      <c r="S2345" s="101"/>
    </row>
    <row r="2346" spans="13:19">
      <c r="M2346"/>
      <c r="N2346" s="85"/>
      <c r="O2346" s="77"/>
      <c r="P2346" s="77"/>
      <c r="Q2346" s="77"/>
      <c r="R2346" s="77"/>
      <c r="S2346" s="101"/>
    </row>
    <row r="2347" spans="13:19">
      <c r="M2347"/>
      <c r="N2347" s="71"/>
      <c r="O2347" s="76"/>
      <c r="P2347" s="76"/>
      <c r="Q2347" s="76"/>
      <c r="R2347" s="76"/>
      <c r="S2347" s="100"/>
    </row>
    <row r="2348" spans="13:19">
      <c r="M2348"/>
      <c r="N2348" s="85"/>
      <c r="O2348" s="77"/>
      <c r="P2348" s="77"/>
      <c r="Q2348" s="77"/>
      <c r="R2348" s="77"/>
      <c r="S2348" s="101"/>
    </row>
    <row r="2349" spans="13:19">
      <c r="M2349"/>
      <c r="N2349" s="71"/>
      <c r="O2349" s="76"/>
      <c r="P2349" s="76"/>
      <c r="Q2349" s="76"/>
      <c r="R2349" s="76"/>
      <c r="S2349" s="100"/>
    </row>
    <row r="2350" spans="13:19">
      <c r="M2350"/>
      <c r="N2350"/>
      <c r="O2350" s="84"/>
      <c r="P2350" s="84"/>
      <c r="Q2350" s="84"/>
      <c r="R2350" s="98" t="s">
        <v>156</v>
      </c>
      <c r="S2350" s="102">
        <f>SUM(S2337:S2349)</f>
        <v>448</v>
      </c>
    </row>
    <row r="2351" spans="13:19">
      <c r="M2351"/>
      <c r="N2351"/>
      <c r="O2351"/>
      <c r="P2351"/>
      <c r="Q2351"/>
      <c r="R2351" s="106" t="s">
        <v>171</v>
      </c>
      <c r="S2351" s="107">
        <v>47</v>
      </c>
    </row>
    <row r="2352" spans="13:19">
      <c r="M2352" s="108" t="s">
        <v>1863</v>
      </c>
    </row>
    <row r="2353" spans="13:19">
      <c r="M2353" t="s">
        <v>1411</v>
      </c>
      <c r="N2353" s="71" t="s">
        <v>872</v>
      </c>
      <c r="O2353" s="76" t="s">
        <v>345</v>
      </c>
      <c r="P2353" s="76" t="s">
        <v>187</v>
      </c>
      <c r="Q2353" s="76" t="s">
        <v>345</v>
      </c>
      <c r="R2353" s="76" t="s">
        <v>1834</v>
      </c>
      <c r="S2353" s="100"/>
    </row>
    <row r="2354" spans="13:19">
      <c r="M2354" t="s">
        <v>1361</v>
      </c>
      <c r="N2354" s="71" t="s">
        <v>985</v>
      </c>
      <c r="O2354" s="76" t="s">
        <v>348</v>
      </c>
      <c r="P2354" s="76" t="s">
        <v>187</v>
      </c>
      <c r="Q2354" s="76" t="s">
        <v>348</v>
      </c>
      <c r="R2354" s="76" t="s">
        <v>187</v>
      </c>
      <c r="S2354" s="100">
        <v>0</v>
      </c>
    </row>
    <row r="2355" spans="13:19">
      <c r="M2355" t="s">
        <v>1046</v>
      </c>
      <c r="N2355" s="71" t="s">
        <v>873</v>
      </c>
      <c r="O2355" s="76" t="s">
        <v>341</v>
      </c>
      <c r="P2355" s="76" t="s">
        <v>800</v>
      </c>
      <c r="Q2355" s="76" t="s">
        <v>341</v>
      </c>
      <c r="R2355" s="76" t="s">
        <v>1513</v>
      </c>
      <c r="S2355" s="100"/>
    </row>
    <row r="2356" spans="13:19">
      <c r="M2356" t="s">
        <v>1316</v>
      </c>
      <c r="N2356" s="71" t="s">
        <v>989</v>
      </c>
      <c r="O2356" s="76" t="s">
        <v>348</v>
      </c>
      <c r="P2356" s="76" t="s">
        <v>187</v>
      </c>
      <c r="Q2356" s="76" t="s">
        <v>348</v>
      </c>
      <c r="R2356" s="76" t="s">
        <v>187</v>
      </c>
      <c r="S2356" s="100"/>
    </row>
    <row r="2357" spans="13:19">
      <c r="M2357" t="s">
        <v>1241</v>
      </c>
      <c r="N2357" s="85" t="s">
        <v>880</v>
      </c>
      <c r="O2357" s="77" t="s">
        <v>350</v>
      </c>
      <c r="P2357" s="77" t="s">
        <v>192</v>
      </c>
      <c r="Q2357" s="77" t="s">
        <v>350</v>
      </c>
      <c r="R2357" s="77" t="s">
        <v>1322</v>
      </c>
      <c r="S2357" s="101"/>
    </row>
    <row r="2358" spans="13:19">
      <c r="M2358" t="s">
        <v>1196</v>
      </c>
      <c r="N2358" s="71" t="s">
        <v>981</v>
      </c>
      <c r="O2358" s="76" t="s">
        <v>348</v>
      </c>
      <c r="P2358" s="76" t="s">
        <v>187</v>
      </c>
      <c r="Q2358" s="76" t="s">
        <v>348</v>
      </c>
      <c r="R2358" s="76" t="s">
        <v>1780</v>
      </c>
      <c r="S2358" s="100">
        <v>0</v>
      </c>
    </row>
    <row r="2359" spans="13:19">
      <c r="M2359"/>
      <c r="N2359" s="71"/>
      <c r="O2359" s="76"/>
      <c r="P2359" s="76"/>
      <c r="Q2359" s="76"/>
      <c r="R2359" s="76"/>
      <c r="S2359" s="100"/>
    </row>
    <row r="2360" spans="13:19">
      <c r="M2360"/>
      <c r="N2360" s="71"/>
      <c r="O2360" s="76"/>
      <c r="P2360" s="76"/>
      <c r="Q2360" s="76"/>
      <c r="R2360" s="76"/>
      <c r="S2360" s="100"/>
    </row>
    <row r="2361" spans="13:19">
      <c r="M2361"/>
      <c r="N2361" s="85"/>
      <c r="O2361" s="77"/>
      <c r="P2361" s="77"/>
      <c r="Q2361" s="77"/>
      <c r="R2361" s="77"/>
      <c r="S2361" s="101"/>
    </row>
    <row r="2362" spans="13:19">
      <c r="M2362"/>
      <c r="N2362" s="85"/>
      <c r="O2362" s="77"/>
      <c r="P2362" s="77"/>
      <c r="Q2362" s="77"/>
      <c r="R2362" s="77"/>
      <c r="S2362" s="101"/>
    </row>
    <row r="2363" spans="13:19">
      <c r="M2363"/>
      <c r="N2363" s="71"/>
      <c r="O2363" s="76"/>
      <c r="P2363" s="76"/>
      <c r="Q2363" s="76"/>
      <c r="R2363" s="76"/>
      <c r="S2363" s="100"/>
    </row>
    <row r="2364" spans="13:19">
      <c r="M2364"/>
      <c r="N2364" s="85"/>
      <c r="O2364" s="77"/>
      <c r="P2364" s="77"/>
      <c r="Q2364" s="77"/>
      <c r="R2364" s="77"/>
      <c r="S2364" s="101"/>
    </row>
    <row r="2365" spans="13:19">
      <c r="M2365"/>
      <c r="N2365" s="71"/>
      <c r="O2365" s="76"/>
      <c r="P2365" s="76"/>
      <c r="Q2365" s="76"/>
      <c r="R2365" s="76"/>
      <c r="S2365" s="100"/>
    </row>
    <row r="2366" spans="13:19">
      <c r="M2366"/>
      <c r="N2366"/>
      <c r="O2366" s="84"/>
      <c r="P2366" s="84"/>
      <c r="Q2366" s="84"/>
      <c r="R2366" s="98" t="s">
        <v>156</v>
      </c>
      <c r="S2366" s="102">
        <f>SUM(S2353:S2365)</f>
        <v>0</v>
      </c>
    </row>
    <row r="2367" spans="13:19">
      <c r="M2367"/>
      <c r="N2367"/>
      <c r="O2367"/>
      <c r="P2367"/>
      <c r="Q2367"/>
      <c r="R2367" s="106" t="s">
        <v>171</v>
      </c>
      <c r="S2367" s="107">
        <v>47</v>
      </c>
    </row>
    <row r="2368" spans="13:19">
      <c r="M2368" s="108" t="s">
        <v>1864</v>
      </c>
    </row>
    <row r="2369" spans="13:19">
      <c r="M2369" t="s">
        <v>1517</v>
      </c>
      <c r="N2369" s="70" t="s">
        <v>915</v>
      </c>
      <c r="O2369" s="75" t="s">
        <v>349</v>
      </c>
      <c r="P2369" s="75" t="s">
        <v>800</v>
      </c>
      <c r="Q2369" s="75" t="s">
        <v>349</v>
      </c>
      <c r="R2369" s="75" t="s">
        <v>1526</v>
      </c>
      <c r="S2369" s="99"/>
    </row>
    <row r="2370" spans="13:19">
      <c r="M2370" t="s">
        <v>834</v>
      </c>
      <c r="N2370" s="70" t="s">
        <v>922</v>
      </c>
      <c r="O2370" s="75" t="s">
        <v>346</v>
      </c>
      <c r="P2370" s="75" t="s">
        <v>800</v>
      </c>
      <c r="Q2370" s="75" t="s">
        <v>346</v>
      </c>
      <c r="R2370" s="75" t="s">
        <v>1447</v>
      </c>
      <c r="S2370" s="99"/>
    </row>
    <row r="2371" spans="13:19">
      <c r="M2371" t="s">
        <v>832</v>
      </c>
      <c r="N2371" s="71" t="s">
        <v>927</v>
      </c>
      <c r="O2371" s="76" t="s">
        <v>350</v>
      </c>
      <c r="P2371" s="76" t="s">
        <v>192</v>
      </c>
      <c r="Q2371" s="76" t="s">
        <v>350</v>
      </c>
      <c r="R2371" s="76" t="s">
        <v>1479</v>
      </c>
      <c r="S2371" s="100"/>
    </row>
    <row r="2372" spans="13:19">
      <c r="M2372" t="s">
        <v>1840</v>
      </c>
      <c r="N2372" s="71" t="s">
        <v>925</v>
      </c>
      <c r="O2372" s="76" t="s">
        <v>350</v>
      </c>
      <c r="P2372" s="76" t="s">
        <v>192</v>
      </c>
      <c r="Q2372" s="76" t="s">
        <v>350</v>
      </c>
      <c r="R2372" s="76" t="s">
        <v>192</v>
      </c>
      <c r="S2372" s="100">
        <v>0</v>
      </c>
    </row>
    <row r="2373" spans="13:19">
      <c r="M2373" t="s">
        <v>833</v>
      </c>
      <c r="N2373" s="85" t="s">
        <v>955</v>
      </c>
      <c r="O2373" s="77" t="s">
        <v>349</v>
      </c>
      <c r="P2373" s="77" t="s">
        <v>800</v>
      </c>
      <c r="Q2373" s="77" t="s">
        <v>349</v>
      </c>
      <c r="R2373" s="77" t="s">
        <v>1492</v>
      </c>
      <c r="S2373" s="101"/>
    </row>
    <row r="2374" spans="13:19">
      <c r="M2374" t="s">
        <v>1190</v>
      </c>
      <c r="N2374" s="71" t="s">
        <v>931</v>
      </c>
      <c r="O2374" s="76" t="s">
        <v>350</v>
      </c>
      <c r="P2374" s="76" t="s">
        <v>192</v>
      </c>
      <c r="Q2374" s="76" t="s">
        <v>350</v>
      </c>
      <c r="R2374" s="76" t="s">
        <v>1216</v>
      </c>
      <c r="S2374" s="100"/>
    </row>
    <row r="2375" spans="13:19">
      <c r="M2375"/>
      <c r="N2375" s="71"/>
      <c r="O2375" s="76"/>
      <c r="P2375" s="76"/>
      <c r="Q2375" s="76"/>
      <c r="R2375" s="76"/>
      <c r="S2375" s="100"/>
    </row>
    <row r="2376" spans="13:19">
      <c r="M2376"/>
      <c r="N2376" s="71"/>
      <c r="O2376" s="76"/>
      <c r="P2376" s="76"/>
      <c r="Q2376" s="76"/>
      <c r="R2376" s="76"/>
      <c r="S2376" s="100"/>
    </row>
    <row r="2377" spans="13:19">
      <c r="M2377"/>
      <c r="N2377" s="85"/>
      <c r="O2377" s="77"/>
      <c r="P2377" s="77"/>
      <c r="Q2377" s="77"/>
      <c r="R2377" s="77"/>
      <c r="S2377" s="101"/>
    </row>
    <row r="2378" spans="13:19">
      <c r="M2378"/>
      <c r="N2378" s="85"/>
      <c r="O2378" s="77"/>
      <c r="P2378" s="77"/>
      <c r="Q2378" s="77"/>
      <c r="R2378" s="77"/>
      <c r="S2378" s="101"/>
    </row>
    <row r="2379" spans="13:19">
      <c r="M2379"/>
      <c r="N2379" s="71"/>
      <c r="O2379" s="76"/>
      <c r="P2379" s="76"/>
      <c r="Q2379" s="76"/>
      <c r="R2379" s="76"/>
      <c r="S2379" s="100"/>
    </row>
    <row r="2380" spans="13:19">
      <c r="M2380"/>
      <c r="N2380" s="85"/>
      <c r="O2380" s="77"/>
      <c r="P2380" s="77"/>
      <c r="Q2380" s="77"/>
      <c r="R2380" s="77"/>
      <c r="S2380" s="101"/>
    </row>
    <row r="2381" spans="13:19">
      <c r="M2381"/>
      <c r="N2381" s="71"/>
      <c r="O2381" s="76"/>
      <c r="P2381" s="76"/>
      <c r="Q2381" s="76"/>
      <c r="R2381" s="76"/>
      <c r="S2381" s="100"/>
    </row>
    <row r="2382" spans="13:19">
      <c r="M2382"/>
      <c r="N2382"/>
      <c r="O2382" s="84"/>
      <c r="P2382" s="84"/>
      <c r="Q2382" s="84"/>
      <c r="R2382" s="98" t="s">
        <v>156</v>
      </c>
      <c r="S2382" s="102">
        <f>SUM(S2369:S2381)</f>
        <v>0</v>
      </c>
    </row>
    <row r="2383" spans="13:19">
      <c r="M2383"/>
      <c r="N2383"/>
      <c r="O2383"/>
      <c r="P2383"/>
      <c r="Q2383"/>
      <c r="R2383" s="106" t="s">
        <v>171</v>
      </c>
      <c r="S2383" s="107">
        <v>47</v>
      </c>
    </row>
    <row r="2384" spans="13:19">
      <c r="M2384" s="108" t="s">
        <v>1866</v>
      </c>
    </row>
    <row r="2385" spans="13:19">
      <c r="M2385" t="s">
        <v>1379</v>
      </c>
      <c r="N2385" s="71" t="s">
        <v>872</v>
      </c>
      <c r="O2385" s="76" t="s">
        <v>350</v>
      </c>
      <c r="P2385" s="76" t="s">
        <v>192</v>
      </c>
      <c r="Q2385" s="76" t="s">
        <v>350</v>
      </c>
      <c r="R2385" s="76" t="s">
        <v>1170</v>
      </c>
      <c r="S2385" s="100"/>
    </row>
    <row r="2386" spans="13:19">
      <c r="M2386" t="s">
        <v>1361</v>
      </c>
      <c r="N2386" s="71" t="s">
        <v>985</v>
      </c>
      <c r="O2386" s="76" t="s">
        <v>348</v>
      </c>
      <c r="P2386" s="76" t="s">
        <v>187</v>
      </c>
      <c r="Q2386" s="76" t="s">
        <v>348</v>
      </c>
      <c r="R2386" s="76" t="s">
        <v>187</v>
      </c>
      <c r="S2386" s="100">
        <v>0</v>
      </c>
    </row>
    <row r="2387" spans="13:19">
      <c r="M2387" t="s">
        <v>1522</v>
      </c>
      <c r="N2387" s="71" t="s">
        <v>873</v>
      </c>
      <c r="O2387" s="76" t="s">
        <v>345</v>
      </c>
      <c r="P2387" s="76" t="s">
        <v>187</v>
      </c>
      <c r="Q2387" s="76" t="s">
        <v>345</v>
      </c>
      <c r="R2387" s="76" t="s">
        <v>1865</v>
      </c>
      <c r="S2387" s="100"/>
    </row>
    <row r="2388" spans="13:19">
      <c r="M2388" t="s">
        <v>1193</v>
      </c>
      <c r="N2388" s="71" t="s">
        <v>989</v>
      </c>
      <c r="O2388" s="76" t="s">
        <v>351</v>
      </c>
      <c r="P2388" s="76" t="s">
        <v>187</v>
      </c>
      <c r="Q2388" s="76" t="s">
        <v>351</v>
      </c>
      <c r="R2388" s="76" t="s">
        <v>1528</v>
      </c>
      <c r="S2388" s="100">
        <v>5300</v>
      </c>
    </row>
    <row r="2389" spans="13:19">
      <c r="M2389" t="s">
        <v>1241</v>
      </c>
      <c r="N2389" s="85" t="s">
        <v>880</v>
      </c>
      <c r="O2389" s="77" t="s">
        <v>350</v>
      </c>
      <c r="P2389" s="77" t="s">
        <v>192</v>
      </c>
      <c r="Q2389" s="77" t="s">
        <v>350</v>
      </c>
      <c r="R2389" s="77" t="s">
        <v>1322</v>
      </c>
      <c r="S2389" s="101"/>
    </row>
    <row r="2390" spans="13:19">
      <c r="M2390" t="s">
        <v>1276</v>
      </c>
      <c r="N2390" s="71" t="s">
        <v>984</v>
      </c>
      <c r="O2390" s="76" t="s">
        <v>351</v>
      </c>
      <c r="P2390" s="76" t="s">
        <v>187</v>
      </c>
      <c r="Q2390" s="76" t="s">
        <v>351</v>
      </c>
      <c r="R2390" s="76" t="s">
        <v>187</v>
      </c>
      <c r="S2390" s="100"/>
    </row>
    <row r="2391" spans="13:19">
      <c r="M2391"/>
      <c r="N2391" s="71"/>
      <c r="O2391" s="76"/>
      <c r="P2391" s="76"/>
      <c r="Q2391" s="76"/>
      <c r="R2391" s="76"/>
      <c r="S2391" s="100"/>
    </row>
    <row r="2392" spans="13:19">
      <c r="M2392"/>
      <c r="N2392" s="71"/>
      <c r="O2392" s="76"/>
      <c r="P2392" s="76"/>
      <c r="Q2392" s="76"/>
      <c r="R2392" s="76"/>
      <c r="S2392" s="100"/>
    </row>
    <row r="2393" spans="13:19">
      <c r="M2393"/>
      <c r="N2393" s="85"/>
      <c r="O2393" s="77"/>
      <c r="P2393" s="77"/>
      <c r="Q2393" s="77"/>
      <c r="R2393" s="77"/>
      <c r="S2393" s="101"/>
    </row>
    <row r="2394" spans="13:19">
      <c r="M2394"/>
      <c r="N2394" s="85"/>
      <c r="O2394" s="77"/>
      <c r="P2394" s="77"/>
      <c r="Q2394" s="77"/>
      <c r="R2394" s="77"/>
      <c r="S2394" s="101"/>
    </row>
    <row r="2395" spans="13:19">
      <c r="M2395"/>
      <c r="N2395" s="71"/>
      <c r="O2395" s="76"/>
      <c r="P2395" s="76"/>
      <c r="Q2395" s="76"/>
      <c r="R2395" s="76"/>
      <c r="S2395" s="100"/>
    </row>
    <row r="2396" spans="13:19">
      <c r="M2396"/>
      <c r="N2396" s="85"/>
      <c r="O2396" s="77"/>
      <c r="P2396" s="77"/>
      <c r="Q2396" s="77"/>
      <c r="R2396" s="77"/>
      <c r="S2396" s="101"/>
    </row>
    <row r="2397" spans="13:19">
      <c r="M2397"/>
      <c r="N2397" s="71"/>
      <c r="O2397" s="76"/>
      <c r="P2397" s="76"/>
      <c r="Q2397" s="76"/>
      <c r="R2397" s="76"/>
      <c r="S2397" s="100"/>
    </row>
    <row r="2398" spans="13:19">
      <c r="M2398"/>
      <c r="N2398"/>
      <c r="O2398" s="84"/>
      <c r="P2398" s="84"/>
      <c r="Q2398" s="84"/>
      <c r="R2398" s="98" t="s">
        <v>156</v>
      </c>
      <c r="S2398" s="102">
        <f>SUM(S2385:S2397)</f>
        <v>5300</v>
      </c>
    </row>
    <row r="2399" spans="13:19">
      <c r="M2399"/>
      <c r="N2399"/>
      <c r="O2399"/>
      <c r="P2399"/>
      <c r="Q2399"/>
      <c r="R2399" s="106" t="s">
        <v>171</v>
      </c>
      <c r="S2399" s="107">
        <v>47</v>
      </c>
    </row>
    <row r="2400" spans="13:19">
      <c r="M2400" s="108" t="s">
        <v>1867</v>
      </c>
    </row>
    <row r="2401" spans="13:19">
      <c r="M2401" t="s">
        <v>1810</v>
      </c>
      <c r="N2401" s="70" t="s">
        <v>844</v>
      </c>
      <c r="O2401" s="75" t="s">
        <v>345</v>
      </c>
      <c r="P2401" s="75" t="s">
        <v>187</v>
      </c>
      <c r="Q2401" s="75" t="s">
        <v>345</v>
      </c>
      <c r="R2401" s="75" t="s">
        <v>187</v>
      </c>
      <c r="S2401" s="99">
        <v>0</v>
      </c>
    </row>
    <row r="2402" spans="13:19">
      <c r="M2402" t="s">
        <v>825</v>
      </c>
      <c r="N2402" s="70" t="s">
        <v>841</v>
      </c>
      <c r="O2402" s="75" t="s">
        <v>350</v>
      </c>
      <c r="P2402" s="75" t="s">
        <v>192</v>
      </c>
      <c r="Q2402" s="75" t="s">
        <v>350</v>
      </c>
      <c r="R2402" s="75" t="s">
        <v>1479</v>
      </c>
      <c r="S2402" s="99">
        <v>5400</v>
      </c>
    </row>
    <row r="2403" spans="13:19">
      <c r="M2403" t="s">
        <v>1000</v>
      </c>
      <c r="N2403" s="70" t="s">
        <v>845</v>
      </c>
      <c r="O2403" s="75" t="s">
        <v>350</v>
      </c>
      <c r="P2403" s="75" t="s">
        <v>192</v>
      </c>
      <c r="Q2403" s="75" t="s">
        <v>350</v>
      </c>
      <c r="R2403" s="75" t="s">
        <v>1737</v>
      </c>
      <c r="S2403" s="99"/>
    </row>
    <row r="2404" spans="13:19">
      <c r="M2404" t="s">
        <v>1319</v>
      </c>
      <c r="N2404" s="70" t="s">
        <v>843</v>
      </c>
      <c r="O2404" s="75" t="s">
        <v>393</v>
      </c>
      <c r="P2404" s="75" t="s">
        <v>187</v>
      </c>
      <c r="Q2404" s="75" t="s">
        <v>393</v>
      </c>
      <c r="R2404" s="75" t="s">
        <v>187</v>
      </c>
      <c r="S2404" s="99">
        <v>0</v>
      </c>
    </row>
    <row r="2405" spans="13:19">
      <c r="M2405" t="s">
        <v>1002</v>
      </c>
      <c r="N2405" s="70" t="s">
        <v>847</v>
      </c>
      <c r="O2405" s="75" t="s">
        <v>389</v>
      </c>
      <c r="P2405" s="75" t="s">
        <v>187</v>
      </c>
      <c r="Q2405" s="75" t="s">
        <v>389</v>
      </c>
      <c r="R2405" s="75" t="s">
        <v>187</v>
      </c>
      <c r="S2405" s="99">
        <v>0</v>
      </c>
    </row>
    <row r="2406" spans="13:19">
      <c r="M2406"/>
      <c r="N2406" s="71"/>
      <c r="O2406" s="76"/>
      <c r="P2406" s="76"/>
      <c r="Q2406" s="76"/>
      <c r="R2406" s="76"/>
      <c r="S2406" s="100"/>
    </row>
    <row r="2407" spans="13:19">
      <c r="M2407"/>
      <c r="N2407" s="71"/>
      <c r="O2407" s="76"/>
      <c r="P2407" s="76"/>
      <c r="Q2407" s="76"/>
      <c r="R2407" s="76"/>
      <c r="S2407" s="100"/>
    </row>
    <row r="2408" spans="13:19">
      <c r="M2408"/>
      <c r="N2408" s="71"/>
      <c r="O2408" s="76"/>
      <c r="P2408" s="76"/>
      <c r="Q2408" s="76"/>
      <c r="R2408" s="76"/>
      <c r="S2408" s="100"/>
    </row>
    <row r="2409" spans="13:19">
      <c r="M2409"/>
      <c r="N2409" s="85"/>
      <c r="O2409" s="77"/>
      <c r="P2409" s="77"/>
      <c r="Q2409" s="77"/>
      <c r="R2409" s="77"/>
      <c r="S2409" s="101"/>
    </row>
    <row r="2410" spans="13:19">
      <c r="M2410"/>
      <c r="N2410" s="85"/>
      <c r="O2410" s="77"/>
      <c r="P2410" s="77"/>
      <c r="Q2410" s="77"/>
      <c r="R2410" s="77"/>
      <c r="S2410" s="101"/>
    </row>
    <row r="2411" spans="13:19">
      <c r="M2411"/>
      <c r="N2411" s="71"/>
      <c r="O2411" s="76"/>
      <c r="P2411" s="76"/>
      <c r="Q2411" s="76"/>
      <c r="R2411" s="76"/>
      <c r="S2411" s="100"/>
    </row>
    <row r="2412" spans="13:19">
      <c r="M2412"/>
      <c r="N2412" s="85"/>
      <c r="O2412" s="77"/>
      <c r="P2412" s="77"/>
      <c r="Q2412" s="77"/>
      <c r="R2412" s="77"/>
      <c r="S2412" s="101"/>
    </row>
    <row r="2413" spans="13:19">
      <c r="M2413"/>
      <c r="N2413" s="71"/>
      <c r="O2413" s="76"/>
      <c r="P2413" s="76"/>
      <c r="Q2413" s="76"/>
      <c r="R2413" s="76"/>
      <c r="S2413" s="100"/>
    </row>
    <row r="2414" spans="13:19">
      <c r="M2414"/>
      <c r="N2414"/>
      <c r="O2414" s="84"/>
      <c r="P2414" s="84"/>
      <c r="Q2414" s="84"/>
      <c r="R2414" s="98" t="s">
        <v>156</v>
      </c>
      <c r="S2414" s="102">
        <f>SUM(S2401:S2413)</f>
        <v>5400</v>
      </c>
    </row>
    <row r="2415" spans="13:19">
      <c r="M2415"/>
      <c r="N2415"/>
      <c r="O2415"/>
      <c r="P2415"/>
      <c r="Q2415"/>
      <c r="R2415" s="106" t="s">
        <v>171</v>
      </c>
      <c r="S2415" s="107">
        <v>47</v>
      </c>
    </row>
    <row r="2416" spans="13:19">
      <c r="M2416" s="108" t="s">
        <v>1872</v>
      </c>
    </row>
    <row r="2417" spans="13:19">
      <c r="M2417" t="s">
        <v>1385</v>
      </c>
      <c r="N2417" s="70" t="s">
        <v>959</v>
      </c>
      <c r="O2417" s="75" t="s">
        <v>348</v>
      </c>
      <c r="P2417" s="75" t="s">
        <v>187</v>
      </c>
      <c r="Q2417" s="75" t="s">
        <v>348</v>
      </c>
      <c r="R2417" s="75" t="s">
        <v>187</v>
      </c>
      <c r="S2417" s="99"/>
    </row>
    <row r="2418" spans="13:19">
      <c r="M2418" t="s">
        <v>1837</v>
      </c>
      <c r="N2418" s="70" t="s">
        <v>960</v>
      </c>
      <c r="O2418" s="75" t="s">
        <v>186</v>
      </c>
      <c r="P2418" s="75" t="s">
        <v>187</v>
      </c>
      <c r="Q2418" s="75" t="s">
        <v>186</v>
      </c>
      <c r="R2418" s="75" t="s">
        <v>187</v>
      </c>
      <c r="S2418" s="99">
        <v>0</v>
      </c>
    </row>
    <row r="2419" spans="13:19">
      <c r="M2419" t="s">
        <v>1868</v>
      </c>
      <c r="N2419" s="71" t="s">
        <v>966</v>
      </c>
      <c r="O2419" s="76" t="s">
        <v>186</v>
      </c>
      <c r="P2419" s="76" t="s">
        <v>187</v>
      </c>
      <c r="Q2419" s="76" t="s">
        <v>186</v>
      </c>
      <c r="R2419" s="76" t="s">
        <v>187</v>
      </c>
      <c r="S2419" s="100">
        <v>0</v>
      </c>
    </row>
    <row r="2420" spans="13:19">
      <c r="M2420" t="s">
        <v>1869</v>
      </c>
      <c r="N2420" s="71" t="s">
        <v>970</v>
      </c>
      <c r="O2420" s="76" t="s">
        <v>191</v>
      </c>
      <c r="P2420" s="76" t="s">
        <v>192</v>
      </c>
      <c r="Q2420" s="76" t="s">
        <v>191</v>
      </c>
      <c r="R2420" s="76" t="s">
        <v>192</v>
      </c>
      <c r="S2420" s="100">
        <v>0</v>
      </c>
    </row>
    <row r="2421" spans="13:19">
      <c r="M2421" t="s">
        <v>1870</v>
      </c>
      <c r="N2421" s="85" t="s">
        <v>980</v>
      </c>
      <c r="O2421" s="77" t="s">
        <v>351</v>
      </c>
      <c r="P2421" s="77" t="s">
        <v>187</v>
      </c>
      <c r="Q2421" s="77" t="s">
        <v>351</v>
      </c>
      <c r="R2421" s="77" t="s">
        <v>187</v>
      </c>
      <c r="S2421" s="101">
        <v>0</v>
      </c>
    </row>
    <row r="2422" spans="13:19">
      <c r="M2422" t="s">
        <v>1871</v>
      </c>
      <c r="N2422" s="71" t="s">
        <v>975</v>
      </c>
      <c r="O2422" s="76" t="s">
        <v>350</v>
      </c>
      <c r="P2422" s="76" t="s">
        <v>192</v>
      </c>
      <c r="Q2422" s="76" t="s">
        <v>350</v>
      </c>
      <c r="R2422" s="76" t="s">
        <v>1436</v>
      </c>
      <c r="S2422" s="100"/>
    </row>
    <row r="2423" spans="13:19">
      <c r="M2423"/>
      <c r="N2423" s="71"/>
      <c r="O2423" s="76"/>
      <c r="P2423" s="76"/>
      <c r="Q2423" s="76"/>
      <c r="R2423" s="76"/>
      <c r="S2423" s="100"/>
    </row>
    <row r="2424" spans="13:19">
      <c r="M2424"/>
      <c r="N2424" s="71"/>
      <c r="O2424" s="76"/>
      <c r="P2424" s="76"/>
      <c r="Q2424" s="76"/>
      <c r="R2424" s="76"/>
      <c r="S2424" s="100"/>
    </row>
    <row r="2425" spans="13:19">
      <c r="M2425"/>
      <c r="N2425" s="85"/>
      <c r="O2425" s="77"/>
      <c r="P2425" s="77"/>
      <c r="Q2425" s="77"/>
      <c r="R2425" s="77"/>
      <c r="S2425" s="101"/>
    </row>
    <row r="2426" spans="13:19">
      <c r="M2426"/>
      <c r="N2426" s="85"/>
      <c r="O2426" s="77"/>
      <c r="P2426" s="77"/>
      <c r="Q2426" s="77"/>
      <c r="R2426" s="77"/>
      <c r="S2426" s="101"/>
    </row>
    <row r="2427" spans="13:19">
      <c r="M2427"/>
      <c r="N2427" s="71"/>
      <c r="O2427" s="76"/>
      <c r="P2427" s="76"/>
      <c r="Q2427" s="76"/>
      <c r="R2427" s="76"/>
      <c r="S2427" s="100"/>
    </row>
    <row r="2428" spans="13:19">
      <c r="M2428"/>
      <c r="N2428" s="85"/>
      <c r="O2428" s="77"/>
      <c r="P2428" s="77"/>
      <c r="Q2428" s="77"/>
      <c r="R2428" s="77"/>
      <c r="S2428" s="101"/>
    </row>
    <row r="2429" spans="13:19">
      <c r="M2429"/>
      <c r="N2429" s="71"/>
      <c r="O2429" s="76"/>
      <c r="P2429" s="76"/>
      <c r="Q2429" s="76"/>
      <c r="R2429" s="76"/>
      <c r="S2429" s="100"/>
    </row>
    <row r="2430" spans="13:19">
      <c r="M2430"/>
      <c r="N2430"/>
      <c r="O2430" s="84"/>
      <c r="P2430" s="84"/>
      <c r="Q2430" s="84"/>
      <c r="R2430" s="98" t="s">
        <v>156</v>
      </c>
      <c r="S2430" s="102">
        <f>SUM(S2417:S2429)</f>
        <v>0</v>
      </c>
    </row>
    <row r="2431" spans="13:19">
      <c r="M2431"/>
      <c r="N2431"/>
      <c r="O2431"/>
      <c r="P2431"/>
      <c r="Q2431"/>
      <c r="R2431" s="106" t="s">
        <v>171</v>
      </c>
      <c r="S2431" s="107">
        <v>47</v>
      </c>
    </row>
    <row r="2432" spans="13:19">
      <c r="M2432" s="108" t="s">
        <v>1873</v>
      </c>
    </row>
    <row r="2433" spans="13:19">
      <c r="M2433" t="s">
        <v>1517</v>
      </c>
      <c r="N2433" s="70" t="s">
        <v>915</v>
      </c>
      <c r="O2433" s="75" t="s">
        <v>349</v>
      </c>
      <c r="P2433" s="75" t="s">
        <v>800</v>
      </c>
      <c r="Q2433" s="75" t="s">
        <v>349</v>
      </c>
      <c r="R2433" s="75" t="s">
        <v>1526</v>
      </c>
      <c r="S2433" s="99"/>
    </row>
    <row r="2434" spans="13:19">
      <c r="M2434" t="s">
        <v>834</v>
      </c>
      <c r="N2434" s="70" t="s">
        <v>922</v>
      </c>
      <c r="O2434" s="75" t="s">
        <v>346</v>
      </c>
      <c r="P2434" s="75" t="s">
        <v>800</v>
      </c>
      <c r="Q2434" s="75" t="s">
        <v>346</v>
      </c>
      <c r="R2434" s="75" t="s">
        <v>1447</v>
      </c>
      <c r="S2434" s="99"/>
    </row>
    <row r="2435" spans="13:19">
      <c r="M2435" t="s">
        <v>1840</v>
      </c>
      <c r="N2435" s="71" t="s">
        <v>925</v>
      </c>
      <c r="O2435" s="76" t="s">
        <v>350</v>
      </c>
      <c r="P2435" s="76" t="s">
        <v>192</v>
      </c>
      <c r="Q2435" s="76" t="s">
        <v>350</v>
      </c>
      <c r="R2435" s="76" t="s">
        <v>192</v>
      </c>
      <c r="S2435" s="100">
        <v>0</v>
      </c>
    </row>
    <row r="2436" spans="13:19">
      <c r="M2436" t="s">
        <v>1221</v>
      </c>
      <c r="N2436" s="71" t="s">
        <v>931</v>
      </c>
      <c r="O2436" s="76" t="s">
        <v>348</v>
      </c>
      <c r="P2436" s="76" t="s">
        <v>187</v>
      </c>
      <c r="Q2436" s="76" t="s">
        <v>348</v>
      </c>
      <c r="R2436" s="76" t="s">
        <v>1577</v>
      </c>
      <c r="S2436" s="100"/>
    </row>
    <row r="2437" spans="13:19">
      <c r="M2437" t="s">
        <v>836</v>
      </c>
      <c r="N2437" s="85" t="s">
        <v>954</v>
      </c>
      <c r="O2437" s="77" t="s">
        <v>346</v>
      </c>
      <c r="P2437" s="77" t="s">
        <v>800</v>
      </c>
      <c r="Q2437" s="77" t="s">
        <v>346</v>
      </c>
      <c r="R2437" s="77" t="s">
        <v>800</v>
      </c>
      <c r="S2437" s="101"/>
    </row>
    <row r="2438" spans="13:19">
      <c r="M2438" t="s">
        <v>832</v>
      </c>
      <c r="N2438" s="71" t="s">
        <v>927</v>
      </c>
      <c r="O2438" s="76" t="s">
        <v>350</v>
      </c>
      <c r="P2438" s="76" t="s">
        <v>192</v>
      </c>
      <c r="Q2438" s="76" t="s">
        <v>350</v>
      </c>
      <c r="R2438" s="76" t="s">
        <v>1479</v>
      </c>
      <c r="S2438" s="100"/>
    </row>
    <row r="2439" spans="13:19">
      <c r="M2439"/>
      <c r="N2439" s="71"/>
      <c r="O2439" s="76"/>
      <c r="P2439" s="76"/>
      <c r="Q2439" s="76"/>
      <c r="R2439" s="76"/>
      <c r="S2439" s="100"/>
    </row>
    <row r="2440" spans="13:19">
      <c r="M2440"/>
      <c r="N2440" s="71"/>
      <c r="O2440" s="76"/>
      <c r="P2440" s="76"/>
      <c r="Q2440" s="76"/>
      <c r="R2440" s="76"/>
      <c r="S2440" s="100"/>
    </row>
    <row r="2441" spans="13:19">
      <c r="M2441"/>
      <c r="N2441" s="85"/>
      <c r="O2441" s="77"/>
      <c r="P2441" s="77"/>
      <c r="Q2441" s="77"/>
      <c r="R2441" s="77"/>
      <c r="S2441" s="101"/>
    </row>
    <row r="2442" spans="13:19">
      <c r="M2442"/>
      <c r="N2442" s="85"/>
      <c r="O2442" s="77"/>
      <c r="P2442" s="77"/>
      <c r="Q2442" s="77"/>
      <c r="R2442" s="77"/>
      <c r="S2442" s="101"/>
    </row>
    <row r="2443" spans="13:19">
      <c r="M2443"/>
      <c r="N2443" s="71"/>
      <c r="O2443" s="76"/>
      <c r="P2443" s="76"/>
      <c r="Q2443" s="76"/>
      <c r="R2443" s="76"/>
      <c r="S2443" s="100"/>
    </row>
    <row r="2444" spans="13:19">
      <c r="M2444"/>
      <c r="N2444" s="85"/>
      <c r="O2444" s="77"/>
      <c r="P2444" s="77"/>
      <c r="Q2444" s="77"/>
      <c r="R2444" s="77"/>
      <c r="S2444" s="101"/>
    </row>
    <row r="2445" spans="13:19">
      <c r="M2445"/>
      <c r="N2445" s="71"/>
      <c r="O2445" s="76"/>
      <c r="P2445" s="76"/>
      <c r="Q2445" s="76"/>
      <c r="R2445" s="76"/>
      <c r="S2445" s="100"/>
    </row>
    <row r="2446" spans="13:19">
      <c r="M2446"/>
      <c r="N2446"/>
      <c r="O2446" s="84"/>
      <c r="P2446" s="84"/>
      <c r="Q2446" s="84"/>
      <c r="R2446" s="98" t="s">
        <v>156</v>
      </c>
      <c r="S2446" s="102">
        <f>SUM(S2433:S2445)</f>
        <v>0</v>
      </c>
    </row>
    <row r="2447" spans="13:19">
      <c r="M2447"/>
      <c r="N2447"/>
      <c r="O2447"/>
      <c r="P2447"/>
      <c r="Q2447"/>
      <c r="R2447" s="106" t="s">
        <v>171</v>
      </c>
      <c r="S2447" s="107">
        <v>47</v>
      </c>
    </row>
    <row r="2448" spans="13:19">
      <c r="M2448" s="108" t="s">
        <v>1874</v>
      </c>
    </row>
    <row r="2449" spans="13:19">
      <c r="M2449" t="s">
        <v>1463</v>
      </c>
      <c r="N2449" s="70" t="s">
        <v>845</v>
      </c>
      <c r="O2449" s="75" t="s">
        <v>345</v>
      </c>
      <c r="P2449" s="75" t="s">
        <v>187</v>
      </c>
      <c r="Q2449" s="75" t="s">
        <v>345</v>
      </c>
      <c r="R2449" s="75" t="s">
        <v>1480</v>
      </c>
      <c r="S2449" s="99"/>
    </row>
    <row r="2450" spans="13:19">
      <c r="M2450" t="s">
        <v>825</v>
      </c>
      <c r="N2450" s="70" t="s">
        <v>841</v>
      </c>
      <c r="O2450" s="75" t="s">
        <v>350</v>
      </c>
      <c r="P2450" s="75" t="s">
        <v>192</v>
      </c>
      <c r="Q2450" s="75" t="s">
        <v>350</v>
      </c>
      <c r="R2450" s="75" t="s">
        <v>1479</v>
      </c>
      <c r="S2450" s="99">
        <v>5400</v>
      </c>
    </row>
    <row r="2451" spans="13:19">
      <c r="M2451" t="s">
        <v>1534</v>
      </c>
      <c r="N2451" s="70" t="s">
        <v>844</v>
      </c>
      <c r="O2451" s="75" t="s">
        <v>393</v>
      </c>
      <c r="P2451" s="75" t="s">
        <v>187</v>
      </c>
      <c r="Q2451" s="75" t="s">
        <v>393</v>
      </c>
      <c r="R2451" s="75" t="s">
        <v>187</v>
      </c>
      <c r="S2451" s="99">
        <v>0</v>
      </c>
    </row>
    <row r="2452" spans="13:19">
      <c r="M2452" t="s">
        <v>1002</v>
      </c>
      <c r="N2452" s="70" t="s">
        <v>847</v>
      </c>
      <c r="O2452" s="75" t="s">
        <v>389</v>
      </c>
      <c r="P2452" s="75" t="s">
        <v>187</v>
      </c>
      <c r="Q2452" s="75" t="s">
        <v>389</v>
      </c>
      <c r="R2452" s="75" t="s">
        <v>187</v>
      </c>
      <c r="S2452" s="99">
        <v>0</v>
      </c>
    </row>
    <row r="2453" spans="13:19">
      <c r="M2453" t="s">
        <v>1319</v>
      </c>
      <c r="N2453" s="70" t="s">
        <v>843</v>
      </c>
      <c r="O2453" s="75" t="s">
        <v>393</v>
      </c>
      <c r="P2453" s="75" t="s">
        <v>187</v>
      </c>
      <c r="Q2453" s="75" t="s">
        <v>393</v>
      </c>
      <c r="R2453" s="75" t="s">
        <v>187</v>
      </c>
      <c r="S2453" s="99">
        <v>0</v>
      </c>
    </row>
    <row r="2454" spans="13:19">
      <c r="M2454"/>
      <c r="N2454" s="71"/>
      <c r="O2454" s="76"/>
      <c r="P2454" s="76"/>
      <c r="Q2454" s="76"/>
      <c r="R2454" s="76"/>
      <c r="S2454" s="100"/>
    </row>
    <row r="2455" spans="13:19">
      <c r="M2455"/>
      <c r="N2455" s="71"/>
      <c r="O2455" s="76"/>
      <c r="P2455" s="76"/>
      <c r="Q2455" s="76"/>
      <c r="R2455" s="76"/>
      <c r="S2455" s="100"/>
    </row>
    <row r="2456" spans="13:19">
      <c r="M2456"/>
      <c r="N2456" s="71"/>
      <c r="O2456" s="76"/>
      <c r="P2456" s="76"/>
      <c r="Q2456" s="76"/>
      <c r="R2456" s="76"/>
      <c r="S2456" s="100"/>
    </row>
    <row r="2457" spans="13:19">
      <c r="M2457"/>
      <c r="N2457" s="85"/>
      <c r="O2457" s="77"/>
      <c r="P2457" s="77"/>
      <c r="Q2457" s="77"/>
      <c r="R2457" s="77"/>
      <c r="S2457" s="101"/>
    </row>
    <row r="2458" spans="13:19">
      <c r="M2458"/>
      <c r="N2458" s="85"/>
      <c r="O2458" s="77"/>
      <c r="P2458" s="77"/>
      <c r="Q2458" s="77"/>
      <c r="R2458" s="77"/>
      <c r="S2458" s="101"/>
    </row>
    <row r="2459" spans="13:19">
      <c r="M2459"/>
      <c r="N2459" s="71"/>
      <c r="O2459" s="76"/>
      <c r="P2459" s="76"/>
      <c r="Q2459" s="76"/>
      <c r="R2459" s="76"/>
      <c r="S2459" s="100"/>
    </row>
    <row r="2460" spans="13:19">
      <c r="M2460"/>
      <c r="N2460" s="85"/>
      <c r="O2460" s="77"/>
      <c r="P2460" s="77"/>
      <c r="Q2460" s="77"/>
      <c r="R2460" s="77"/>
      <c r="S2460" s="101"/>
    </row>
    <row r="2461" spans="13:19">
      <c r="M2461"/>
      <c r="N2461" s="71"/>
      <c r="O2461" s="76"/>
      <c r="P2461" s="76"/>
      <c r="Q2461" s="76"/>
      <c r="R2461" s="76"/>
      <c r="S2461" s="100"/>
    </row>
    <row r="2462" spans="13:19">
      <c r="M2462"/>
      <c r="N2462"/>
      <c r="O2462" s="84"/>
      <c r="P2462" s="84"/>
      <c r="Q2462" s="84"/>
      <c r="R2462" s="98" t="s">
        <v>156</v>
      </c>
      <c r="S2462" s="102">
        <f>SUM(S2449:S2461)</f>
        <v>5400</v>
      </c>
    </row>
    <row r="2463" spans="13:19">
      <c r="M2463"/>
      <c r="N2463"/>
      <c r="O2463"/>
      <c r="P2463"/>
      <c r="Q2463"/>
      <c r="R2463" s="106" t="s">
        <v>171</v>
      </c>
      <c r="S2463" s="107">
        <v>47</v>
      </c>
    </row>
    <row r="2464" spans="13:19">
      <c r="M2464" s="108" t="s">
        <v>1876</v>
      </c>
    </row>
    <row r="2465" spans="13:19">
      <c r="M2465" t="s">
        <v>1450</v>
      </c>
      <c r="N2465" s="71" t="s">
        <v>865</v>
      </c>
      <c r="O2465" s="76" t="s">
        <v>393</v>
      </c>
      <c r="P2465" s="76" t="s">
        <v>187</v>
      </c>
      <c r="Q2465" s="76" t="s">
        <v>393</v>
      </c>
      <c r="R2465" s="76" t="s">
        <v>187</v>
      </c>
      <c r="S2465" s="100"/>
    </row>
    <row r="2466" spans="13:19">
      <c r="M2466" t="s">
        <v>1648</v>
      </c>
      <c r="N2466" s="71" t="s">
        <v>982</v>
      </c>
      <c r="O2466" s="76" t="s">
        <v>351</v>
      </c>
      <c r="P2466" s="76" t="s">
        <v>187</v>
      </c>
      <c r="Q2466" s="76" t="s">
        <v>351</v>
      </c>
      <c r="R2466" s="76" t="s">
        <v>187</v>
      </c>
      <c r="S2466" s="100"/>
    </row>
    <row r="2467" spans="13:19">
      <c r="M2467" t="s">
        <v>1379</v>
      </c>
      <c r="N2467" s="71" t="s">
        <v>872</v>
      </c>
      <c r="O2467" s="76" t="s">
        <v>350</v>
      </c>
      <c r="P2467" s="76" t="s">
        <v>192</v>
      </c>
      <c r="Q2467" s="76" t="s">
        <v>350</v>
      </c>
      <c r="R2467" s="76" t="s">
        <v>1170</v>
      </c>
      <c r="S2467" s="100"/>
    </row>
    <row r="2468" spans="13:19">
      <c r="M2468" t="s">
        <v>1316</v>
      </c>
      <c r="N2468" s="71" t="s">
        <v>989</v>
      </c>
      <c r="O2468" s="76" t="s">
        <v>348</v>
      </c>
      <c r="P2468" s="76" t="s">
        <v>187</v>
      </c>
      <c r="Q2468" s="76" t="s">
        <v>348</v>
      </c>
      <c r="R2468" s="76" t="s">
        <v>187</v>
      </c>
      <c r="S2468" s="100"/>
    </row>
    <row r="2469" spans="13:19">
      <c r="M2469" t="s">
        <v>1844</v>
      </c>
      <c r="N2469" s="85" t="s">
        <v>880</v>
      </c>
      <c r="O2469" s="77" t="s">
        <v>191</v>
      </c>
      <c r="P2469" s="77" t="s">
        <v>192</v>
      </c>
      <c r="Q2469" s="77" t="s">
        <v>191</v>
      </c>
      <c r="R2469" s="77" t="s">
        <v>192</v>
      </c>
      <c r="S2469" s="101">
        <v>0</v>
      </c>
    </row>
    <row r="2470" spans="13:19">
      <c r="M2470" t="s">
        <v>1040</v>
      </c>
      <c r="N2470" s="71" t="s">
        <v>981</v>
      </c>
      <c r="O2470" s="76" t="s">
        <v>351</v>
      </c>
      <c r="P2470" s="76" t="s">
        <v>187</v>
      </c>
      <c r="Q2470" s="76" t="s">
        <v>351</v>
      </c>
      <c r="R2470" s="76" t="s">
        <v>1875</v>
      </c>
      <c r="S2470" s="100"/>
    </row>
    <row r="2471" spans="13:19">
      <c r="M2471"/>
      <c r="N2471" s="71"/>
      <c r="O2471" s="76"/>
      <c r="P2471" s="76"/>
      <c r="Q2471" s="76"/>
      <c r="R2471" s="76"/>
      <c r="S2471" s="100"/>
    </row>
    <row r="2472" spans="13:19">
      <c r="M2472"/>
      <c r="N2472" s="71"/>
      <c r="O2472" s="76"/>
      <c r="P2472" s="76"/>
      <c r="Q2472" s="76"/>
      <c r="R2472" s="76"/>
      <c r="S2472" s="100"/>
    </row>
    <row r="2473" spans="13:19">
      <c r="M2473"/>
      <c r="N2473" s="85"/>
      <c r="O2473" s="77"/>
      <c r="P2473" s="77"/>
      <c r="Q2473" s="77"/>
      <c r="R2473" s="77"/>
      <c r="S2473" s="101"/>
    </row>
    <row r="2474" spans="13:19">
      <c r="M2474"/>
      <c r="N2474" s="85"/>
      <c r="O2474" s="77"/>
      <c r="P2474" s="77"/>
      <c r="Q2474" s="77"/>
      <c r="R2474" s="77"/>
      <c r="S2474" s="101"/>
    </row>
    <row r="2475" spans="13:19">
      <c r="M2475"/>
      <c r="N2475" s="71"/>
      <c r="O2475" s="76"/>
      <c r="P2475" s="76"/>
      <c r="Q2475" s="76"/>
      <c r="R2475" s="76"/>
      <c r="S2475" s="100"/>
    </row>
    <row r="2476" spans="13:19">
      <c r="M2476"/>
      <c r="N2476" s="85"/>
      <c r="O2476" s="77"/>
      <c r="P2476" s="77"/>
      <c r="Q2476" s="77"/>
      <c r="R2476" s="77"/>
      <c r="S2476" s="101"/>
    </row>
    <row r="2477" spans="13:19">
      <c r="M2477"/>
      <c r="N2477" s="71"/>
      <c r="O2477" s="76"/>
      <c r="P2477" s="76"/>
      <c r="Q2477" s="76"/>
      <c r="R2477" s="76"/>
      <c r="S2477" s="100"/>
    </row>
    <row r="2478" spans="13:19">
      <c r="M2478"/>
      <c r="N2478"/>
      <c r="O2478" s="84"/>
      <c r="P2478" s="84"/>
      <c r="Q2478" s="84"/>
      <c r="R2478" s="98" t="s">
        <v>156</v>
      </c>
      <c r="S2478" s="102">
        <f>SUM(S2465:S2477)</f>
        <v>0</v>
      </c>
    </row>
    <row r="2479" spans="13:19">
      <c r="M2479"/>
      <c r="N2479"/>
      <c r="O2479"/>
      <c r="P2479"/>
      <c r="Q2479"/>
      <c r="R2479" s="106" t="s">
        <v>171</v>
      </c>
      <c r="S2479" s="107">
        <v>47</v>
      </c>
    </row>
    <row r="2480" spans="13:19">
      <c r="M2480" s="108" t="s">
        <v>1877</v>
      </c>
    </row>
    <row r="2481" spans="13:19">
      <c r="M2481" t="s">
        <v>1488</v>
      </c>
      <c r="N2481" s="70" t="s">
        <v>892</v>
      </c>
      <c r="O2481" s="75" t="s">
        <v>346</v>
      </c>
      <c r="P2481" s="75" t="s">
        <v>800</v>
      </c>
      <c r="Q2481" s="75" t="s">
        <v>346</v>
      </c>
      <c r="R2481" s="75" t="s">
        <v>1134</v>
      </c>
      <c r="S2481" s="99"/>
    </row>
    <row r="2482" spans="13:19">
      <c r="M2482" t="s">
        <v>1019</v>
      </c>
      <c r="N2482" s="70" t="s">
        <v>887</v>
      </c>
      <c r="O2482" s="75" t="s">
        <v>341</v>
      </c>
      <c r="P2482" s="75" t="s">
        <v>800</v>
      </c>
      <c r="Q2482" s="75" t="s">
        <v>341</v>
      </c>
      <c r="R2482" s="75" t="s">
        <v>1691</v>
      </c>
      <c r="S2482" s="99"/>
    </row>
    <row r="2483" spans="13:19">
      <c r="M2483" t="s">
        <v>1016</v>
      </c>
      <c r="N2483" s="71" t="s">
        <v>896</v>
      </c>
      <c r="O2483" s="76" t="s">
        <v>350</v>
      </c>
      <c r="P2483" s="76" t="s">
        <v>192</v>
      </c>
      <c r="Q2483" s="76" t="s">
        <v>350</v>
      </c>
      <c r="R2483" s="76" t="s">
        <v>1170</v>
      </c>
      <c r="S2483" s="100"/>
    </row>
    <row r="2484" spans="13:19">
      <c r="M2484" t="s">
        <v>1283</v>
      </c>
      <c r="N2484" s="71" t="s">
        <v>900</v>
      </c>
      <c r="O2484" s="76" t="s">
        <v>350</v>
      </c>
      <c r="P2484" s="76" t="s">
        <v>192</v>
      </c>
      <c r="Q2484" s="76" t="s">
        <v>350</v>
      </c>
      <c r="R2484" s="76" t="s">
        <v>1655</v>
      </c>
      <c r="S2484" s="100"/>
    </row>
    <row r="2485" spans="13:19">
      <c r="M2485" t="s">
        <v>1021</v>
      </c>
      <c r="N2485" s="70" t="s">
        <v>890</v>
      </c>
      <c r="O2485" s="75" t="s">
        <v>346</v>
      </c>
      <c r="P2485" s="75" t="s">
        <v>800</v>
      </c>
      <c r="Q2485" s="75" t="s">
        <v>346</v>
      </c>
      <c r="R2485" s="75" t="s">
        <v>1670</v>
      </c>
      <c r="S2485" s="99"/>
    </row>
    <row r="2486" spans="13:19">
      <c r="M2486" t="s">
        <v>1018</v>
      </c>
      <c r="N2486" s="71" t="s">
        <v>905</v>
      </c>
      <c r="O2486" s="76" t="s">
        <v>350</v>
      </c>
      <c r="P2486" s="76" t="s">
        <v>192</v>
      </c>
      <c r="Q2486" s="76" t="s">
        <v>350</v>
      </c>
      <c r="R2486" s="76" t="s">
        <v>192</v>
      </c>
      <c r="S2486" s="100"/>
    </row>
    <row r="2487" spans="13:19">
      <c r="M2487"/>
      <c r="N2487" s="71"/>
      <c r="O2487" s="76"/>
      <c r="P2487" s="76"/>
      <c r="Q2487" s="76"/>
      <c r="R2487" s="76"/>
      <c r="S2487" s="100"/>
    </row>
    <row r="2488" spans="13:19">
      <c r="M2488"/>
      <c r="N2488" s="71"/>
      <c r="O2488" s="76"/>
      <c r="P2488" s="76"/>
      <c r="Q2488" s="76"/>
      <c r="R2488" s="76"/>
      <c r="S2488" s="100"/>
    </row>
    <row r="2489" spans="13:19">
      <c r="M2489"/>
      <c r="N2489" s="85"/>
      <c r="O2489" s="77"/>
      <c r="P2489" s="77"/>
      <c r="Q2489" s="77"/>
      <c r="R2489" s="77"/>
      <c r="S2489" s="101"/>
    </row>
    <row r="2490" spans="13:19">
      <c r="M2490"/>
      <c r="N2490" s="85"/>
      <c r="O2490" s="77"/>
      <c r="P2490" s="77"/>
      <c r="Q2490" s="77"/>
      <c r="R2490" s="77"/>
      <c r="S2490" s="101"/>
    </row>
    <row r="2491" spans="13:19">
      <c r="M2491"/>
      <c r="N2491" s="71"/>
      <c r="O2491" s="76"/>
      <c r="P2491" s="76"/>
      <c r="Q2491" s="76"/>
      <c r="R2491" s="76"/>
      <c r="S2491" s="100"/>
    </row>
    <row r="2492" spans="13:19">
      <c r="M2492"/>
      <c r="N2492" s="85"/>
      <c r="O2492" s="77"/>
      <c r="P2492" s="77"/>
      <c r="Q2492" s="77"/>
      <c r="R2492" s="77"/>
      <c r="S2492" s="101"/>
    </row>
    <row r="2493" spans="13:19">
      <c r="M2493"/>
      <c r="N2493" s="71"/>
      <c r="O2493" s="76"/>
      <c r="P2493" s="76"/>
      <c r="Q2493" s="76"/>
      <c r="R2493" s="76"/>
      <c r="S2493" s="100"/>
    </row>
    <row r="2494" spans="13:19">
      <c r="M2494"/>
      <c r="N2494"/>
      <c r="O2494" s="84"/>
      <c r="P2494" s="84"/>
      <c r="Q2494" s="84"/>
      <c r="R2494" s="98" t="s">
        <v>156</v>
      </c>
      <c r="S2494" s="102">
        <f>SUM(S2481:S2493)</f>
        <v>0</v>
      </c>
    </row>
    <row r="2495" spans="13:19">
      <c r="M2495"/>
      <c r="N2495"/>
      <c r="O2495"/>
      <c r="P2495"/>
      <c r="Q2495"/>
      <c r="R2495" s="106" t="s">
        <v>171</v>
      </c>
      <c r="S2495" s="107">
        <v>47</v>
      </c>
    </row>
    <row r="2496" spans="13:19">
      <c r="M2496" s="108" t="s">
        <v>1880</v>
      </c>
    </row>
    <row r="2497" spans="13:19">
      <c r="M2497" t="s">
        <v>1878</v>
      </c>
      <c r="N2497" s="70" t="s">
        <v>963</v>
      </c>
      <c r="O2497" s="75" t="s">
        <v>340</v>
      </c>
      <c r="P2497" s="75" t="s">
        <v>800</v>
      </c>
      <c r="Q2497" s="75" t="s">
        <v>340</v>
      </c>
      <c r="R2497" s="75" t="s">
        <v>800</v>
      </c>
      <c r="S2497" s="99">
        <v>0</v>
      </c>
    </row>
    <row r="2498" spans="13:19">
      <c r="M2498" t="s">
        <v>1684</v>
      </c>
      <c r="N2498" s="70" t="s">
        <v>961</v>
      </c>
      <c r="O2498" s="75" t="s">
        <v>345</v>
      </c>
      <c r="P2498" s="75" t="s">
        <v>187</v>
      </c>
      <c r="Q2498" s="75" t="s">
        <v>345</v>
      </c>
      <c r="R2498" s="75" t="s">
        <v>187</v>
      </c>
      <c r="S2498" s="99">
        <v>0</v>
      </c>
    </row>
    <row r="2499" spans="13:19">
      <c r="M2499" t="s">
        <v>1879</v>
      </c>
      <c r="N2499" s="71" t="s">
        <v>967</v>
      </c>
      <c r="O2499" s="76" t="s">
        <v>350</v>
      </c>
      <c r="P2499" s="76" t="s">
        <v>192</v>
      </c>
      <c r="Q2499" s="76" t="s">
        <v>350</v>
      </c>
      <c r="R2499" s="76" t="s">
        <v>192</v>
      </c>
      <c r="S2499" s="100">
        <v>0</v>
      </c>
    </row>
    <row r="2500" spans="13:19">
      <c r="M2500" t="s">
        <v>1386</v>
      </c>
      <c r="N2500" s="71" t="s">
        <v>972</v>
      </c>
      <c r="O2500" s="76" t="s">
        <v>350</v>
      </c>
      <c r="P2500" s="76" t="s">
        <v>192</v>
      </c>
      <c r="Q2500" s="76" t="s">
        <v>350</v>
      </c>
      <c r="R2500" s="76" t="s">
        <v>192</v>
      </c>
      <c r="S2500" s="100"/>
    </row>
    <row r="2501" spans="13:19">
      <c r="M2501" t="s">
        <v>1171</v>
      </c>
      <c r="N2501" s="70" t="s">
        <v>959</v>
      </c>
      <c r="O2501" s="75" t="s">
        <v>345</v>
      </c>
      <c r="P2501" s="75" t="s">
        <v>187</v>
      </c>
      <c r="Q2501" s="75" t="s">
        <v>345</v>
      </c>
      <c r="R2501" s="75" t="s">
        <v>187</v>
      </c>
      <c r="S2501" s="99"/>
    </row>
    <row r="2502" spans="13:19">
      <c r="M2502" t="s">
        <v>820</v>
      </c>
      <c r="N2502" s="71" t="s">
        <v>966</v>
      </c>
      <c r="O2502" s="76" t="s">
        <v>191</v>
      </c>
      <c r="P2502" s="76" t="s">
        <v>192</v>
      </c>
      <c r="Q2502" s="76" t="s">
        <v>191</v>
      </c>
      <c r="R2502" s="76" t="s">
        <v>804</v>
      </c>
      <c r="S2502" s="100"/>
    </row>
    <row r="2503" spans="13:19">
      <c r="M2503"/>
      <c r="N2503" s="71"/>
      <c r="O2503" s="76"/>
      <c r="P2503" s="76"/>
      <c r="Q2503" s="76"/>
      <c r="R2503" s="76"/>
      <c r="S2503" s="100"/>
    </row>
    <row r="2504" spans="13:19">
      <c r="M2504"/>
      <c r="N2504" s="71"/>
      <c r="O2504" s="76"/>
      <c r="P2504" s="76"/>
      <c r="Q2504" s="76"/>
      <c r="R2504" s="76"/>
      <c r="S2504" s="100"/>
    </row>
    <row r="2505" spans="13:19">
      <c r="M2505"/>
      <c r="N2505" s="85"/>
      <c r="O2505" s="77"/>
      <c r="P2505" s="77"/>
      <c r="Q2505" s="77"/>
      <c r="R2505" s="77"/>
      <c r="S2505" s="101"/>
    </row>
    <row r="2506" spans="13:19">
      <c r="M2506"/>
      <c r="N2506" s="85"/>
      <c r="O2506" s="77"/>
      <c r="P2506" s="77"/>
      <c r="Q2506" s="77"/>
      <c r="R2506" s="77"/>
      <c r="S2506" s="101"/>
    </row>
    <row r="2507" spans="13:19">
      <c r="M2507"/>
      <c r="N2507" s="71"/>
      <c r="O2507" s="76"/>
      <c r="P2507" s="76"/>
      <c r="Q2507" s="76"/>
      <c r="R2507" s="76"/>
      <c r="S2507" s="100"/>
    </row>
    <row r="2508" spans="13:19">
      <c r="M2508"/>
      <c r="N2508" s="85"/>
      <c r="O2508" s="77"/>
      <c r="P2508" s="77"/>
      <c r="Q2508" s="77"/>
      <c r="R2508" s="77"/>
      <c r="S2508" s="101"/>
    </row>
    <row r="2509" spans="13:19">
      <c r="M2509"/>
      <c r="N2509" s="71"/>
      <c r="O2509" s="76"/>
      <c r="P2509" s="76"/>
      <c r="Q2509" s="76"/>
      <c r="R2509" s="76"/>
      <c r="S2509" s="100"/>
    </row>
    <row r="2510" spans="13:19">
      <c r="M2510"/>
      <c r="N2510"/>
      <c r="O2510" s="84"/>
      <c r="P2510" s="84"/>
      <c r="Q2510" s="84"/>
      <c r="R2510" s="98" t="s">
        <v>156</v>
      </c>
      <c r="S2510" s="102">
        <f>SUM(S2497:S2509)</f>
        <v>0</v>
      </c>
    </row>
    <row r="2511" spans="13:19">
      <c r="M2511"/>
      <c r="N2511"/>
      <c r="O2511"/>
      <c r="P2511"/>
      <c r="Q2511"/>
      <c r="R2511" s="106" t="s">
        <v>171</v>
      </c>
      <c r="S2511" s="107">
        <v>47</v>
      </c>
    </row>
    <row r="2512" spans="13:19">
      <c r="M2512" s="108" t="s">
        <v>1881</v>
      </c>
    </row>
    <row r="2513" spans="13:19">
      <c r="M2513" t="s">
        <v>1193</v>
      </c>
      <c r="N2513" s="71" t="s">
        <v>989</v>
      </c>
      <c r="O2513" s="76" t="s">
        <v>351</v>
      </c>
      <c r="P2513" s="76" t="s">
        <v>187</v>
      </c>
      <c r="Q2513" s="76" t="s">
        <v>351</v>
      </c>
      <c r="R2513" s="76" t="s">
        <v>1528</v>
      </c>
      <c r="S2513" s="100">
        <v>5300</v>
      </c>
    </row>
    <row r="2514" spans="13:19">
      <c r="M2514" t="s">
        <v>1522</v>
      </c>
      <c r="N2514" s="71" t="s">
        <v>873</v>
      </c>
      <c r="O2514" s="76" t="s">
        <v>345</v>
      </c>
      <c r="P2514" s="76" t="s">
        <v>187</v>
      </c>
      <c r="Q2514" s="76" t="s">
        <v>345</v>
      </c>
      <c r="R2514" s="76" t="s">
        <v>1865</v>
      </c>
      <c r="S2514" s="100"/>
    </row>
    <row r="2515" spans="13:19">
      <c r="M2515" t="s">
        <v>1681</v>
      </c>
      <c r="N2515" s="71" t="s">
        <v>982</v>
      </c>
      <c r="O2515" s="76" t="s">
        <v>348</v>
      </c>
      <c r="P2515" s="76" t="s">
        <v>187</v>
      </c>
      <c r="Q2515" s="76" t="s">
        <v>348</v>
      </c>
      <c r="R2515" s="76" t="s">
        <v>187</v>
      </c>
      <c r="S2515" s="100"/>
    </row>
    <row r="2516" spans="13:19">
      <c r="M2516" t="s">
        <v>1044</v>
      </c>
      <c r="N2516" s="71" t="s">
        <v>872</v>
      </c>
      <c r="O2516" s="76" t="s">
        <v>348</v>
      </c>
      <c r="P2516" s="76" t="s">
        <v>187</v>
      </c>
      <c r="Q2516" s="76" t="s">
        <v>348</v>
      </c>
      <c r="R2516" s="76" t="s">
        <v>187</v>
      </c>
      <c r="S2516" s="100"/>
    </row>
    <row r="2517" spans="13:19">
      <c r="M2517" t="s">
        <v>1041</v>
      </c>
      <c r="N2517" s="85" t="s">
        <v>997</v>
      </c>
      <c r="O2517" s="77" t="s">
        <v>350</v>
      </c>
      <c r="P2517" s="77" t="s">
        <v>192</v>
      </c>
      <c r="Q2517" s="77" t="s">
        <v>350</v>
      </c>
      <c r="R2517" s="77" t="s">
        <v>192</v>
      </c>
      <c r="S2517" s="101"/>
    </row>
    <row r="2518" spans="13:19">
      <c r="M2518" t="s">
        <v>1183</v>
      </c>
      <c r="N2518" s="71" t="s">
        <v>865</v>
      </c>
      <c r="O2518" s="76" t="s">
        <v>345</v>
      </c>
      <c r="P2518" s="76" t="s">
        <v>187</v>
      </c>
      <c r="Q2518" s="76" t="s">
        <v>345</v>
      </c>
      <c r="R2518" s="76" t="s">
        <v>1153</v>
      </c>
      <c r="S2518" s="100"/>
    </row>
    <row r="2519" spans="13:19">
      <c r="M2519"/>
      <c r="N2519" s="71"/>
      <c r="O2519" s="76"/>
      <c r="P2519" s="76"/>
      <c r="Q2519" s="76"/>
      <c r="R2519" s="76"/>
      <c r="S2519" s="100"/>
    </row>
    <row r="2520" spans="13:19">
      <c r="M2520"/>
      <c r="N2520" s="71"/>
      <c r="O2520" s="76"/>
      <c r="P2520" s="76"/>
      <c r="Q2520" s="76"/>
      <c r="R2520" s="76"/>
      <c r="S2520" s="100"/>
    </row>
    <row r="2521" spans="13:19">
      <c r="M2521"/>
      <c r="N2521" s="85"/>
      <c r="O2521" s="77"/>
      <c r="P2521" s="77"/>
      <c r="Q2521" s="77"/>
      <c r="R2521" s="77"/>
      <c r="S2521" s="101"/>
    </row>
    <row r="2522" spans="13:19">
      <c r="M2522"/>
      <c r="N2522" s="85"/>
      <c r="O2522" s="77"/>
      <c r="P2522" s="77"/>
      <c r="Q2522" s="77"/>
      <c r="R2522" s="77"/>
      <c r="S2522" s="101"/>
    </row>
    <row r="2523" spans="13:19">
      <c r="M2523"/>
      <c r="N2523" s="71"/>
      <c r="O2523" s="76"/>
      <c r="P2523" s="76"/>
      <c r="Q2523" s="76"/>
      <c r="R2523" s="76"/>
      <c r="S2523" s="100"/>
    </row>
    <row r="2524" spans="13:19">
      <c r="M2524"/>
      <c r="N2524" s="85"/>
      <c r="O2524" s="77"/>
      <c r="P2524" s="77"/>
      <c r="Q2524" s="77"/>
      <c r="R2524" s="77"/>
      <c r="S2524" s="101"/>
    </row>
    <row r="2525" spans="13:19">
      <c r="M2525"/>
      <c r="N2525" s="71"/>
      <c r="O2525" s="76"/>
      <c r="P2525" s="76"/>
      <c r="Q2525" s="76"/>
      <c r="R2525" s="76"/>
      <c r="S2525" s="100"/>
    </row>
    <row r="2526" spans="13:19">
      <c r="M2526"/>
      <c r="N2526"/>
      <c r="O2526" s="84"/>
      <c r="P2526" s="84"/>
      <c r="Q2526" s="84"/>
      <c r="R2526" s="98" t="s">
        <v>156</v>
      </c>
      <c r="S2526" s="102">
        <f>SUM(S2513:S2525)</f>
        <v>5300</v>
      </c>
    </row>
    <row r="2527" spans="13:19">
      <c r="M2527"/>
      <c r="N2527"/>
      <c r="O2527"/>
      <c r="P2527"/>
      <c r="Q2527"/>
      <c r="R2527" s="106" t="s">
        <v>171</v>
      </c>
      <c r="S2527" s="107">
        <v>47</v>
      </c>
    </row>
    <row r="2528" spans="13:19">
      <c r="M2528" s="108" t="s">
        <v>1882</v>
      </c>
    </row>
    <row r="2529" spans="13:19">
      <c r="M2529" t="s">
        <v>1319</v>
      </c>
      <c r="N2529" s="70" t="s">
        <v>843</v>
      </c>
      <c r="O2529" s="75" t="s">
        <v>393</v>
      </c>
      <c r="P2529" s="75" t="s">
        <v>187</v>
      </c>
      <c r="Q2529" s="75" t="s">
        <v>393</v>
      </c>
      <c r="R2529" s="75" t="s">
        <v>187</v>
      </c>
      <c r="S2529" s="99">
        <v>0</v>
      </c>
    </row>
    <row r="2530" spans="13:19">
      <c r="M2530" t="s">
        <v>1613</v>
      </c>
      <c r="N2530" s="70" t="s">
        <v>841</v>
      </c>
      <c r="O2530" s="75" t="s">
        <v>389</v>
      </c>
      <c r="P2530" s="75" t="s">
        <v>187</v>
      </c>
      <c r="Q2530" s="75" t="s">
        <v>1795</v>
      </c>
      <c r="R2530" s="75" t="s">
        <v>1796</v>
      </c>
      <c r="S2530" s="99"/>
    </row>
    <row r="2531" spans="13:19">
      <c r="M2531" t="s">
        <v>824</v>
      </c>
      <c r="N2531" s="70" t="s">
        <v>847</v>
      </c>
      <c r="O2531" s="75" t="s">
        <v>1735</v>
      </c>
      <c r="P2531" s="75" t="s">
        <v>187</v>
      </c>
      <c r="Q2531" s="75" t="s">
        <v>1735</v>
      </c>
      <c r="R2531" s="75" t="s">
        <v>187</v>
      </c>
      <c r="S2531" s="99">
        <v>0</v>
      </c>
    </row>
    <row r="2532" spans="13:19">
      <c r="M2532" t="s">
        <v>1811</v>
      </c>
      <c r="N2532" s="70" t="s">
        <v>845</v>
      </c>
      <c r="O2532" s="75" t="s">
        <v>393</v>
      </c>
      <c r="P2532" s="75" t="s">
        <v>187</v>
      </c>
      <c r="Q2532" s="75" t="s">
        <v>393</v>
      </c>
      <c r="R2532" s="75" t="s">
        <v>187</v>
      </c>
      <c r="S2532" s="99">
        <v>0</v>
      </c>
    </row>
    <row r="2533" spans="13:19">
      <c r="M2533" t="s">
        <v>1378</v>
      </c>
      <c r="N2533" s="70" t="s">
        <v>844</v>
      </c>
      <c r="O2533" s="75" t="s">
        <v>348</v>
      </c>
      <c r="P2533" s="75" t="s">
        <v>187</v>
      </c>
      <c r="Q2533" s="75" t="s">
        <v>348</v>
      </c>
      <c r="R2533" s="75" t="s">
        <v>1480</v>
      </c>
      <c r="S2533" s="99">
        <v>448</v>
      </c>
    </row>
    <row r="2534" spans="13:19">
      <c r="M2534"/>
      <c r="N2534" s="71"/>
      <c r="O2534" s="76"/>
      <c r="P2534" s="76"/>
      <c r="Q2534" s="76"/>
      <c r="R2534" s="76"/>
      <c r="S2534" s="100"/>
    </row>
    <row r="2535" spans="13:19">
      <c r="M2535"/>
      <c r="N2535" s="71"/>
      <c r="O2535" s="76"/>
      <c r="P2535" s="76"/>
      <c r="Q2535" s="76"/>
      <c r="R2535" s="76"/>
      <c r="S2535" s="100"/>
    </row>
    <row r="2536" spans="13:19">
      <c r="M2536"/>
      <c r="N2536" s="71"/>
      <c r="O2536" s="76"/>
      <c r="P2536" s="76"/>
      <c r="Q2536" s="76"/>
      <c r="R2536" s="76"/>
      <c r="S2536" s="100"/>
    </row>
    <row r="2537" spans="13:19">
      <c r="M2537"/>
      <c r="N2537" s="85"/>
      <c r="O2537" s="77"/>
      <c r="P2537" s="77"/>
      <c r="Q2537" s="77"/>
      <c r="R2537" s="77"/>
      <c r="S2537" s="101"/>
    </row>
    <row r="2538" spans="13:19">
      <c r="M2538"/>
      <c r="N2538" s="85"/>
      <c r="O2538" s="77"/>
      <c r="P2538" s="77"/>
      <c r="Q2538" s="77"/>
      <c r="R2538" s="77"/>
      <c r="S2538" s="101"/>
    </row>
    <row r="2539" spans="13:19">
      <c r="M2539"/>
      <c r="N2539" s="71"/>
      <c r="O2539" s="76"/>
      <c r="P2539" s="76"/>
      <c r="Q2539" s="76"/>
      <c r="R2539" s="76"/>
      <c r="S2539" s="100"/>
    </row>
    <row r="2540" spans="13:19">
      <c r="M2540"/>
      <c r="N2540" s="85"/>
      <c r="O2540" s="77"/>
      <c r="P2540" s="77"/>
      <c r="Q2540" s="77"/>
      <c r="R2540" s="77"/>
      <c r="S2540" s="101"/>
    </row>
    <row r="2541" spans="13:19">
      <c r="M2541"/>
      <c r="N2541" s="71"/>
      <c r="O2541" s="76"/>
      <c r="P2541" s="76"/>
      <c r="Q2541" s="76"/>
      <c r="R2541" s="76"/>
      <c r="S2541" s="100"/>
    </row>
    <row r="2542" spans="13:19">
      <c r="M2542"/>
      <c r="N2542"/>
      <c r="O2542" s="84"/>
      <c r="P2542" s="84"/>
      <c r="Q2542" s="84"/>
      <c r="R2542" s="98" t="s">
        <v>156</v>
      </c>
      <c r="S2542" s="102">
        <f>SUM(S2529:S2541)</f>
        <v>448</v>
      </c>
    </row>
    <row r="2543" spans="13:19">
      <c r="M2543"/>
      <c r="N2543"/>
      <c r="O2543"/>
      <c r="P2543"/>
      <c r="Q2543"/>
      <c r="R2543" s="106" t="s">
        <v>171</v>
      </c>
      <c r="S2543" s="107">
        <v>47</v>
      </c>
    </row>
    <row r="2544" spans="13:19">
      <c r="M2544" s="108" t="s">
        <v>1883</v>
      </c>
    </row>
    <row r="2545" spans="13:19">
      <c r="M2545" t="s">
        <v>1019</v>
      </c>
      <c r="N2545" s="70" t="s">
        <v>887</v>
      </c>
      <c r="O2545" s="75" t="s">
        <v>341</v>
      </c>
      <c r="P2545" s="75" t="s">
        <v>800</v>
      </c>
      <c r="Q2545" s="75" t="s">
        <v>341</v>
      </c>
      <c r="R2545" s="75" t="s">
        <v>1691</v>
      </c>
      <c r="S2545" s="99"/>
    </row>
    <row r="2546" spans="13:19">
      <c r="M2546" t="s">
        <v>1133</v>
      </c>
      <c r="N2546" s="70" t="s">
        <v>891</v>
      </c>
      <c r="O2546" s="75" t="s">
        <v>346</v>
      </c>
      <c r="P2546" s="75" t="s">
        <v>800</v>
      </c>
      <c r="Q2546" s="75" t="s">
        <v>346</v>
      </c>
      <c r="R2546" s="75" t="s">
        <v>1742</v>
      </c>
      <c r="S2546" s="99"/>
    </row>
    <row r="2547" spans="13:19">
      <c r="M2547" t="s">
        <v>1200</v>
      </c>
      <c r="N2547" s="71" t="s">
        <v>896</v>
      </c>
      <c r="O2547" s="76" t="s">
        <v>191</v>
      </c>
      <c r="P2547" s="76" t="s">
        <v>192</v>
      </c>
      <c r="Q2547" s="76" t="s">
        <v>191</v>
      </c>
      <c r="R2547" s="76" t="s">
        <v>192</v>
      </c>
      <c r="S2547" s="100"/>
    </row>
    <row r="2548" spans="13:19">
      <c r="M2548" t="s">
        <v>1018</v>
      </c>
      <c r="N2548" s="71" t="s">
        <v>905</v>
      </c>
      <c r="O2548" s="76" t="s">
        <v>350</v>
      </c>
      <c r="P2548" s="76" t="s">
        <v>192</v>
      </c>
      <c r="Q2548" s="76" t="s">
        <v>350</v>
      </c>
      <c r="R2548" s="76" t="s">
        <v>192</v>
      </c>
      <c r="S2548" s="100"/>
    </row>
    <row r="2549" spans="13:19">
      <c r="M2549" t="s">
        <v>1174</v>
      </c>
      <c r="N2549" s="70" t="s">
        <v>890</v>
      </c>
      <c r="O2549" s="75" t="s">
        <v>341</v>
      </c>
      <c r="P2549" s="75" t="s">
        <v>800</v>
      </c>
      <c r="Q2549" s="75" t="s">
        <v>1581</v>
      </c>
      <c r="R2549" s="75" t="s">
        <v>1582</v>
      </c>
      <c r="S2549" s="99"/>
    </row>
    <row r="2550" spans="13:19">
      <c r="M2550" t="s">
        <v>1020</v>
      </c>
      <c r="N2550" s="71" t="s">
        <v>900</v>
      </c>
      <c r="O2550" s="76" t="s">
        <v>191</v>
      </c>
      <c r="P2550" s="76" t="s">
        <v>192</v>
      </c>
      <c r="Q2550" s="76" t="s">
        <v>191</v>
      </c>
      <c r="R2550" s="76" t="s">
        <v>1655</v>
      </c>
      <c r="S2550" s="100"/>
    </row>
    <row r="2551" spans="13:19">
      <c r="M2551"/>
      <c r="N2551" s="71"/>
      <c r="O2551" s="76"/>
      <c r="P2551" s="76"/>
      <c r="Q2551" s="76"/>
      <c r="R2551" s="76"/>
      <c r="S2551" s="100"/>
    </row>
    <row r="2552" spans="13:19">
      <c r="M2552"/>
      <c r="N2552" s="71"/>
      <c r="O2552" s="76"/>
      <c r="P2552" s="76"/>
      <c r="Q2552" s="76"/>
      <c r="R2552" s="76"/>
      <c r="S2552" s="100"/>
    </row>
    <row r="2553" spans="13:19">
      <c r="M2553"/>
      <c r="N2553" s="85"/>
      <c r="O2553" s="77"/>
      <c r="P2553" s="77"/>
      <c r="Q2553" s="77"/>
      <c r="R2553" s="77"/>
      <c r="S2553" s="101"/>
    </row>
    <row r="2554" spans="13:19">
      <c r="M2554"/>
      <c r="N2554" s="85"/>
      <c r="O2554" s="77"/>
      <c r="P2554" s="77"/>
      <c r="Q2554" s="77"/>
      <c r="R2554" s="77"/>
      <c r="S2554" s="101"/>
    </row>
    <row r="2555" spans="13:19">
      <c r="M2555"/>
      <c r="N2555" s="71"/>
      <c r="O2555" s="76"/>
      <c r="P2555" s="76"/>
      <c r="Q2555" s="76"/>
      <c r="R2555" s="76"/>
      <c r="S2555" s="100"/>
    </row>
    <row r="2556" spans="13:19">
      <c r="M2556"/>
      <c r="N2556" s="85"/>
      <c r="O2556" s="77"/>
      <c r="P2556" s="77"/>
      <c r="Q2556" s="77"/>
      <c r="R2556" s="77"/>
      <c r="S2556" s="101"/>
    </row>
    <row r="2557" spans="13:19">
      <c r="M2557"/>
      <c r="N2557" s="71"/>
      <c r="O2557" s="76"/>
      <c r="P2557" s="76"/>
      <c r="Q2557" s="76"/>
      <c r="R2557" s="76"/>
      <c r="S2557" s="100"/>
    </row>
    <row r="2558" spans="13:19">
      <c r="M2558"/>
      <c r="N2558"/>
      <c r="O2558" s="84"/>
      <c r="P2558" s="84"/>
      <c r="Q2558" s="84"/>
      <c r="R2558" s="98" t="s">
        <v>156</v>
      </c>
      <c r="S2558" s="102">
        <f>SUM(S2545:S2557)</f>
        <v>0</v>
      </c>
    </row>
    <row r="2559" spans="13:19">
      <c r="M2559"/>
      <c r="N2559"/>
      <c r="O2559"/>
      <c r="P2559"/>
      <c r="Q2559"/>
      <c r="R2559" s="106" t="s">
        <v>171</v>
      </c>
      <c r="S2559" s="107">
        <v>47</v>
      </c>
    </row>
    <row r="2560" spans="13:19">
      <c r="M2560" s="108" t="s">
        <v>1884</v>
      </c>
    </row>
    <row r="2561" spans="13:19">
      <c r="M2561" t="s">
        <v>1496</v>
      </c>
      <c r="N2561" s="70" t="s">
        <v>841</v>
      </c>
      <c r="O2561" s="75" t="s">
        <v>345</v>
      </c>
      <c r="P2561" s="75" t="s">
        <v>187</v>
      </c>
      <c r="Q2561" s="75" t="s">
        <v>345</v>
      </c>
      <c r="R2561" s="75" t="s">
        <v>1215</v>
      </c>
      <c r="S2561" s="99">
        <v>5040</v>
      </c>
    </row>
    <row r="2562" spans="13:19">
      <c r="M2562" t="s">
        <v>1846</v>
      </c>
      <c r="N2562" s="70" t="s">
        <v>847</v>
      </c>
      <c r="O2562" s="75" t="s">
        <v>348</v>
      </c>
      <c r="P2562" s="75" t="s">
        <v>187</v>
      </c>
      <c r="Q2562" s="75" t="s">
        <v>348</v>
      </c>
      <c r="R2562" s="75" t="s">
        <v>187</v>
      </c>
      <c r="S2562" s="99">
        <v>0</v>
      </c>
    </row>
    <row r="2563" spans="13:19">
      <c r="M2563" t="s">
        <v>1319</v>
      </c>
      <c r="N2563" s="70" t="s">
        <v>843</v>
      </c>
      <c r="O2563" s="75" t="s">
        <v>393</v>
      </c>
      <c r="P2563" s="75" t="s">
        <v>187</v>
      </c>
      <c r="Q2563" s="75" t="s">
        <v>393</v>
      </c>
      <c r="R2563" s="75" t="s">
        <v>187</v>
      </c>
      <c r="S2563" s="99">
        <v>0</v>
      </c>
    </row>
    <row r="2564" spans="13:19">
      <c r="M2564" t="s">
        <v>1179</v>
      </c>
      <c r="N2564" s="70" t="s">
        <v>845</v>
      </c>
      <c r="O2564" s="75" t="s">
        <v>348</v>
      </c>
      <c r="P2564" s="75" t="s">
        <v>187</v>
      </c>
      <c r="Q2564" s="75" t="s">
        <v>348</v>
      </c>
      <c r="R2564" s="75" t="s">
        <v>1782</v>
      </c>
      <c r="S2564" s="99"/>
    </row>
    <row r="2565" spans="13:19">
      <c r="M2565" t="s">
        <v>1414</v>
      </c>
      <c r="N2565" s="70" t="s">
        <v>844</v>
      </c>
      <c r="O2565" s="75" t="s">
        <v>1735</v>
      </c>
      <c r="P2565" s="75" t="s">
        <v>187</v>
      </c>
      <c r="Q2565" s="75" t="s">
        <v>1735</v>
      </c>
      <c r="R2565" s="75" t="s">
        <v>187</v>
      </c>
      <c r="S2565" s="99">
        <v>0</v>
      </c>
    </row>
    <row r="2566" spans="13:19">
      <c r="M2566"/>
      <c r="N2566" s="71"/>
      <c r="O2566" s="76"/>
      <c r="P2566" s="76"/>
      <c r="Q2566" s="76"/>
      <c r="R2566" s="76"/>
      <c r="S2566" s="100"/>
    </row>
    <row r="2567" spans="13:19">
      <c r="M2567"/>
      <c r="N2567" s="71"/>
      <c r="O2567" s="76"/>
      <c r="P2567" s="76"/>
      <c r="Q2567" s="76"/>
      <c r="R2567" s="76"/>
      <c r="S2567" s="100"/>
    </row>
    <row r="2568" spans="13:19">
      <c r="M2568"/>
      <c r="N2568" s="71"/>
      <c r="O2568" s="76"/>
      <c r="P2568" s="76"/>
      <c r="Q2568" s="76"/>
      <c r="R2568" s="76"/>
      <c r="S2568" s="100"/>
    </row>
    <row r="2569" spans="13:19">
      <c r="M2569"/>
      <c r="N2569" s="85"/>
      <c r="O2569" s="77"/>
      <c r="P2569" s="77"/>
      <c r="Q2569" s="77"/>
      <c r="R2569" s="77"/>
      <c r="S2569" s="101"/>
    </row>
    <row r="2570" spans="13:19">
      <c r="M2570"/>
      <c r="N2570" s="85"/>
      <c r="O2570" s="77"/>
      <c r="P2570" s="77"/>
      <c r="Q2570" s="77"/>
      <c r="R2570" s="77"/>
      <c r="S2570" s="101"/>
    </row>
    <row r="2571" spans="13:19">
      <c r="M2571"/>
      <c r="N2571" s="71"/>
      <c r="O2571" s="76"/>
      <c r="P2571" s="76"/>
      <c r="Q2571" s="76"/>
      <c r="R2571" s="76"/>
      <c r="S2571" s="100"/>
    </row>
    <row r="2572" spans="13:19">
      <c r="M2572"/>
      <c r="N2572" s="85"/>
      <c r="O2572" s="77"/>
      <c r="P2572" s="77"/>
      <c r="Q2572" s="77"/>
      <c r="R2572" s="77"/>
      <c r="S2572" s="101"/>
    </row>
    <row r="2573" spans="13:19">
      <c r="M2573"/>
      <c r="N2573" s="71"/>
      <c r="O2573" s="76"/>
      <c r="P2573" s="76"/>
      <c r="Q2573" s="76"/>
      <c r="R2573" s="76"/>
      <c r="S2573" s="100"/>
    </row>
    <row r="2574" spans="13:19">
      <c r="M2574"/>
      <c r="N2574"/>
      <c r="O2574" s="84"/>
      <c r="P2574" s="84"/>
      <c r="Q2574" s="84"/>
      <c r="R2574" s="98" t="s">
        <v>156</v>
      </c>
      <c r="S2574" s="102">
        <f>SUM(S2561:S2573)</f>
        <v>5040</v>
      </c>
    </row>
    <row r="2575" spans="13:19">
      <c r="M2575"/>
      <c r="N2575"/>
      <c r="O2575"/>
      <c r="P2575"/>
      <c r="Q2575"/>
      <c r="R2575" s="106" t="s">
        <v>171</v>
      </c>
      <c r="S2575" s="107">
        <v>47</v>
      </c>
    </row>
    <row r="2576" spans="13:19">
      <c r="M2576" s="108" t="s">
        <v>1889</v>
      </c>
    </row>
    <row r="2577" spans="13:19">
      <c r="M2577" t="s">
        <v>1100</v>
      </c>
      <c r="N2577" s="71" t="s">
        <v>873</v>
      </c>
      <c r="O2577" s="76" t="s">
        <v>393</v>
      </c>
      <c r="P2577" s="76" t="s">
        <v>187</v>
      </c>
      <c r="Q2577" s="76" t="s">
        <v>393</v>
      </c>
      <c r="R2577" s="76" t="s">
        <v>187</v>
      </c>
      <c r="S2577" s="100"/>
    </row>
    <row r="2578" spans="13:19">
      <c r="M2578" t="s">
        <v>1361</v>
      </c>
      <c r="N2578" s="71" t="s">
        <v>985</v>
      </c>
      <c r="O2578" s="76" t="s">
        <v>348</v>
      </c>
      <c r="P2578" s="76" t="s">
        <v>187</v>
      </c>
      <c r="Q2578" s="76" t="s">
        <v>348</v>
      </c>
      <c r="R2578" s="76" t="s">
        <v>187</v>
      </c>
      <c r="S2578" s="100">
        <v>0</v>
      </c>
    </row>
    <row r="2579" spans="13:19">
      <c r="M2579" t="s">
        <v>1450</v>
      </c>
      <c r="N2579" s="71" t="s">
        <v>865</v>
      </c>
      <c r="O2579" s="76" t="s">
        <v>393</v>
      </c>
      <c r="P2579" s="76" t="s">
        <v>187</v>
      </c>
      <c r="Q2579" s="76" t="s">
        <v>393</v>
      </c>
      <c r="R2579" s="76" t="s">
        <v>187</v>
      </c>
      <c r="S2579" s="100"/>
    </row>
    <row r="2580" spans="13:19">
      <c r="M2580" t="s">
        <v>1047</v>
      </c>
      <c r="N2580" s="71" t="s">
        <v>984</v>
      </c>
      <c r="O2580" s="76" t="s">
        <v>348</v>
      </c>
      <c r="P2580" s="76" t="s">
        <v>187</v>
      </c>
      <c r="Q2580" s="76" t="s">
        <v>348</v>
      </c>
      <c r="R2580" s="76" t="s">
        <v>1813</v>
      </c>
      <c r="S2580" s="100">
        <v>2560</v>
      </c>
    </row>
    <row r="2581" spans="13:19">
      <c r="M2581" t="s">
        <v>1194</v>
      </c>
      <c r="N2581" s="85" t="s">
        <v>880</v>
      </c>
      <c r="O2581" s="77" t="s">
        <v>393</v>
      </c>
      <c r="P2581" s="77" t="s">
        <v>187</v>
      </c>
      <c r="Q2581" s="77" t="s">
        <v>393</v>
      </c>
      <c r="R2581" s="77" t="s">
        <v>187</v>
      </c>
      <c r="S2581" s="101">
        <v>0</v>
      </c>
    </row>
    <row r="2582" spans="13:19">
      <c r="M2582" t="s">
        <v>1040</v>
      </c>
      <c r="N2582" s="71" t="s">
        <v>981</v>
      </c>
      <c r="O2582" s="76" t="s">
        <v>351</v>
      </c>
      <c r="P2582" s="76" t="s">
        <v>187</v>
      </c>
      <c r="Q2582" s="76" t="s">
        <v>351</v>
      </c>
      <c r="R2582" s="76" t="s">
        <v>1875</v>
      </c>
      <c r="S2582" s="100"/>
    </row>
    <row r="2583" spans="13:19">
      <c r="M2583"/>
      <c r="N2583" s="71"/>
      <c r="O2583" s="76"/>
      <c r="P2583" s="76"/>
      <c r="Q2583" s="76"/>
      <c r="R2583" s="76"/>
      <c r="S2583" s="100"/>
    </row>
    <row r="2584" spans="13:19">
      <c r="M2584"/>
      <c r="N2584" s="71"/>
      <c r="O2584" s="76"/>
      <c r="P2584" s="76"/>
      <c r="Q2584" s="76"/>
      <c r="R2584" s="76"/>
      <c r="S2584" s="100"/>
    </row>
    <row r="2585" spans="13:19">
      <c r="M2585"/>
      <c r="N2585" s="85"/>
      <c r="O2585" s="77"/>
      <c r="P2585" s="77"/>
      <c r="Q2585" s="77"/>
      <c r="R2585" s="77"/>
      <c r="S2585" s="101"/>
    </row>
    <row r="2586" spans="13:19">
      <c r="M2586"/>
      <c r="N2586" s="85"/>
      <c r="O2586" s="77"/>
      <c r="P2586" s="77"/>
      <c r="Q2586" s="77"/>
      <c r="R2586" s="77"/>
      <c r="S2586" s="101"/>
    </row>
    <row r="2587" spans="13:19">
      <c r="M2587"/>
      <c r="N2587" s="71"/>
      <c r="O2587" s="76"/>
      <c r="P2587" s="76"/>
      <c r="Q2587" s="76"/>
      <c r="R2587" s="76"/>
      <c r="S2587" s="100"/>
    </row>
    <row r="2588" spans="13:19">
      <c r="M2588"/>
      <c r="N2588" s="85"/>
      <c r="O2588" s="77"/>
      <c r="P2588" s="77"/>
      <c r="Q2588" s="77"/>
      <c r="R2588" s="77"/>
      <c r="S2588" s="101"/>
    </row>
    <row r="2589" spans="13:19">
      <c r="M2589"/>
      <c r="N2589" s="71"/>
      <c r="O2589" s="76"/>
      <c r="P2589" s="76"/>
      <c r="Q2589" s="76"/>
      <c r="R2589" s="76"/>
      <c r="S2589" s="100"/>
    </row>
    <row r="2590" spans="13:19">
      <c r="M2590"/>
      <c r="N2590"/>
      <c r="O2590" s="84"/>
      <c r="P2590" s="84"/>
      <c r="Q2590" s="84"/>
      <c r="R2590" s="98" t="s">
        <v>156</v>
      </c>
      <c r="S2590" s="102">
        <f>SUM(S2577:S2589)</f>
        <v>2560</v>
      </c>
    </row>
    <row r="2591" spans="13:19">
      <c r="M2591"/>
      <c r="N2591"/>
      <c r="O2591"/>
      <c r="P2591"/>
      <c r="Q2591"/>
      <c r="R2591" s="106" t="s">
        <v>171</v>
      </c>
      <c r="S2591" s="107">
        <v>47</v>
      </c>
    </row>
    <row r="2592" spans="13:19">
      <c r="M2592" s="108" t="s">
        <v>1913</v>
      </c>
    </row>
    <row r="2593" spans="13:19">
      <c r="M2593" t="s">
        <v>1465</v>
      </c>
      <c r="N2593" s="71" t="s">
        <v>872</v>
      </c>
      <c r="O2593" s="76" t="s">
        <v>346</v>
      </c>
      <c r="P2593" s="76" t="s">
        <v>800</v>
      </c>
      <c r="Q2593" s="76" t="s">
        <v>346</v>
      </c>
      <c r="R2593" s="76" t="s">
        <v>800</v>
      </c>
      <c r="S2593" s="100"/>
    </row>
    <row r="2594" spans="13:19">
      <c r="M2594" t="s">
        <v>1276</v>
      </c>
      <c r="N2594" s="71" t="s">
        <v>984</v>
      </c>
      <c r="O2594" s="76" t="s">
        <v>351</v>
      </c>
      <c r="P2594" s="76" t="s">
        <v>187</v>
      </c>
      <c r="Q2594" s="76" t="s">
        <v>351</v>
      </c>
      <c r="R2594" s="76" t="s">
        <v>187</v>
      </c>
      <c r="S2594" s="100"/>
    </row>
    <row r="2595" spans="13:19">
      <c r="M2595" t="s">
        <v>1450</v>
      </c>
      <c r="N2595" s="71" t="s">
        <v>865</v>
      </c>
      <c r="O2595" s="76" t="s">
        <v>393</v>
      </c>
      <c r="P2595" s="76" t="s">
        <v>187</v>
      </c>
      <c r="Q2595" s="76" t="s">
        <v>393</v>
      </c>
      <c r="R2595" s="76" t="s">
        <v>1896</v>
      </c>
      <c r="S2595" s="100"/>
    </row>
    <row r="2596" spans="13:19">
      <c r="M2596" t="s">
        <v>1316</v>
      </c>
      <c r="N2596" s="71" t="s">
        <v>989</v>
      </c>
      <c r="O2596" s="76" t="s">
        <v>348</v>
      </c>
      <c r="P2596" s="76" t="s">
        <v>187</v>
      </c>
      <c r="Q2596" s="76" t="s">
        <v>348</v>
      </c>
      <c r="R2596" s="76" t="s">
        <v>187</v>
      </c>
      <c r="S2596" s="100"/>
    </row>
    <row r="2597" spans="13:19">
      <c r="M2597" t="s">
        <v>1912</v>
      </c>
      <c r="N2597" s="85" t="s">
        <v>883</v>
      </c>
      <c r="O2597" s="77" t="s">
        <v>393</v>
      </c>
      <c r="P2597" s="77" t="s">
        <v>187</v>
      </c>
      <c r="Q2597" s="77" t="s">
        <v>393</v>
      </c>
      <c r="R2597" s="77" t="s">
        <v>187</v>
      </c>
      <c r="S2597" s="101">
        <v>0</v>
      </c>
    </row>
    <row r="2598" spans="13:19">
      <c r="M2598" t="s">
        <v>1040</v>
      </c>
      <c r="N2598" s="71" t="s">
        <v>981</v>
      </c>
      <c r="O2598" s="76" t="s">
        <v>351</v>
      </c>
      <c r="P2598" s="76" t="s">
        <v>187</v>
      </c>
      <c r="Q2598" s="76" t="s">
        <v>351</v>
      </c>
      <c r="R2598" s="76" t="s">
        <v>1875</v>
      </c>
      <c r="S2598" s="100"/>
    </row>
    <row r="2599" spans="13:19">
      <c r="M2599"/>
      <c r="N2599" s="71"/>
      <c r="O2599" s="76"/>
      <c r="P2599" s="76"/>
      <c r="Q2599" s="76"/>
      <c r="R2599" s="76"/>
      <c r="S2599" s="100"/>
    </row>
    <row r="2600" spans="13:19">
      <c r="M2600"/>
      <c r="N2600" s="71"/>
      <c r="O2600" s="76"/>
      <c r="P2600" s="76"/>
      <c r="Q2600" s="76"/>
      <c r="R2600" s="76"/>
      <c r="S2600" s="100"/>
    </row>
    <row r="2601" spans="13:19">
      <c r="M2601"/>
      <c r="N2601" s="85"/>
      <c r="O2601" s="77"/>
      <c r="P2601" s="77"/>
      <c r="Q2601" s="77"/>
      <c r="R2601" s="77"/>
      <c r="S2601" s="101"/>
    </row>
    <row r="2602" spans="13:19">
      <c r="M2602"/>
      <c r="N2602" s="85"/>
      <c r="O2602" s="77"/>
      <c r="P2602" s="77"/>
      <c r="Q2602" s="77"/>
      <c r="R2602" s="77"/>
      <c r="S2602" s="101"/>
    </row>
    <row r="2603" spans="13:19">
      <c r="M2603"/>
      <c r="N2603" s="71"/>
      <c r="O2603" s="76"/>
      <c r="P2603" s="76"/>
      <c r="Q2603" s="76"/>
      <c r="R2603" s="76"/>
      <c r="S2603" s="100"/>
    </row>
    <row r="2604" spans="13:19">
      <c r="M2604"/>
      <c r="N2604" s="85"/>
      <c r="O2604" s="77"/>
      <c r="P2604" s="77"/>
      <c r="Q2604" s="77"/>
      <c r="R2604" s="77"/>
      <c r="S2604" s="101"/>
    </row>
    <row r="2605" spans="13:19">
      <c r="M2605"/>
      <c r="N2605" s="71"/>
      <c r="O2605" s="76"/>
      <c r="P2605" s="76"/>
      <c r="Q2605" s="76"/>
      <c r="R2605" s="76"/>
      <c r="S2605" s="100"/>
    </row>
    <row r="2606" spans="13:19">
      <c r="M2606"/>
      <c r="N2606"/>
      <c r="O2606" s="84"/>
      <c r="P2606" s="84"/>
      <c r="Q2606" s="84"/>
      <c r="R2606" s="98" t="s">
        <v>156</v>
      </c>
      <c r="S2606" s="102">
        <f>SUM(S2593:S2605)</f>
        <v>0</v>
      </c>
    </row>
    <row r="2607" spans="13:19">
      <c r="M2607"/>
      <c r="N2607"/>
      <c r="O2607"/>
      <c r="P2607"/>
      <c r="Q2607"/>
      <c r="R2607" s="106" t="s">
        <v>171</v>
      </c>
      <c r="S2607" s="107">
        <v>47</v>
      </c>
    </row>
    <row r="2608" spans="13:19">
      <c r="M2608" s="108" t="s">
        <v>1915</v>
      </c>
    </row>
    <row r="2609" spans="13:19">
      <c r="M2609" t="s">
        <v>834</v>
      </c>
      <c r="N2609" s="70" t="s">
        <v>922</v>
      </c>
      <c r="O2609" s="75" t="s">
        <v>346</v>
      </c>
      <c r="P2609" s="75" t="s">
        <v>800</v>
      </c>
      <c r="Q2609" s="75" t="s">
        <v>346</v>
      </c>
      <c r="R2609" s="75" t="s">
        <v>1447</v>
      </c>
      <c r="S2609" s="99"/>
    </row>
    <row r="2610" spans="13:19">
      <c r="M2610" t="s">
        <v>1144</v>
      </c>
      <c r="N2610" s="70" t="s">
        <v>915</v>
      </c>
      <c r="O2610" s="75" t="s">
        <v>346</v>
      </c>
      <c r="P2610" s="75" t="s">
        <v>800</v>
      </c>
      <c r="Q2610" s="75" t="s">
        <v>346</v>
      </c>
      <c r="R2610" s="75" t="s">
        <v>800</v>
      </c>
      <c r="S2610" s="99">
        <v>0</v>
      </c>
    </row>
    <row r="2611" spans="13:19">
      <c r="M2611" t="s">
        <v>832</v>
      </c>
      <c r="N2611" s="71" t="s">
        <v>927</v>
      </c>
      <c r="O2611" s="76" t="s">
        <v>350</v>
      </c>
      <c r="P2611" s="76" t="s">
        <v>192</v>
      </c>
      <c r="Q2611" s="76" t="s">
        <v>350</v>
      </c>
      <c r="R2611" s="76" t="s">
        <v>1479</v>
      </c>
      <c r="S2611" s="100"/>
    </row>
    <row r="2612" spans="13:19">
      <c r="M2612" t="s">
        <v>1190</v>
      </c>
      <c r="N2612" s="71" t="s">
        <v>931</v>
      </c>
      <c r="O2612" s="76" t="s">
        <v>350</v>
      </c>
      <c r="P2612" s="76" t="s">
        <v>192</v>
      </c>
      <c r="Q2612" s="76" t="s">
        <v>350</v>
      </c>
      <c r="R2612" s="76" t="s">
        <v>1216</v>
      </c>
      <c r="S2612" s="100"/>
    </row>
    <row r="2613" spans="13:19">
      <c r="M2613" t="s">
        <v>1914</v>
      </c>
      <c r="N2613" s="85" t="s">
        <v>954</v>
      </c>
      <c r="O2613" s="77" t="s">
        <v>351</v>
      </c>
      <c r="P2613" s="77" t="s">
        <v>187</v>
      </c>
      <c r="Q2613" s="77" t="s">
        <v>351</v>
      </c>
      <c r="R2613" s="77" t="s">
        <v>187</v>
      </c>
      <c r="S2613" s="101">
        <v>0</v>
      </c>
    </row>
    <row r="2614" spans="13:19">
      <c r="M2614" t="s">
        <v>1857</v>
      </c>
      <c r="N2614" s="71" t="s">
        <v>925</v>
      </c>
      <c r="O2614" s="76" t="s">
        <v>348</v>
      </c>
      <c r="P2614" s="76" t="s">
        <v>187</v>
      </c>
      <c r="Q2614" s="76" t="s">
        <v>348</v>
      </c>
      <c r="R2614" s="76" t="s">
        <v>187</v>
      </c>
      <c r="S2614" s="100">
        <v>0</v>
      </c>
    </row>
    <row r="2615" spans="13:19">
      <c r="M2615"/>
      <c r="N2615" s="71"/>
      <c r="O2615" s="76"/>
      <c r="P2615" s="76"/>
      <c r="Q2615" s="76"/>
      <c r="R2615" s="76"/>
      <c r="S2615" s="100"/>
    </row>
    <row r="2616" spans="13:19">
      <c r="M2616"/>
      <c r="N2616" s="71"/>
      <c r="O2616" s="76"/>
      <c r="P2616" s="76"/>
      <c r="Q2616" s="76"/>
      <c r="R2616" s="76"/>
      <c r="S2616" s="100"/>
    </row>
    <row r="2617" spans="13:19">
      <c r="M2617"/>
      <c r="N2617" s="85"/>
      <c r="O2617" s="77"/>
      <c r="P2617" s="77"/>
      <c r="Q2617" s="77"/>
      <c r="R2617" s="77"/>
      <c r="S2617" s="101"/>
    </row>
    <row r="2618" spans="13:19">
      <c r="M2618"/>
      <c r="N2618" s="85"/>
      <c r="O2618" s="77"/>
      <c r="P2618" s="77"/>
      <c r="Q2618" s="77"/>
      <c r="R2618" s="77"/>
      <c r="S2618" s="101"/>
    </row>
    <row r="2619" spans="13:19">
      <c r="M2619"/>
      <c r="N2619" s="71"/>
      <c r="O2619" s="76"/>
      <c r="P2619" s="76"/>
      <c r="Q2619" s="76"/>
      <c r="R2619" s="76"/>
      <c r="S2619" s="100"/>
    </row>
    <row r="2620" spans="13:19">
      <c r="M2620"/>
      <c r="N2620" s="85"/>
      <c r="O2620" s="77"/>
      <c r="P2620" s="77"/>
      <c r="Q2620" s="77"/>
      <c r="R2620" s="77"/>
      <c r="S2620" s="101"/>
    </row>
    <row r="2621" spans="13:19">
      <c r="M2621"/>
      <c r="N2621" s="71"/>
      <c r="O2621" s="76"/>
      <c r="P2621" s="76"/>
      <c r="Q2621" s="76"/>
      <c r="R2621" s="76"/>
      <c r="S2621" s="100"/>
    </row>
    <row r="2622" spans="13:19">
      <c r="M2622"/>
      <c r="N2622"/>
      <c r="O2622" s="84"/>
      <c r="P2622" s="84"/>
      <c r="Q2622" s="84"/>
      <c r="R2622" s="98" t="s">
        <v>156</v>
      </c>
      <c r="S2622" s="102">
        <f>SUM(S2609:S2621)</f>
        <v>0</v>
      </c>
    </row>
    <row r="2623" spans="13:19">
      <c r="M2623"/>
      <c r="N2623"/>
      <c r="O2623"/>
      <c r="P2623"/>
      <c r="Q2623"/>
      <c r="R2623" s="106" t="s">
        <v>171</v>
      </c>
      <c r="S2623" s="107">
        <v>47</v>
      </c>
    </row>
    <row r="2624" spans="13:19">
      <c r="M2624" s="108" t="s">
        <v>1944</v>
      </c>
    </row>
    <row r="2625" spans="13:19">
      <c r="M2625" t="s">
        <v>1213</v>
      </c>
      <c r="N2625" s="70" t="s">
        <v>922</v>
      </c>
      <c r="O2625" s="75" t="s">
        <v>349</v>
      </c>
      <c r="P2625" s="75" t="s">
        <v>800</v>
      </c>
      <c r="Q2625" s="75" t="s">
        <v>349</v>
      </c>
      <c r="R2625" s="75" t="s">
        <v>1447</v>
      </c>
      <c r="S2625" s="99">
        <v>9000</v>
      </c>
    </row>
    <row r="2626" spans="13:19">
      <c r="M2626" t="s">
        <v>1222</v>
      </c>
      <c r="N2626" s="70" t="s">
        <v>913</v>
      </c>
      <c r="O2626" s="75" t="s">
        <v>349</v>
      </c>
      <c r="P2626" s="75" t="s">
        <v>800</v>
      </c>
      <c r="Q2626" s="75" t="s">
        <v>349</v>
      </c>
      <c r="R2626" s="75" t="s">
        <v>800</v>
      </c>
      <c r="S2626" s="99">
        <v>0</v>
      </c>
    </row>
    <row r="2627" spans="13:19">
      <c r="M2627" t="s">
        <v>1857</v>
      </c>
      <c r="N2627" s="71" t="s">
        <v>925</v>
      </c>
      <c r="O2627" s="76" t="s">
        <v>348</v>
      </c>
      <c r="P2627" s="76" t="s">
        <v>187</v>
      </c>
      <c r="Q2627" s="76" t="s">
        <v>348</v>
      </c>
      <c r="R2627" s="76" t="s">
        <v>187</v>
      </c>
      <c r="S2627" s="100"/>
    </row>
    <row r="2628" spans="13:19">
      <c r="M2628" t="s">
        <v>1189</v>
      </c>
      <c r="N2628" s="71" t="s">
        <v>927</v>
      </c>
      <c r="O2628" s="76" t="s">
        <v>348</v>
      </c>
      <c r="P2628" s="76" t="s">
        <v>187</v>
      </c>
      <c r="Q2628" s="76" t="s">
        <v>348</v>
      </c>
      <c r="R2628" s="76" t="s">
        <v>1215</v>
      </c>
      <c r="S2628" s="100"/>
    </row>
    <row r="2629" spans="13:19">
      <c r="M2629" t="s">
        <v>1149</v>
      </c>
      <c r="N2629" s="85" t="s">
        <v>957</v>
      </c>
      <c r="O2629" s="77" t="s">
        <v>351</v>
      </c>
      <c r="P2629" s="77" t="s">
        <v>187</v>
      </c>
      <c r="Q2629" s="77" t="s">
        <v>351</v>
      </c>
      <c r="R2629" s="77" t="s">
        <v>187</v>
      </c>
      <c r="S2629" s="101">
        <v>0</v>
      </c>
    </row>
    <row r="2630" spans="13:19">
      <c r="M2630" t="s">
        <v>1190</v>
      </c>
      <c r="N2630" s="71" t="s">
        <v>931</v>
      </c>
      <c r="O2630" s="76" t="s">
        <v>350</v>
      </c>
      <c r="P2630" s="76" t="s">
        <v>192</v>
      </c>
      <c r="Q2630" s="76" t="s">
        <v>350</v>
      </c>
      <c r="R2630" s="76" t="s">
        <v>1916</v>
      </c>
      <c r="S2630" s="100"/>
    </row>
    <row r="2631" spans="13:19">
      <c r="M2631"/>
      <c r="N2631" s="71"/>
      <c r="O2631" s="76"/>
      <c r="P2631" s="76"/>
      <c r="Q2631" s="76"/>
      <c r="R2631" s="76"/>
      <c r="S2631" s="100"/>
    </row>
    <row r="2632" spans="13:19">
      <c r="M2632"/>
      <c r="N2632" s="71"/>
      <c r="O2632" s="76"/>
      <c r="P2632" s="76"/>
      <c r="Q2632" s="76"/>
      <c r="R2632" s="76"/>
      <c r="S2632" s="100"/>
    </row>
    <row r="2633" spans="13:19">
      <c r="M2633"/>
      <c r="N2633" s="85"/>
      <c r="O2633" s="77"/>
      <c r="P2633" s="77"/>
      <c r="Q2633" s="77"/>
      <c r="R2633" s="77"/>
      <c r="S2633" s="101"/>
    </row>
    <row r="2634" spans="13:19">
      <c r="M2634"/>
      <c r="N2634" s="85"/>
      <c r="O2634" s="77"/>
      <c r="P2634" s="77"/>
      <c r="Q2634" s="77"/>
      <c r="R2634" s="77"/>
      <c r="S2634" s="101"/>
    </row>
    <row r="2635" spans="13:19">
      <c r="M2635"/>
      <c r="N2635" s="71"/>
      <c r="O2635" s="76"/>
      <c r="P2635" s="76"/>
      <c r="Q2635" s="76"/>
      <c r="R2635" s="76"/>
      <c r="S2635" s="100"/>
    </row>
    <row r="2636" spans="13:19">
      <c r="M2636"/>
      <c r="N2636" s="85"/>
      <c r="O2636" s="77"/>
      <c r="P2636" s="77"/>
      <c r="Q2636" s="77"/>
      <c r="R2636" s="77"/>
      <c r="S2636" s="101"/>
    </row>
    <row r="2637" spans="13:19">
      <c r="M2637"/>
      <c r="N2637" s="71"/>
      <c r="O2637" s="76"/>
      <c r="P2637" s="76"/>
      <c r="Q2637" s="76"/>
      <c r="R2637" s="76"/>
      <c r="S2637" s="100"/>
    </row>
    <row r="2638" spans="13:19">
      <c r="M2638"/>
      <c r="N2638"/>
      <c r="O2638" s="84"/>
      <c r="P2638" s="84"/>
      <c r="Q2638" s="84"/>
      <c r="R2638" s="98" t="s">
        <v>156</v>
      </c>
      <c r="S2638" s="102">
        <f>SUM(S2625:S2637)</f>
        <v>9000</v>
      </c>
    </row>
    <row r="2639" spans="13:19">
      <c r="M2639"/>
      <c r="N2639"/>
      <c r="O2639"/>
      <c r="P2639"/>
      <c r="Q2639"/>
      <c r="R2639" s="106" t="s">
        <v>171</v>
      </c>
      <c r="S2639" s="107">
        <v>47</v>
      </c>
    </row>
    <row r="2640" spans="13:19">
      <c r="M2640" s="108" t="s">
        <v>1945</v>
      </c>
    </row>
    <row r="2641" spans="13:19">
      <c r="M2641" t="s">
        <v>1438</v>
      </c>
      <c r="N2641" s="70" t="s">
        <v>843</v>
      </c>
      <c r="O2641" s="75" t="s">
        <v>345</v>
      </c>
      <c r="P2641" s="75" t="s">
        <v>187</v>
      </c>
      <c r="Q2641" s="75" t="s">
        <v>345</v>
      </c>
      <c r="R2641" s="75" t="s">
        <v>1782</v>
      </c>
      <c r="S2641" s="99"/>
    </row>
    <row r="2642" spans="13:19">
      <c r="M2642" t="s">
        <v>1811</v>
      </c>
      <c r="N2642" s="70" t="s">
        <v>845</v>
      </c>
      <c r="O2642" s="75" t="s">
        <v>393</v>
      </c>
      <c r="P2642" s="75" t="s">
        <v>187</v>
      </c>
      <c r="Q2642" s="75" t="s">
        <v>393</v>
      </c>
      <c r="R2642" s="75" t="s">
        <v>187</v>
      </c>
      <c r="S2642" s="99">
        <v>0</v>
      </c>
    </row>
    <row r="2643" spans="13:19">
      <c r="M2643" t="s">
        <v>1248</v>
      </c>
      <c r="N2643" s="70" t="s">
        <v>847</v>
      </c>
      <c r="O2643" s="75" t="s">
        <v>341</v>
      </c>
      <c r="P2643" s="75" t="s">
        <v>800</v>
      </c>
      <c r="Q2643" s="75" t="s">
        <v>341</v>
      </c>
      <c r="R2643" s="75" t="s">
        <v>800</v>
      </c>
      <c r="S2643" s="99"/>
    </row>
    <row r="2644" spans="13:19">
      <c r="M2644" t="s">
        <v>1378</v>
      </c>
      <c r="N2644" s="70" t="s">
        <v>844</v>
      </c>
      <c r="O2644" s="75" t="s">
        <v>348</v>
      </c>
      <c r="P2644" s="75" t="s">
        <v>187</v>
      </c>
      <c r="Q2644" s="75" t="s">
        <v>348</v>
      </c>
      <c r="R2644" s="75" t="s">
        <v>1480</v>
      </c>
      <c r="S2644" s="99">
        <v>448</v>
      </c>
    </row>
    <row r="2645" spans="13:19">
      <c r="M2645" t="s">
        <v>1613</v>
      </c>
      <c r="N2645" s="70" t="s">
        <v>841</v>
      </c>
      <c r="O2645" s="75" t="s">
        <v>389</v>
      </c>
      <c r="P2645" s="75" t="s">
        <v>187</v>
      </c>
      <c r="Q2645" s="75" t="s">
        <v>1795</v>
      </c>
      <c r="R2645" s="75" t="s">
        <v>1796</v>
      </c>
      <c r="S2645" s="99"/>
    </row>
    <row r="2646" spans="13:19">
      <c r="M2646"/>
      <c r="N2646" s="71"/>
      <c r="O2646" s="76"/>
      <c r="P2646" s="76"/>
      <c r="Q2646" s="76"/>
      <c r="R2646" s="76"/>
      <c r="S2646" s="100"/>
    </row>
    <row r="2647" spans="13:19">
      <c r="M2647"/>
      <c r="N2647" s="71"/>
      <c r="O2647" s="76"/>
      <c r="P2647" s="76"/>
      <c r="Q2647" s="76"/>
      <c r="R2647" s="76"/>
      <c r="S2647" s="100"/>
    </row>
    <row r="2648" spans="13:19">
      <c r="M2648"/>
      <c r="N2648" s="71"/>
      <c r="O2648" s="76"/>
      <c r="P2648" s="76"/>
      <c r="Q2648" s="76"/>
      <c r="R2648" s="76"/>
      <c r="S2648" s="100"/>
    </row>
    <row r="2649" spans="13:19">
      <c r="M2649"/>
      <c r="N2649" s="85"/>
      <c r="O2649" s="77"/>
      <c r="P2649" s="77"/>
      <c r="Q2649" s="77"/>
      <c r="R2649" s="77"/>
      <c r="S2649" s="101"/>
    </row>
    <row r="2650" spans="13:19">
      <c r="M2650"/>
      <c r="N2650" s="85"/>
      <c r="O2650" s="77"/>
      <c r="P2650" s="77"/>
      <c r="Q2650" s="77"/>
      <c r="R2650" s="77"/>
      <c r="S2650" s="101"/>
    </row>
    <row r="2651" spans="13:19">
      <c r="M2651"/>
      <c r="N2651" s="71"/>
      <c r="O2651" s="76"/>
      <c r="P2651" s="76"/>
      <c r="Q2651" s="76"/>
      <c r="R2651" s="76"/>
      <c r="S2651" s="100"/>
    </row>
    <row r="2652" spans="13:19">
      <c r="M2652"/>
      <c r="N2652" s="85"/>
      <c r="O2652" s="77"/>
      <c r="P2652" s="77"/>
      <c r="Q2652" s="77"/>
      <c r="R2652" s="77"/>
      <c r="S2652" s="101"/>
    </row>
    <row r="2653" spans="13:19">
      <c r="M2653"/>
      <c r="N2653" s="71"/>
      <c r="O2653" s="76"/>
      <c r="P2653" s="76"/>
      <c r="Q2653" s="76"/>
      <c r="R2653" s="76"/>
      <c r="S2653" s="100"/>
    </row>
    <row r="2654" spans="13:19">
      <c r="M2654"/>
      <c r="N2654"/>
      <c r="O2654" s="84"/>
      <c r="P2654" s="84"/>
      <c r="Q2654" s="84"/>
      <c r="R2654" s="98" t="s">
        <v>156</v>
      </c>
      <c r="S2654" s="102">
        <f>SUM(S2641:S2653)</f>
        <v>448</v>
      </c>
    </row>
    <row r="2655" spans="13:19">
      <c r="M2655"/>
      <c r="N2655"/>
      <c r="O2655"/>
      <c r="P2655"/>
      <c r="Q2655"/>
      <c r="R2655" s="106" t="s">
        <v>171</v>
      </c>
      <c r="S2655" s="107">
        <v>47</v>
      </c>
    </row>
    <row r="2656" spans="13:19">
      <c r="M2656" s="108" t="s">
        <v>1947</v>
      </c>
    </row>
    <row r="2657" spans="13:19">
      <c r="M2657" t="s">
        <v>1379</v>
      </c>
      <c r="N2657" s="71" t="s">
        <v>872</v>
      </c>
      <c r="O2657" s="76" t="s">
        <v>350</v>
      </c>
      <c r="P2657" s="76" t="s">
        <v>192</v>
      </c>
      <c r="Q2657" s="76" t="s">
        <v>350</v>
      </c>
      <c r="R2657" s="76" t="s">
        <v>1170</v>
      </c>
      <c r="S2657" s="100"/>
    </row>
    <row r="2658" spans="13:19">
      <c r="M2658" t="s">
        <v>1196</v>
      </c>
      <c r="N2658" s="71" t="s">
        <v>981</v>
      </c>
      <c r="O2658" s="76" t="s">
        <v>348</v>
      </c>
      <c r="P2658" s="76" t="s">
        <v>187</v>
      </c>
      <c r="Q2658" s="76" t="s">
        <v>348</v>
      </c>
      <c r="R2658" s="76" t="s">
        <v>1780</v>
      </c>
      <c r="S2658" s="100">
        <v>0</v>
      </c>
    </row>
    <row r="2659" spans="13:19">
      <c r="M2659" t="s">
        <v>1100</v>
      </c>
      <c r="N2659" s="71" t="s">
        <v>873</v>
      </c>
      <c r="O2659" s="76" t="s">
        <v>393</v>
      </c>
      <c r="P2659" s="76" t="s">
        <v>187</v>
      </c>
      <c r="Q2659" s="76" t="s">
        <v>393</v>
      </c>
      <c r="R2659" s="76" t="s">
        <v>1946</v>
      </c>
      <c r="S2659" s="100">
        <v>3240</v>
      </c>
    </row>
    <row r="2660" spans="13:19">
      <c r="M2660" t="s">
        <v>1047</v>
      </c>
      <c r="N2660" s="71" t="s">
        <v>984</v>
      </c>
      <c r="O2660" s="76" t="s">
        <v>348</v>
      </c>
      <c r="P2660" s="76" t="s">
        <v>187</v>
      </c>
      <c r="Q2660" s="76" t="s">
        <v>348</v>
      </c>
      <c r="R2660" s="76" t="s">
        <v>1153</v>
      </c>
      <c r="S2660" s="100"/>
    </row>
    <row r="2661" spans="13:19">
      <c r="M2661" t="s">
        <v>1682</v>
      </c>
      <c r="N2661" s="85" t="s">
        <v>883</v>
      </c>
      <c r="O2661" s="77" t="s">
        <v>191</v>
      </c>
      <c r="P2661" s="77" t="s">
        <v>192</v>
      </c>
      <c r="Q2661" s="77" t="s">
        <v>191</v>
      </c>
      <c r="R2661" s="77" t="s">
        <v>192</v>
      </c>
      <c r="S2661" s="101">
        <v>0</v>
      </c>
    </row>
    <row r="2662" spans="13:19">
      <c r="M2662" t="s">
        <v>1136</v>
      </c>
      <c r="N2662" s="71" t="s">
        <v>985</v>
      </c>
      <c r="O2662" s="76" t="s">
        <v>351</v>
      </c>
      <c r="P2662" s="76" t="s">
        <v>187</v>
      </c>
      <c r="Q2662" s="76" t="s">
        <v>351</v>
      </c>
      <c r="R2662" s="76" t="s">
        <v>1780</v>
      </c>
      <c r="S2662" s="100"/>
    </row>
    <row r="2663" spans="13:19">
      <c r="M2663"/>
      <c r="N2663" s="71"/>
      <c r="O2663" s="76"/>
      <c r="P2663" s="76"/>
      <c r="Q2663" s="76"/>
      <c r="R2663" s="76"/>
      <c r="S2663" s="100"/>
    </row>
    <row r="2664" spans="13:19">
      <c r="M2664"/>
      <c r="N2664" s="71"/>
      <c r="O2664" s="76"/>
      <c r="P2664" s="76"/>
      <c r="Q2664" s="76"/>
      <c r="R2664" s="76"/>
      <c r="S2664" s="100"/>
    </row>
    <row r="2665" spans="13:19">
      <c r="M2665"/>
      <c r="N2665" s="85"/>
      <c r="O2665" s="77"/>
      <c r="P2665" s="77"/>
      <c r="Q2665" s="77"/>
      <c r="R2665" s="77"/>
      <c r="S2665" s="101"/>
    </row>
    <row r="2666" spans="13:19">
      <c r="M2666"/>
      <c r="N2666" s="85"/>
      <c r="O2666" s="77"/>
      <c r="P2666" s="77"/>
      <c r="Q2666" s="77"/>
      <c r="R2666" s="77"/>
      <c r="S2666" s="101"/>
    </row>
    <row r="2667" spans="13:19">
      <c r="M2667"/>
      <c r="N2667" s="71"/>
      <c r="O2667" s="76"/>
      <c r="P2667" s="76"/>
      <c r="Q2667" s="76"/>
      <c r="R2667" s="76"/>
      <c r="S2667" s="100"/>
    </row>
    <row r="2668" spans="13:19">
      <c r="M2668"/>
      <c r="N2668" s="85"/>
      <c r="O2668" s="77"/>
      <c r="P2668" s="77"/>
      <c r="Q2668" s="77"/>
      <c r="R2668" s="77"/>
      <c r="S2668" s="101"/>
    </row>
    <row r="2669" spans="13:19">
      <c r="M2669"/>
      <c r="N2669" s="71"/>
      <c r="O2669" s="76"/>
      <c r="P2669" s="76"/>
      <c r="Q2669" s="76"/>
      <c r="R2669" s="76"/>
      <c r="S2669" s="100"/>
    </row>
    <row r="2670" spans="13:19">
      <c r="M2670"/>
      <c r="N2670"/>
      <c r="O2670" s="84"/>
      <c r="P2670" s="84"/>
      <c r="Q2670" s="84"/>
      <c r="R2670" s="98" t="s">
        <v>156</v>
      </c>
      <c r="S2670" s="102">
        <f>SUM(S2657:S2669)</f>
        <v>3240</v>
      </c>
    </row>
    <row r="2671" spans="13:19">
      <c r="M2671"/>
      <c r="N2671"/>
      <c r="O2671"/>
      <c r="P2671"/>
      <c r="Q2671"/>
      <c r="R2671" s="106" t="s">
        <v>171</v>
      </c>
      <c r="S2671" s="107">
        <v>47</v>
      </c>
    </row>
    <row r="2672" spans="13:19">
      <c r="M2672" s="108" t="s">
        <v>1949</v>
      </c>
    </row>
    <row r="2673" spans="13:19">
      <c r="M2673" t="s">
        <v>1100</v>
      </c>
      <c r="N2673" s="71" t="s">
        <v>873</v>
      </c>
      <c r="O2673" s="76" t="s">
        <v>393</v>
      </c>
      <c r="P2673" s="76" t="s">
        <v>187</v>
      </c>
      <c r="Q2673" s="76" t="s">
        <v>393</v>
      </c>
      <c r="R2673" s="76" t="s">
        <v>1946</v>
      </c>
      <c r="S2673" s="100">
        <v>3240</v>
      </c>
    </row>
    <row r="2674" spans="13:19">
      <c r="M2674" t="s">
        <v>1193</v>
      </c>
      <c r="N2674" s="71" t="s">
        <v>989</v>
      </c>
      <c r="O2674" s="76" t="s">
        <v>351</v>
      </c>
      <c r="P2674" s="76" t="s">
        <v>187</v>
      </c>
      <c r="Q2674" s="76" t="s">
        <v>351</v>
      </c>
      <c r="R2674" s="76" t="s">
        <v>1528</v>
      </c>
      <c r="S2674" s="100">
        <v>5300</v>
      </c>
    </row>
    <row r="2675" spans="13:19">
      <c r="M2675" t="s">
        <v>1321</v>
      </c>
      <c r="N2675" s="71" t="s">
        <v>872</v>
      </c>
      <c r="O2675" s="76" t="s">
        <v>393</v>
      </c>
      <c r="P2675" s="76" t="s">
        <v>187</v>
      </c>
      <c r="Q2675" s="76" t="s">
        <v>393</v>
      </c>
      <c r="R2675" s="76" t="s">
        <v>187</v>
      </c>
      <c r="S2675" s="100"/>
    </row>
    <row r="2676" spans="13:19">
      <c r="M2676" t="s">
        <v>1648</v>
      </c>
      <c r="N2676" s="71" t="s">
        <v>982</v>
      </c>
      <c r="O2676" s="76" t="s">
        <v>351</v>
      </c>
      <c r="P2676" s="76" t="s">
        <v>187</v>
      </c>
      <c r="Q2676" s="76" t="s">
        <v>351</v>
      </c>
      <c r="R2676" s="76" t="s">
        <v>187</v>
      </c>
      <c r="S2676" s="100"/>
    </row>
    <row r="2677" spans="13:19">
      <c r="M2677" t="s">
        <v>1948</v>
      </c>
      <c r="N2677" s="85" t="s">
        <v>883</v>
      </c>
      <c r="O2677" s="77" t="s">
        <v>350</v>
      </c>
      <c r="P2677" s="77" t="s">
        <v>192</v>
      </c>
      <c r="Q2677" s="77" t="s">
        <v>350</v>
      </c>
      <c r="R2677" s="77" t="s">
        <v>192</v>
      </c>
      <c r="S2677" s="101">
        <v>0</v>
      </c>
    </row>
    <row r="2678" spans="13:19">
      <c r="M2678" t="s">
        <v>1040</v>
      </c>
      <c r="N2678" s="71" t="s">
        <v>981</v>
      </c>
      <c r="O2678" s="76" t="s">
        <v>351</v>
      </c>
      <c r="P2678" s="76" t="s">
        <v>187</v>
      </c>
      <c r="Q2678" s="76" t="s">
        <v>351</v>
      </c>
      <c r="R2678" s="76" t="s">
        <v>1875</v>
      </c>
      <c r="S2678" s="100"/>
    </row>
    <row r="2679" spans="13:19">
      <c r="M2679"/>
      <c r="N2679" s="71"/>
      <c r="O2679" s="76"/>
      <c r="P2679" s="76"/>
      <c r="Q2679" s="76"/>
      <c r="R2679" s="76"/>
      <c r="S2679" s="100"/>
    </row>
    <row r="2680" spans="13:19">
      <c r="M2680"/>
      <c r="N2680" s="71"/>
      <c r="O2680" s="76"/>
      <c r="P2680" s="76"/>
      <c r="Q2680" s="76"/>
      <c r="R2680" s="76"/>
      <c r="S2680" s="100"/>
    </row>
    <row r="2681" spans="13:19">
      <c r="M2681"/>
      <c r="N2681" s="85"/>
      <c r="O2681" s="77"/>
      <c r="P2681" s="77"/>
      <c r="Q2681" s="77"/>
      <c r="R2681" s="77"/>
      <c r="S2681" s="101"/>
    </row>
    <row r="2682" spans="13:19">
      <c r="M2682"/>
      <c r="N2682" s="85"/>
      <c r="O2682" s="77"/>
      <c r="P2682" s="77"/>
      <c r="Q2682" s="77"/>
      <c r="R2682" s="77"/>
      <c r="S2682" s="101"/>
    </row>
    <row r="2683" spans="13:19">
      <c r="M2683"/>
      <c r="N2683" s="71"/>
      <c r="O2683" s="76"/>
      <c r="P2683" s="76"/>
      <c r="Q2683" s="76"/>
      <c r="R2683" s="76"/>
      <c r="S2683" s="100"/>
    </row>
    <row r="2684" spans="13:19">
      <c r="M2684"/>
      <c r="N2684" s="85"/>
      <c r="O2684" s="77"/>
      <c r="P2684" s="77"/>
      <c r="Q2684" s="77"/>
      <c r="R2684" s="77"/>
      <c r="S2684" s="101"/>
    </row>
    <row r="2685" spans="13:19">
      <c r="M2685"/>
      <c r="N2685" s="71"/>
      <c r="O2685" s="76"/>
      <c r="P2685" s="76"/>
      <c r="Q2685" s="76"/>
      <c r="R2685" s="76"/>
      <c r="S2685" s="100"/>
    </row>
    <row r="2686" spans="13:19">
      <c r="M2686"/>
      <c r="N2686"/>
      <c r="O2686" s="84"/>
      <c r="P2686" s="84"/>
      <c r="Q2686" s="84"/>
      <c r="R2686" s="98" t="s">
        <v>156</v>
      </c>
      <c r="S2686" s="102">
        <f>SUM(S2673:S2685)</f>
        <v>8540</v>
      </c>
    </row>
    <row r="2687" spans="13:19">
      <c r="M2687"/>
      <c r="N2687"/>
      <c r="O2687"/>
      <c r="P2687"/>
      <c r="Q2687"/>
      <c r="R2687" s="106" t="s">
        <v>171</v>
      </c>
      <c r="S2687" s="107">
        <v>47</v>
      </c>
    </row>
    <row r="2688" spans="13:19">
      <c r="M2688" s="108" t="s">
        <v>1950</v>
      </c>
    </row>
    <row r="2689" spans="13:19">
      <c r="M2689" t="s">
        <v>1222</v>
      </c>
      <c r="N2689" s="70" t="s">
        <v>913</v>
      </c>
      <c r="O2689" s="75" t="s">
        <v>349</v>
      </c>
      <c r="P2689" s="75" t="s">
        <v>800</v>
      </c>
      <c r="Q2689" s="75" t="s">
        <v>349</v>
      </c>
      <c r="R2689" s="75" t="s">
        <v>800</v>
      </c>
      <c r="S2689" s="99">
        <v>0</v>
      </c>
    </row>
    <row r="2690" spans="13:19">
      <c r="M2690" t="s">
        <v>1125</v>
      </c>
      <c r="N2690" s="70" t="s">
        <v>922</v>
      </c>
      <c r="O2690" s="75" t="s">
        <v>341</v>
      </c>
      <c r="P2690" s="75" t="s">
        <v>800</v>
      </c>
      <c r="Q2690" s="75" t="s">
        <v>341</v>
      </c>
      <c r="R2690" s="75" t="s">
        <v>1722</v>
      </c>
      <c r="S2690" s="99">
        <v>6990</v>
      </c>
    </row>
    <row r="2691" spans="13:19">
      <c r="M2691" t="s">
        <v>1189</v>
      </c>
      <c r="N2691" s="71" t="s">
        <v>927</v>
      </c>
      <c r="O2691" s="76" t="s">
        <v>348</v>
      </c>
      <c r="P2691" s="76" t="s">
        <v>187</v>
      </c>
      <c r="Q2691" s="76" t="s">
        <v>348</v>
      </c>
      <c r="R2691" s="76" t="s">
        <v>1215</v>
      </c>
      <c r="S2691" s="100"/>
    </row>
    <row r="2692" spans="13:19">
      <c r="M2692" t="s">
        <v>1840</v>
      </c>
      <c r="N2692" s="71" t="s">
        <v>925</v>
      </c>
      <c r="O2692" s="76" t="s">
        <v>350</v>
      </c>
      <c r="P2692" s="76" t="s">
        <v>192</v>
      </c>
      <c r="Q2692" s="76" t="s">
        <v>350</v>
      </c>
      <c r="R2692" s="76" t="s">
        <v>192</v>
      </c>
      <c r="S2692" s="100">
        <v>0</v>
      </c>
    </row>
    <row r="2693" spans="13:19">
      <c r="M2693" t="s">
        <v>1689</v>
      </c>
      <c r="N2693" s="85" t="s">
        <v>955</v>
      </c>
      <c r="O2693" s="77" t="s">
        <v>351</v>
      </c>
      <c r="P2693" s="77" t="s">
        <v>187</v>
      </c>
      <c r="Q2693" s="77" t="s">
        <v>351</v>
      </c>
      <c r="R2693" s="77" t="s">
        <v>187</v>
      </c>
      <c r="S2693" s="101">
        <v>0</v>
      </c>
    </row>
    <row r="2694" spans="13:19">
      <c r="M2694" t="s">
        <v>1221</v>
      </c>
      <c r="N2694" s="71" t="s">
        <v>931</v>
      </c>
      <c r="O2694" s="76" t="s">
        <v>348</v>
      </c>
      <c r="P2694" s="76" t="s">
        <v>187</v>
      </c>
      <c r="Q2694" s="76" t="s">
        <v>348</v>
      </c>
      <c r="R2694" s="76" t="s">
        <v>1577</v>
      </c>
      <c r="S2694" s="100"/>
    </row>
    <row r="2695" spans="13:19">
      <c r="M2695"/>
      <c r="N2695" s="71"/>
      <c r="O2695" s="76"/>
      <c r="P2695" s="76"/>
      <c r="Q2695" s="76"/>
      <c r="R2695" s="76"/>
      <c r="S2695" s="100"/>
    </row>
    <row r="2696" spans="13:19">
      <c r="M2696"/>
      <c r="N2696" s="71"/>
      <c r="O2696" s="76"/>
      <c r="P2696" s="76"/>
      <c r="Q2696" s="76"/>
      <c r="R2696" s="76"/>
      <c r="S2696" s="100"/>
    </row>
    <row r="2697" spans="13:19">
      <c r="M2697"/>
      <c r="N2697" s="85"/>
      <c r="O2697" s="77"/>
      <c r="P2697" s="77"/>
      <c r="Q2697" s="77"/>
      <c r="R2697" s="77"/>
      <c r="S2697" s="101"/>
    </row>
    <row r="2698" spans="13:19">
      <c r="M2698"/>
      <c r="N2698" s="85"/>
      <c r="O2698" s="77"/>
      <c r="P2698" s="77"/>
      <c r="Q2698" s="77"/>
      <c r="R2698" s="77"/>
      <c r="S2698" s="101"/>
    </row>
    <row r="2699" spans="13:19">
      <c r="M2699"/>
      <c r="N2699" s="71"/>
      <c r="O2699" s="76"/>
      <c r="P2699" s="76"/>
      <c r="Q2699" s="76"/>
      <c r="R2699" s="76"/>
      <c r="S2699" s="100"/>
    </row>
    <row r="2700" spans="13:19">
      <c r="M2700"/>
      <c r="N2700" s="85"/>
      <c r="O2700" s="77"/>
      <c r="P2700" s="77"/>
      <c r="Q2700" s="77"/>
      <c r="R2700" s="77"/>
      <c r="S2700" s="101"/>
    </row>
    <row r="2701" spans="13:19">
      <c r="M2701"/>
      <c r="N2701" s="71"/>
      <c r="O2701" s="76"/>
      <c r="P2701" s="76"/>
      <c r="Q2701" s="76"/>
      <c r="R2701" s="76"/>
      <c r="S2701" s="100"/>
    </row>
    <row r="2702" spans="13:19">
      <c r="M2702"/>
      <c r="N2702"/>
      <c r="O2702" s="84"/>
      <c r="P2702" s="84"/>
      <c r="Q2702" s="84"/>
      <c r="R2702" s="98" t="s">
        <v>156</v>
      </c>
      <c r="S2702" s="102">
        <f>SUM(S2689:S2701)</f>
        <v>6990</v>
      </c>
    </row>
    <row r="2703" spans="13:19">
      <c r="M2703"/>
      <c r="N2703"/>
      <c r="O2703"/>
      <c r="P2703"/>
      <c r="Q2703"/>
      <c r="R2703" s="106" t="s">
        <v>171</v>
      </c>
      <c r="S2703" s="107">
        <v>47</v>
      </c>
    </row>
    <row r="2704" spans="13:19">
      <c r="M2704" s="108" t="s">
        <v>1953</v>
      </c>
    </row>
    <row r="2705" spans="13:19">
      <c r="M2705" t="s">
        <v>1173</v>
      </c>
      <c r="N2705" s="70" t="s">
        <v>887</v>
      </c>
      <c r="O2705" s="75" t="s">
        <v>346</v>
      </c>
      <c r="P2705" s="75" t="s">
        <v>800</v>
      </c>
      <c r="Q2705" s="75" t="s">
        <v>346</v>
      </c>
      <c r="R2705" s="75" t="s">
        <v>1520</v>
      </c>
      <c r="S2705" s="99"/>
    </row>
    <row r="2706" spans="13:19">
      <c r="M2706" t="s">
        <v>1174</v>
      </c>
      <c r="N2706" s="70" t="s">
        <v>890</v>
      </c>
      <c r="O2706" s="75" t="s">
        <v>341</v>
      </c>
      <c r="P2706" s="75" t="s">
        <v>800</v>
      </c>
      <c r="Q2706" s="75" t="s">
        <v>341</v>
      </c>
      <c r="R2706" s="75" t="s">
        <v>1951</v>
      </c>
      <c r="S2706" s="99"/>
    </row>
    <row r="2707" spans="13:19">
      <c r="M2707" t="s">
        <v>1283</v>
      </c>
      <c r="N2707" s="71" t="s">
        <v>900</v>
      </c>
      <c r="O2707" s="76" t="s">
        <v>350</v>
      </c>
      <c r="P2707" s="76" t="s">
        <v>192</v>
      </c>
      <c r="Q2707" s="76" t="s">
        <v>350</v>
      </c>
      <c r="R2707" s="76" t="s">
        <v>1655</v>
      </c>
      <c r="S2707" s="100"/>
    </row>
    <row r="2708" spans="13:19">
      <c r="M2708" t="s">
        <v>1018</v>
      </c>
      <c r="N2708" s="71" t="s">
        <v>905</v>
      </c>
      <c r="O2708" s="76" t="s">
        <v>350</v>
      </c>
      <c r="P2708" s="76" t="s">
        <v>192</v>
      </c>
      <c r="Q2708" s="76" t="s">
        <v>350</v>
      </c>
      <c r="R2708" s="76" t="s">
        <v>192</v>
      </c>
      <c r="S2708" s="100"/>
    </row>
    <row r="2709" spans="13:19">
      <c r="M2709" t="s">
        <v>1133</v>
      </c>
      <c r="N2709" s="70" t="s">
        <v>891</v>
      </c>
      <c r="O2709" s="75" t="s">
        <v>346</v>
      </c>
      <c r="P2709" s="75" t="s">
        <v>800</v>
      </c>
      <c r="Q2709" s="75" t="s">
        <v>346</v>
      </c>
      <c r="R2709" s="75" t="s">
        <v>1952</v>
      </c>
      <c r="S2709" s="99"/>
    </row>
    <row r="2710" spans="13:19">
      <c r="M2710" t="s">
        <v>1016</v>
      </c>
      <c r="N2710" s="71" t="s">
        <v>896</v>
      </c>
      <c r="O2710" s="76" t="s">
        <v>350</v>
      </c>
      <c r="P2710" s="76" t="s">
        <v>192</v>
      </c>
      <c r="Q2710" s="76" t="s">
        <v>350</v>
      </c>
      <c r="R2710" s="76" t="s">
        <v>1170</v>
      </c>
      <c r="S2710" s="100"/>
    </row>
    <row r="2711" spans="13:19">
      <c r="M2711"/>
      <c r="N2711" s="71"/>
      <c r="O2711" s="76"/>
      <c r="P2711" s="76"/>
      <c r="Q2711" s="76"/>
      <c r="R2711" s="76"/>
      <c r="S2711" s="100"/>
    </row>
    <row r="2712" spans="13:19">
      <c r="M2712"/>
      <c r="N2712" s="71"/>
      <c r="O2712" s="76"/>
      <c r="P2712" s="76"/>
      <c r="Q2712" s="76"/>
      <c r="R2712" s="76"/>
      <c r="S2712" s="100"/>
    </row>
    <row r="2713" spans="13:19">
      <c r="M2713"/>
      <c r="N2713" s="85"/>
      <c r="O2713" s="77"/>
      <c r="P2713" s="77"/>
      <c r="Q2713" s="77"/>
      <c r="R2713" s="77"/>
      <c r="S2713" s="101"/>
    </row>
    <row r="2714" spans="13:19">
      <c r="M2714"/>
      <c r="N2714" s="85"/>
      <c r="O2714" s="77"/>
      <c r="P2714" s="77"/>
      <c r="Q2714" s="77"/>
      <c r="R2714" s="77"/>
      <c r="S2714" s="101"/>
    </row>
    <row r="2715" spans="13:19">
      <c r="M2715"/>
      <c r="N2715" s="71"/>
      <c r="O2715" s="76"/>
      <c r="P2715" s="76"/>
      <c r="Q2715" s="76"/>
      <c r="R2715" s="76"/>
      <c r="S2715" s="100"/>
    </row>
    <row r="2716" spans="13:19">
      <c r="M2716"/>
      <c r="N2716" s="85"/>
      <c r="O2716" s="77"/>
      <c r="P2716" s="77"/>
      <c r="Q2716" s="77"/>
      <c r="R2716" s="77"/>
      <c r="S2716" s="101"/>
    </row>
    <row r="2717" spans="13:19">
      <c r="M2717"/>
      <c r="N2717" s="71"/>
      <c r="O2717" s="76"/>
      <c r="P2717" s="76"/>
      <c r="Q2717" s="76"/>
      <c r="R2717" s="76"/>
      <c r="S2717" s="100"/>
    </row>
    <row r="2718" spans="13:19">
      <c r="M2718"/>
      <c r="N2718"/>
      <c r="O2718" s="84"/>
      <c r="P2718" s="84"/>
      <c r="Q2718" s="84"/>
      <c r="R2718" s="98" t="s">
        <v>156</v>
      </c>
      <c r="S2718" s="102">
        <f>SUM(S2705:S2717)</f>
        <v>0</v>
      </c>
    </row>
    <row r="2719" spans="13:19">
      <c r="M2719"/>
      <c r="N2719"/>
      <c r="O2719"/>
      <c r="P2719"/>
      <c r="Q2719"/>
      <c r="R2719" s="106" t="s">
        <v>171</v>
      </c>
      <c r="S2719" s="107">
        <v>47</v>
      </c>
    </row>
    <row r="2720" spans="13:19">
      <c r="M2720" s="108" t="s">
        <v>1955</v>
      </c>
    </row>
    <row r="2721" spans="13:19">
      <c r="M2721" t="s">
        <v>1463</v>
      </c>
      <c r="N2721" s="70" t="s">
        <v>845</v>
      </c>
      <c r="O2721" s="75" t="s">
        <v>345</v>
      </c>
      <c r="P2721" s="75" t="s">
        <v>187</v>
      </c>
      <c r="Q2721" s="75" t="s">
        <v>345</v>
      </c>
      <c r="R2721" s="75" t="s">
        <v>1480</v>
      </c>
      <c r="S2721" s="99"/>
    </row>
    <row r="2722" spans="13:19">
      <c r="M2722" t="s">
        <v>1320</v>
      </c>
      <c r="N2722" s="70" t="s">
        <v>844</v>
      </c>
      <c r="O2722" s="75" t="s">
        <v>389</v>
      </c>
      <c r="P2722" s="75" t="s">
        <v>187</v>
      </c>
      <c r="Q2722" s="75" t="s">
        <v>1795</v>
      </c>
      <c r="R2722" s="75" t="s">
        <v>1954</v>
      </c>
      <c r="S2722" s="99">
        <v>525</v>
      </c>
    </row>
    <row r="2723" spans="13:19">
      <c r="M2723" t="s">
        <v>1846</v>
      </c>
      <c r="N2723" s="70" t="s">
        <v>847</v>
      </c>
      <c r="O2723" s="75" t="s">
        <v>348</v>
      </c>
      <c r="P2723" s="75" t="s">
        <v>187</v>
      </c>
      <c r="Q2723" s="75" t="s">
        <v>348</v>
      </c>
      <c r="R2723" s="75" t="s">
        <v>187</v>
      </c>
      <c r="S2723" s="99">
        <v>0</v>
      </c>
    </row>
    <row r="2724" spans="13:19">
      <c r="M2724" t="s">
        <v>1180</v>
      </c>
      <c r="N2724" s="70" t="s">
        <v>843</v>
      </c>
      <c r="O2724" s="75" t="s">
        <v>1735</v>
      </c>
      <c r="P2724" s="75" t="s">
        <v>187</v>
      </c>
      <c r="Q2724" s="75" t="s">
        <v>1735</v>
      </c>
      <c r="R2724" s="75" t="s">
        <v>187</v>
      </c>
      <c r="S2724" s="99">
        <v>0</v>
      </c>
    </row>
    <row r="2725" spans="13:19">
      <c r="M2725" t="s">
        <v>1496</v>
      </c>
      <c r="N2725" s="70" t="s">
        <v>841</v>
      </c>
      <c r="O2725" s="75" t="s">
        <v>345</v>
      </c>
      <c r="P2725" s="75" t="s">
        <v>187</v>
      </c>
      <c r="Q2725" s="75" t="s">
        <v>345</v>
      </c>
      <c r="R2725" s="75" t="s">
        <v>1215</v>
      </c>
      <c r="S2725" s="99">
        <v>5040</v>
      </c>
    </row>
    <row r="2726" spans="13:19">
      <c r="M2726"/>
      <c r="N2726" s="71"/>
      <c r="O2726" s="76"/>
      <c r="P2726" s="76"/>
      <c r="Q2726" s="76"/>
      <c r="R2726" s="76"/>
      <c r="S2726" s="100"/>
    </row>
    <row r="2727" spans="13:19">
      <c r="M2727"/>
      <c r="N2727" s="71"/>
      <c r="O2727" s="76"/>
      <c r="P2727" s="76"/>
      <c r="Q2727" s="76"/>
      <c r="R2727" s="76"/>
      <c r="S2727" s="100"/>
    </row>
    <row r="2728" spans="13:19">
      <c r="M2728"/>
      <c r="N2728" s="71"/>
      <c r="O2728" s="76"/>
      <c r="P2728" s="76"/>
      <c r="Q2728" s="76"/>
      <c r="R2728" s="76"/>
      <c r="S2728" s="100"/>
    </row>
    <row r="2729" spans="13:19">
      <c r="M2729"/>
      <c r="N2729" s="85"/>
      <c r="O2729" s="77"/>
      <c r="P2729" s="77"/>
      <c r="Q2729" s="77"/>
      <c r="R2729" s="77"/>
      <c r="S2729" s="101"/>
    </row>
    <row r="2730" spans="13:19">
      <c r="M2730"/>
      <c r="N2730" s="85"/>
      <c r="O2730" s="77"/>
      <c r="P2730" s="77"/>
      <c r="Q2730" s="77"/>
      <c r="R2730" s="77"/>
      <c r="S2730" s="101"/>
    </row>
    <row r="2731" spans="13:19">
      <c r="M2731"/>
      <c r="N2731" s="71"/>
      <c r="O2731" s="76"/>
      <c r="P2731" s="76"/>
      <c r="Q2731" s="76"/>
      <c r="R2731" s="76"/>
      <c r="S2731" s="100"/>
    </row>
    <row r="2732" spans="13:19">
      <c r="M2732"/>
      <c r="N2732" s="85"/>
      <c r="O2732" s="77"/>
      <c r="P2732" s="77"/>
      <c r="Q2732" s="77"/>
      <c r="R2732" s="77"/>
      <c r="S2732" s="101"/>
    </row>
    <row r="2733" spans="13:19">
      <c r="M2733"/>
      <c r="N2733" s="71"/>
      <c r="O2733" s="76"/>
      <c r="P2733" s="76"/>
      <c r="Q2733" s="76"/>
      <c r="R2733" s="76"/>
      <c r="S2733" s="100"/>
    </row>
    <row r="2734" spans="13:19">
      <c r="M2734"/>
      <c r="N2734"/>
      <c r="O2734" s="84"/>
      <c r="P2734" s="84"/>
      <c r="Q2734" s="84"/>
      <c r="R2734" s="98" t="s">
        <v>156</v>
      </c>
      <c r="S2734" s="102">
        <f>SUM(S2721:S2733)</f>
        <v>5565</v>
      </c>
    </row>
    <row r="2735" spans="13:19">
      <c r="M2735"/>
      <c r="N2735"/>
      <c r="O2735"/>
      <c r="P2735"/>
      <c r="Q2735"/>
      <c r="R2735" s="106" t="s">
        <v>171</v>
      </c>
      <c r="S2735" s="107">
        <v>47</v>
      </c>
    </row>
    <row r="2736" spans="13:19">
      <c r="M2736" s="108" t="s">
        <v>1956</v>
      </c>
    </row>
    <row r="2737" spans="13:19">
      <c r="M2737" t="s">
        <v>1118</v>
      </c>
      <c r="N2737" s="70" t="s">
        <v>963</v>
      </c>
      <c r="O2737" s="75" t="s">
        <v>348</v>
      </c>
      <c r="P2737" s="75" t="s">
        <v>187</v>
      </c>
      <c r="Q2737" s="75" t="s">
        <v>348</v>
      </c>
      <c r="R2737" s="75" t="s">
        <v>1652</v>
      </c>
      <c r="S2737" s="99"/>
    </row>
    <row r="2738" spans="13:19">
      <c r="M2738" t="s">
        <v>803</v>
      </c>
      <c r="N2738" s="70" t="s">
        <v>960</v>
      </c>
      <c r="O2738" s="75" t="s">
        <v>336</v>
      </c>
      <c r="P2738" s="75" t="s">
        <v>800</v>
      </c>
      <c r="Q2738" s="75" t="s">
        <v>336</v>
      </c>
      <c r="R2738" s="75" t="s">
        <v>800</v>
      </c>
      <c r="S2738" s="99">
        <v>0</v>
      </c>
    </row>
    <row r="2739" spans="13:19">
      <c r="M2739" t="s">
        <v>1879</v>
      </c>
      <c r="N2739" s="71" t="s">
        <v>967</v>
      </c>
      <c r="O2739" s="76" t="s">
        <v>350</v>
      </c>
      <c r="P2739" s="76" t="s">
        <v>192</v>
      </c>
      <c r="Q2739" s="76" t="s">
        <v>350</v>
      </c>
      <c r="R2739" s="76" t="s">
        <v>192</v>
      </c>
      <c r="S2739" s="100">
        <v>0</v>
      </c>
    </row>
    <row r="2740" spans="13:19">
      <c r="M2740" t="s">
        <v>805</v>
      </c>
      <c r="N2740" s="71" t="s">
        <v>966</v>
      </c>
      <c r="O2740" s="76" t="s">
        <v>350</v>
      </c>
      <c r="P2740" s="76" t="s">
        <v>192</v>
      </c>
      <c r="Q2740" s="76" t="s">
        <v>350</v>
      </c>
      <c r="R2740" s="76" t="s">
        <v>804</v>
      </c>
      <c r="S2740" s="100"/>
    </row>
    <row r="2741" spans="13:19">
      <c r="M2741" t="s">
        <v>1684</v>
      </c>
      <c r="N2741" s="70" t="s">
        <v>961</v>
      </c>
      <c r="O2741" s="75" t="s">
        <v>345</v>
      </c>
      <c r="P2741" s="75" t="s">
        <v>187</v>
      </c>
      <c r="Q2741" s="75" t="s">
        <v>345</v>
      </c>
      <c r="R2741" s="75" t="s">
        <v>187</v>
      </c>
      <c r="S2741" s="99">
        <v>0</v>
      </c>
    </row>
    <row r="2742" spans="13:19">
      <c r="M2742" t="s">
        <v>806</v>
      </c>
      <c r="N2742" s="71" t="s">
        <v>977</v>
      </c>
      <c r="O2742" s="76" t="s">
        <v>191</v>
      </c>
      <c r="P2742" s="76" t="s">
        <v>192</v>
      </c>
      <c r="Q2742" s="76" t="s">
        <v>191</v>
      </c>
      <c r="R2742" s="76" t="s">
        <v>192</v>
      </c>
      <c r="S2742" s="100"/>
    </row>
    <row r="2743" spans="13:19">
      <c r="M2743"/>
      <c r="N2743" s="71"/>
      <c r="O2743" s="76"/>
      <c r="P2743" s="76"/>
      <c r="Q2743" s="76"/>
      <c r="R2743" s="76"/>
      <c r="S2743" s="100"/>
    </row>
    <row r="2744" spans="13:19">
      <c r="M2744"/>
      <c r="N2744" s="71"/>
      <c r="O2744" s="76"/>
      <c r="P2744" s="76"/>
      <c r="Q2744" s="76"/>
      <c r="R2744" s="76"/>
      <c r="S2744" s="100"/>
    </row>
    <row r="2745" spans="13:19">
      <c r="M2745"/>
      <c r="N2745" s="85"/>
      <c r="O2745" s="77"/>
      <c r="P2745" s="77"/>
      <c r="Q2745" s="77"/>
      <c r="R2745" s="77"/>
      <c r="S2745" s="101"/>
    </row>
    <row r="2746" spans="13:19">
      <c r="M2746"/>
      <c r="N2746" s="85"/>
      <c r="O2746" s="77"/>
      <c r="P2746" s="77"/>
      <c r="Q2746" s="77"/>
      <c r="R2746" s="77"/>
      <c r="S2746" s="101"/>
    </row>
    <row r="2747" spans="13:19">
      <c r="M2747"/>
      <c r="N2747" s="71"/>
      <c r="O2747" s="76"/>
      <c r="P2747" s="76"/>
      <c r="Q2747" s="76"/>
      <c r="R2747" s="76"/>
      <c r="S2747" s="100"/>
    </row>
    <row r="2748" spans="13:19">
      <c r="M2748"/>
      <c r="N2748" s="85"/>
      <c r="O2748" s="77"/>
      <c r="P2748" s="77"/>
      <c r="Q2748" s="77"/>
      <c r="R2748" s="77"/>
      <c r="S2748" s="101"/>
    </row>
    <row r="2749" spans="13:19">
      <c r="M2749"/>
      <c r="N2749" s="71"/>
      <c r="O2749" s="76"/>
      <c r="P2749" s="76"/>
      <c r="Q2749" s="76"/>
      <c r="R2749" s="76"/>
      <c r="S2749" s="100"/>
    </row>
    <row r="2750" spans="13:19">
      <c r="M2750"/>
      <c r="N2750"/>
      <c r="O2750" s="84"/>
      <c r="P2750" s="84"/>
      <c r="Q2750" s="84"/>
      <c r="R2750" s="98" t="s">
        <v>156</v>
      </c>
      <c r="S2750" s="102">
        <f>SUM(S2737:S2749)</f>
        <v>0</v>
      </c>
    </row>
    <row r="2751" spans="13:19">
      <c r="M2751"/>
      <c r="N2751"/>
      <c r="O2751"/>
      <c r="P2751"/>
      <c r="Q2751"/>
      <c r="R2751" s="106" t="s">
        <v>171</v>
      </c>
      <c r="S2751" s="107">
        <v>47</v>
      </c>
    </row>
    <row r="2752" spans="13:19">
      <c r="M2752" s="108" t="s">
        <v>1958</v>
      </c>
    </row>
    <row r="2753" spans="13:19">
      <c r="M2753" t="s">
        <v>1144</v>
      </c>
      <c r="N2753" s="70" t="s">
        <v>915</v>
      </c>
      <c r="O2753" s="75" t="s">
        <v>346</v>
      </c>
      <c r="P2753" s="75" t="s">
        <v>800</v>
      </c>
      <c r="Q2753" s="75" t="s">
        <v>346</v>
      </c>
      <c r="R2753" s="75" t="s">
        <v>800</v>
      </c>
      <c r="S2753" s="99"/>
    </row>
    <row r="2754" spans="13:19">
      <c r="M2754" t="s">
        <v>1125</v>
      </c>
      <c r="N2754" s="70" t="s">
        <v>922</v>
      </c>
      <c r="O2754" s="75" t="s">
        <v>341</v>
      </c>
      <c r="P2754" s="75" t="s">
        <v>800</v>
      </c>
      <c r="Q2754" s="75" t="s">
        <v>341</v>
      </c>
      <c r="R2754" s="75" t="s">
        <v>1722</v>
      </c>
      <c r="S2754" s="99"/>
    </row>
    <row r="2755" spans="13:19">
      <c r="M2755" t="s">
        <v>1840</v>
      </c>
      <c r="N2755" s="71" t="s">
        <v>925</v>
      </c>
      <c r="O2755" s="76" t="s">
        <v>350</v>
      </c>
      <c r="P2755" s="76" t="s">
        <v>192</v>
      </c>
      <c r="Q2755" s="76" t="s">
        <v>350</v>
      </c>
      <c r="R2755" s="76" t="s">
        <v>192</v>
      </c>
      <c r="S2755" s="100"/>
    </row>
    <row r="2756" spans="13:19">
      <c r="M2756" t="s">
        <v>1190</v>
      </c>
      <c r="N2756" s="71" t="s">
        <v>931</v>
      </c>
      <c r="O2756" s="76" t="s">
        <v>350</v>
      </c>
      <c r="P2756" s="76" t="s">
        <v>192</v>
      </c>
      <c r="Q2756" s="76" t="s">
        <v>350</v>
      </c>
      <c r="R2756" s="76" t="s">
        <v>1916</v>
      </c>
      <c r="S2756" s="100"/>
    </row>
    <row r="2757" spans="13:19">
      <c r="M2757" t="s">
        <v>1460</v>
      </c>
      <c r="N2757" s="85" t="s">
        <v>953</v>
      </c>
      <c r="O2757" s="77" t="s">
        <v>351</v>
      </c>
      <c r="P2757" s="77" t="s">
        <v>187</v>
      </c>
      <c r="Q2757" s="77" t="s">
        <v>351</v>
      </c>
      <c r="R2757" s="77" t="s">
        <v>187</v>
      </c>
      <c r="S2757" s="101">
        <v>0</v>
      </c>
    </row>
    <row r="2758" spans="13:19">
      <c r="M2758" t="s">
        <v>1189</v>
      </c>
      <c r="N2758" s="71" t="s">
        <v>927</v>
      </c>
      <c r="O2758" s="76" t="s">
        <v>348</v>
      </c>
      <c r="P2758" s="76" t="s">
        <v>187</v>
      </c>
      <c r="Q2758" s="76" t="s">
        <v>348</v>
      </c>
      <c r="R2758" s="76" t="s">
        <v>1215</v>
      </c>
      <c r="S2758" s="100"/>
    </row>
    <row r="2759" spans="13:19">
      <c r="M2759"/>
      <c r="N2759" s="71"/>
      <c r="O2759" s="76"/>
      <c r="P2759" s="76"/>
      <c r="Q2759" s="76"/>
      <c r="R2759" s="76"/>
      <c r="S2759" s="100"/>
    </row>
    <row r="2760" spans="13:19">
      <c r="M2760"/>
      <c r="N2760" s="71"/>
      <c r="O2760" s="76"/>
      <c r="P2760" s="76"/>
      <c r="Q2760" s="76"/>
      <c r="R2760" s="76"/>
      <c r="S2760" s="100"/>
    </row>
    <row r="2761" spans="13:19">
      <c r="M2761"/>
      <c r="N2761" s="85"/>
      <c r="O2761" s="77"/>
      <c r="P2761" s="77"/>
      <c r="Q2761" s="77"/>
      <c r="R2761" s="77"/>
      <c r="S2761" s="101"/>
    </row>
    <row r="2762" spans="13:19">
      <c r="M2762"/>
      <c r="N2762" s="85"/>
      <c r="O2762" s="77"/>
      <c r="P2762" s="77"/>
      <c r="Q2762" s="77"/>
      <c r="R2762" s="77"/>
      <c r="S2762" s="101"/>
    </row>
    <row r="2763" spans="13:19">
      <c r="M2763"/>
      <c r="N2763" s="71"/>
      <c r="O2763" s="76"/>
      <c r="P2763" s="76"/>
      <c r="Q2763" s="76"/>
      <c r="R2763" s="76"/>
      <c r="S2763" s="100"/>
    </row>
    <row r="2764" spans="13:19">
      <c r="M2764"/>
      <c r="N2764" s="85"/>
      <c r="O2764" s="77"/>
      <c r="P2764" s="77"/>
      <c r="Q2764" s="77"/>
      <c r="R2764" s="77"/>
      <c r="S2764" s="101"/>
    </row>
    <row r="2765" spans="13:19">
      <c r="M2765"/>
      <c r="N2765" s="71"/>
      <c r="O2765" s="76"/>
      <c r="P2765" s="76"/>
      <c r="Q2765" s="76"/>
      <c r="R2765" s="76"/>
      <c r="S2765" s="100"/>
    </row>
    <row r="2766" spans="13:19">
      <c r="M2766"/>
      <c r="N2766"/>
      <c r="O2766" s="84"/>
      <c r="P2766" s="84"/>
      <c r="Q2766" s="84"/>
      <c r="R2766" s="98" t="s">
        <v>156</v>
      </c>
      <c r="S2766" s="102">
        <f>SUM(S2753:S2765)</f>
        <v>0</v>
      </c>
    </row>
    <row r="2767" spans="13:19">
      <c r="M2767"/>
      <c r="N2767"/>
      <c r="O2767"/>
      <c r="P2767"/>
      <c r="Q2767"/>
      <c r="R2767" s="106" t="s">
        <v>171</v>
      </c>
      <c r="S2767" s="107">
        <v>47</v>
      </c>
    </row>
    <row r="2768" spans="13:19">
      <c r="M2768" s="108" t="s">
        <v>1961</v>
      </c>
    </row>
    <row r="2769" spans="13:19">
      <c r="M2769" t="s">
        <v>1019</v>
      </c>
      <c r="N2769" s="70" t="s">
        <v>887</v>
      </c>
      <c r="O2769" s="75" t="s">
        <v>341</v>
      </c>
      <c r="P2769" s="75" t="s">
        <v>800</v>
      </c>
      <c r="Q2769" s="75" t="s">
        <v>341</v>
      </c>
      <c r="R2769" s="75" t="s">
        <v>1285</v>
      </c>
      <c r="S2769" s="99">
        <v>5790</v>
      </c>
    </row>
    <row r="2770" spans="13:19">
      <c r="M2770" t="s">
        <v>1210</v>
      </c>
      <c r="N2770" s="70" t="s">
        <v>891</v>
      </c>
      <c r="O2770" s="75" t="s">
        <v>349</v>
      </c>
      <c r="P2770" s="75" t="s">
        <v>800</v>
      </c>
      <c r="Q2770" s="75" t="s">
        <v>349</v>
      </c>
      <c r="R2770" s="75" t="s">
        <v>1134</v>
      </c>
      <c r="S2770" s="99">
        <v>5600</v>
      </c>
    </row>
    <row r="2771" spans="13:19">
      <c r="M2771" t="s">
        <v>1018</v>
      </c>
      <c r="N2771" s="71" t="s">
        <v>905</v>
      </c>
      <c r="O2771" s="76" t="s">
        <v>350</v>
      </c>
      <c r="P2771" s="76" t="s">
        <v>192</v>
      </c>
      <c r="Q2771" s="76" t="s">
        <v>350</v>
      </c>
      <c r="R2771" s="76" t="s">
        <v>192</v>
      </c>
      <c r="S2771" s="100"/>
    </row>
    <row r="2772" spans="13:19">
      <c r="M2772" t="s">
        <v>1283</v>
      </c>
      <c r="N2772" s="71" t="s">
        <v>900</v>
      </c>
      <c r="O2772" s="76" t="s">
        <v>350</v>
      </c>
      <c r="P2772" s="76" t="s">
        <v>192</v>
      </c>
      <c r="Q2772" s="76" t="s">
        <v>350</v>
      </c>
      <c r="R2772" s="76" t="s">
        <v>1655</v>
      </c>
      <c r="S2772" s="100"/>
    </row>
    <row r="2773" spans="13:19">
      <c r="M2773" t="s">
        <v>1488</v>
      </c>
      <c r="N2773" s="70" t="s">
        <v>892</v>
      </c>
      <c r="O2773" s="75" t="s">
        <v>346</v>
      </c>
      <c r="P2773" s="75" t="s">
        <v>800</v>
      </c>
      <c r="Q2773" s="75" t="s">
        <v>346</v>
      </c>
      <c r="R2773" s="75" t="s">
        <v>1134</v>
      </c>
      <c r="S2773" s="99"/>
    </row>
    <row r="2774" spans="13:19">
      <c r="M2774" t="s">
        <v>1200</v>
      </c>
      <c r="N2774" s="71" t="s">
        <v>896</v>
      </c>
      <c r="O2774" s="76" t="s">
        <v>191</v>
      </c>
      <c r="P2774" s="76" t="s">
        <v>192</v>
      </c>
      <c r="Q2774" s="76" t="s">
        <v>191</v>
      </c>
      <c r="R2774" s="76" t="s">
        <v>192</v>
      </c>
      <c r="S2774" s="100"/>
    </row>
    <row r="2775" spans="13:19">
      <c r="M2775"/>
      <c r="N2775" s="71"/>
      <c r="O2775" s="76"/>
      <c r="P2775" s="76"/>
      <c r="Q2775" s="76"/>
      <c r="R2775" s="76"/>
      <c r="S2775" s="100"/>
    </row>
    <row r="2776" spans="13:19">
      <c r="M2776"/>
      <c r="N2776" s="71"/>
      <c r="O2776" s="76"/>
      <c r="P2776" s="76"/>
      <c r="Q2776" s="76"/>
      <c r="R2776" s="76"/>
      <c r="S2776" s="100"/>
    </row>
    <row r="2777" spans="13:19">
      <c r="M2777"/>
      <c r="N2777" s="85"/>
      <c r="O2777" s="77"/>
      <c r="P2777" s="77"/>
      <c r="Q2777" s="77"/>
      <c r="R2777" s="77"/>
      <c r="S2777" s="101"/>
    </row>
    <row r="2778" spans="13:19">
      <c r="M2778"/>
      <c r="N2778" s="85"/>
      <c r="O2778" s="77"/>
      <c r="P2778" s="77"/>
      <c r="Q2778" s="77"/>
      <c r="R2778" s="77"/>
      <c r="S2778" s="101"/>
    </row>
    <row r="2779" spans="13:19">
      <c r="M2779"/>
      <c r="N2779" s="71"/>
      <c r="O2779" s="76"/>
      <c r="P2779" s="76"/>
      <c r="Q2779" s="76"/>
      <c r="R2779" s="76"/>
      <c r="S2779" s="100"/>
    </row>
    <row r="2780" spans="13:19">
      <c r="M2780"/>
      <c r="N2780" s="85"/>
      <c r="O2780" s="77"/>
      <c r="P2780" s="77"/>
      <c r="Q2780" s="77"/>
      <c r="R2780" s="77"/>
      <c r="S2780" s="101"/>
    </row>
    <row r="2781" spans="13:19">
      <c r="M2781"/>
      <c r="N2781" s="71"/>
      <c r="O2781" s="76"/>
      <c r="P2781" s="76"/>
      <c r="Q2781" s="76"/>
      <c r="R2781" s="76"/>
      <c r="S2781" s="100"/>
    </row>
    <row r="2782" spans="13:19">
      <c r="M2782"/>
      <c r="N2782"/>
      <c r="O2782" s="84"/>
      <c r="P2782" s="84"/>
      <c r="Q2782" s="84"/>
      <c r="R2782" s="98" t="s">
        <v>156</v>
      </c>
      <c r="S2782" s="102">
        <f>SUM(S2769:S2781)</f>
        <v>11390</v>
      </c>
    </row>
    <row r="2783" spans="13:19">
      <c r="M2783"/>
      <c r="N2783"/>
      <c r="O2783"/>
      <c r="P2783"/>
      <c r="Q2783"/>
      <c r="R2783" s="106" t="s">
        <v>171</v>
      </c>
      <c r="S2783" s="107">
        <v>47</v>
      </c>
    </row>
    <row r="2784" spans="13:19">
      <c r="M2784" s="108" t="s">
        <v>1962</v>
      </c>
    </row>
    <row r="2785" spans="13:19">
      <c r="M2785" t="s">
        <v>1576</v>
      </c>
      <c r="N2785" s="70" t="s">
        <v>915</v>
      </c>
      <c r="O2785" s="75" t="s">
        <v>341</v>
      </c>
      <c r="P2785" s="75" t="s">
        <v>800</v>
      </c>
      <c r="Q2785" s="75" t="s">
        <v>341</v>
      </c>
      <c r="R2785" s="75" t="s">
        <v>800</v>
      </c>
      <c r="S2785" s="99">
        <v>0</v>
      </c>
    </row>
    <row r="2786" spans="13:19">
      <c r="M2786" t="s">
        <v>1125</v>
      </c>
      <c r="N2786" s="70" t="s">
        <v>922</v>
      </c>
      <c r="O2786" s="75" t="s">
        <v>341</v>
      </c>
      <c r="P2786" s="75" t="s">
        <v>800</v>
      </c>
      <c r="Q2786" s="75" t="s">
        <v>341</v>
      </c>
      <c r="R2786" s="75" t="s">
        <v>1959</v>
      </c>
      <c r="S2786" s="99"/>
    </row>
    <row r="2787" spans="13:19">
      <c r="M2787" t="s">
        <v>1221</v>
      </c>
      <c r="N2787" s="71" t="s">
        <v>931</v>
      </c>
      <c r="O2787" s="76" t="s">
        <v>348</v>
      </c>
      <c r="P2787" s="76" t="s">
        <v>187</v>
      </c>
      <c r="Q2787" s="76" t="s">
        <v>348</v>
      </c>
      <c r="R2787" s="76" t="s">
        <v>1577</v>
      </c>
      <c r="S2787" s="100"/>
    </row>
    <row r="2788" spans="13:19">
      <c r="M2788" t="s">
        <v>1840</v>
      </c>
      <c r="N2788" s="71" t="s">
        <v>925</v>
      </c>
      <c r="O2788" s="76" t="s">
        <v>350</v>
      </c>
      <c r="P2788" s="76" t="s">
        <v>192</v>
      </c>
      <c r="Q2788" s="76" t="s">
        <v>350</v>
      </c>
      <c r="R2788" s="76" t="s">
        <v>192</v>
      </c>
      <c r="S2788" s="100"/>
    </row>
    <row r="2789" spans="13:19">
      <c r="M2789" t="s">
        <v>837</v>
      </c>
      <c r="N2789" s="85" t="s">
        <v>956</v>
      </c>
      <c r="O2789" s="77" t="s">
        <v>346</v>
      </c>
      <c r="P2789" s="77" t="s">
        <v>800</v>
      </c>
      <c r="Q2789" s="77" t="s">
        <v>346</v>
      </c>
      <c r="R2789" s="77" t="s">
        <v>800</v>
      </c>
      <c r="S2789" s="101"/>
    </row>
    <row r="2790" spans="13:19">
      <c r="M2790" t="s">
        <v>1189</v>
      </c>
      <c r="N2790" s="71" t="s">
        <v>927</v>
      </c>
      <c r="O2790" s="76" t="s">
        <v>348</v>
      </c>
      <c r="P2790" s="76" t="s">
        <v>187</v>
      </c>
      <c r="Q2790" s="76" t="s">
        <v>348</v>
      </c>
      <c r="R2790" s="76" t="s">
        <v>1215</v>
      </c>
      <c r="S2790" s="100"/>
    </row>
    <row r="2791" spans="13:19">
      <c r="M2791"/>
      <c r="N2791" s="71"/>
      <c r="O2791" s="76"/>
      <c r="P2791" s="76"/>
      <c r="Q2791" s="76"/>
      <c r="R2791" s="76"/>
      <c r="S2791" s="100"/>
    </row>
    <row r="2792" spans="13:19">
      <c r="M2792"/>
      <c r="N2792" s="71"/>
      <c r="O2792" s="76"/>
      <c r="P2792" s="76"/>
      <c r="Q2792" s="76"/>
      <c r="R2792" s="76"/>
      <c r="S2792" s="100"/>
    </row>
    <row r="2793" spans="13:19">
      <c r="M2793"/>
      <c r="N2793" s="85"/>
      <c r="O2793" s="77"/>
      <c r="P2793" s="77"/>
      <c r="Q2793" s="77"/>
      <c r="R2793" s="77"/>
      <c r="S2793" s="101"/>
    </row>
    <row r="2794" spans="13:19">
      <c r="M2794"/>
      <c r="N2794" s="85"/>
      <c r="O2794" s="77"/>
      <c r="P2794" s="77"/>
      <c r="Q2794" s="77"/>
      <c r="R2794" s="77"/>
      <c r="S2794" s="101"/>
    </row>
    <row r="2795" spans="13:19">
      <c r="M2795"/>
      <c r="N2795" s="71"/>
      <c r="O2795" s="76"/>
      <c r="P2795" s="76"/>
      <c r="Q2795" s="76"/>
      <c r="R2795" s="76"/>
      <c r="S2795" s="100"/>
    </row>
    <row r="2796" spans="13:19">
      <c r="M2796"/>
      <c r="N2796" s="85"/>
      <c r="O2796" s="77"/>
      <c r="P2796" s="77"/>
      <c r="Q2796" s="77"/>
      <c r="R2796" s="77"/>
      <c r="S2796" s="101"/>
    </row>
    <row r="2797" spans="13:19">
      <c r="M2797"/>
      <c r="N2797" s="71"/>
      <c r="O2797" s="76"/>
      <c r="P2797" s="76"/>
      <c r="Q2797" s="76"/>
      <c r="R2797" s="76"/>
      <c r="S2797" s="100"/>
    </row>
    <row r="2798" spans="13:19">
      <c r="M2798"/>
      <c r="N2798"/>
      <c r="O2798" s="84"/>
      <c r="P2798" s="84"/>
      <c r="Q2798" s="84"/>
      <c r="R2798" s="98" t="s">
        <v>156</v>
      </c>
      <c r="S2798" s="102">
        <f>SUM(S2785:S2797)</f>
        <v>0</v>
      </c>
    </row>
    <row r="2799" spans="13:19">
      <c r="M2799"/>
      <c r="N2799"/>
      <c r="O2799"/>
      <c r="P2799"/>
      <c r="Q2799"/>
      <c r="R2799" s="106" t="s">
        <v>171</v>
      </c>
      <c r="S2799" s="107">
        <v>47</v>
      </c>
    </row>
    <row r="2800" spans="13:19">
      <c r="M2800" s="108" t="s">
        <v>1964</v>
      </c>
    </row>
    <row r="2801" spans="13:19">
      <c r="M2801" t="s">
        <v>1963</v>
      </c>
      <c r="N2801" s="70" t="s">
        <v>913</v>
      </c>
      <c r="O2801" s="75" t="s">
        <v>341</v>
      </c>
      <c r="P2801" s="75" t="s">
        <v>800</v>
      </c>
      <c r="Q2801" s="75" t="s">
        <v>341</v>
      </c>
      <c r="R2801" s="75" t="s">
        <v>800</v>
      </c>
      <c r="S2801" s="99">
        <v>0</v>
      </c>
    </row>
    <row r="2802" spans="13:19">
      <c r="M2802" t="s">
        <v>1125</v>
      </c>
      <c r="N2802" s="70" t="s">
        <v>922</v>
      </c>
      <c r="O2802" s="75" t="s">
        <v>341</v>
      </c>
      <c r="P2802" s="75" t="s">
        <v>800</v>
      </c>
      <c r="Q2802" s="75" t="s">
        <v>341</v>
      </c>
      <c r="R2802" s="75" t="s">
        <v>1959</v>
      </c>
      <c r="S2802" s="99"/>
    </row>
    <row r="2803" spans="13:19">
      <c r="M2803" t="s">
        <v>1190</v>
      </c>
      <c r="N2803" s="71" t="s">
        <v>931</v>
      </c>
      <c r="O2803" s="76" t="s">
        <v>350</v>
      </c>
      <c r="P2803" s="76" t="s">
        <v>192</v>
      </c>
      <c r="Q2803" s="76" t="s">
        <v>350</v>
      </c>
      <c r="R2803" s="76" t="s">
        <v>1916</v>
      </c>
      <c r="S2803" s="100"/>
    </row>
    <row r="2804" spans="13:19">
      <c r="M2804" t="s">
        <v>1189</v>
      </c>
      <c r="N2804" s="71" t="s">
        <v>927</v>
      </c>
      <c r="O2804" s="76" t="s">
        <v>348</v>
      </c>
      <c r="P2804" s="76" t="s">
        <v>187</v>
      </c>
      <c r="Q2804" s="76" t="s">
        <v>348</v>
      </c>
      <c r="R2804" s="76" t="s">
        <v>1215</v>
      </c>
      <c r="S2804" s="100"/>
    </row>
    <row r="2805" spans="13:19">
      <c r="M2805" t="s">
        <v>836</v>
      </c>
      <c r="N2805" s="85" t="s">
        <v>954</v>
      </c>
      <c r="O2805" s="77" t="s">
        <v>346</v>
      </c>
      <c r="P2805" s="77" t="s">
        <v>800</v>
      </c>
      <c r="Q2805" s="77" t="s">
        <v>346</v>
      </c>
      <c r="R2805" s="77" t="s">
        <v>800</v>
      </c>
      <c r="S2805" s="101"/>
    </row>
    <row r="2806" spans="13:19">
      <c r="M2806" t="s">
        <v>1857</v>
      </c>
      <c r="N2806" s="71" t="s">
        <v>925</v>
      </c>
      <c r="O2806" s="76" t="s">
        <v>348</v>
      </c>
      <c r="P2806" s="76" t="s">
        <v>187</v>
      </c>
      <c r="Q2806" s="76" t="s">
        <v>348</v>
      </c>
      <c r="R2806" s="76" t="s">
        <v>187</v>
      </c>
      <c r="S2806" s="100"/>
    </row>
    <row r="2807" spans="13:19">
      <c r="M2807"/>
      <c r="N2807" s="71"/>
      <c r="O2807" s="76"/>
      <c r="P2807" s="76"/>
      <c r="Q2807" s="76"/>
      <c r="R2807" s="76"/>
      <c r="S2807" s="100"/>
    </row>
    <row r="2808" spans="13:19">
      <c r="M2808"/>
      <c r="N2808" s="71"/>
      <c r="O2808" s="76"/>
      <c r="P2808" s="76"/>
      <c r="Q2808" s="76"/>
      <c r="R2808" s="76"/>
      <c r="S2808" s="100"/>
    </row>
    <row r="2809" spans="13:19">
      <c r="M2809"/>
      <c r="N2809" s="85"/>
      <c r="O2809" s="77"/>
      <c r="P2809" s="77"/>
      <c r="Q2809" s="77"/>
      <c r="R2809" s="77"/>
      <c r="S2809" s="101"/>
    </row>
    <row r="2810" spans="13:19">
      <c r="M2810"/>
      <c r="N2810" s="85"/>
      <c r="O2810" s="77"/>
      <c r="P2810" s="77"/>
      <c r="Q2810" s="77"/>
      <c r="R2810" s="77"/>
      <c r="S2810" s="101"/>
    </row>
    <row r="2811" spans="13:19">
      <c r="M2811"/>
      <c r="N2811" s="71"/>
      <c r="O2811" s="76"/>
      <c r="P2811" s="76"/>
      <c r="Q2811" s="76"/>
      <c r="R2811" s="76"/>
      <c r="S2811" s="100"/>
    </row>
    <row r="2812" spans="13:19">
      <c r="M2812"/>
      <c r="N2812" s="85"/>
      <c r="O2812" s="77"/>
      <c r="P2812" s="77"/>
      <c r="Q2812" s="77"/>
      <c r="R2812" s="77"/>
      <c r="S2812" s="101"/>
    </row>
    <row r="2813" spans="13:19">
      <c r="M2813"/>
      <c r="N2813" s="71"/>
      <c r="O2813" s="76"/>
      <c r="P2813" s="76"/>
      <c r="Q2813" s="76"/>
      <c r="R2813" s="76"/>
      <c r="S2813" s="100"/>
    </row>
    <row r="2814" spans="13:19">
      <c r="M2814"/>
      <c r="N2814"/>
      <c r="O2814" s="84"/>
      <c r="P2814" s="84"/>
      <c r="Q2814" s="84"/>
      <c r="R2814" s="98" t="s">
        <v>156</v>
      </c>
      <c r="S2814" s="102">
        <f>SUM(S2801:S2813)</f>
        <v>0</v>
      </c>
    </row>
    <row r="2815" spans="13:19">
      <c r="M2815"/>
      <c r="N2815"/>
      <c r="O2815"/>
      <c r="P2815"/>
      <c r="Q2815"/>
      <c r="R2815" s="106" t="s">
        <v>171</v>
      </c>
      <c r="S2815" s="107">
        <v>47</v>
      </c>
    </row>
    <row r="2816" spans="13:19">
      <c r="M2816" s="108" t="s">
        <v>1967</v>
      </c>
    </row>
    <row r="2817" spans="13:19">
      <c r="M2817" t="s">
        <v>1181</v>
      </c>
      <c r="N2817" s="70" t="s">
        <v>841</v>
      </c>
      <c r="O2817" s="75" t="s">
        <v>348</v>
      </c>
      <c r="P2817" s="75" t="s">
        <v>187</v>
      </c>
      <c r="Q2817" s="75" t="s">
        <v>1965</v>
      </c>
      <c r="R2817" s="75" t="s">
        <v>1966</v>
      </c>
      <c r="S2817" s="99"/>
    </row>
    <row r="2818" spans="13:19">
      <c r="M2818" t="s">
        <v>821</v>
      </c>
      <c r="N2818" s="70" t="s">
        <v>961</v>
      </c>
      <c r="O2818" s="75" t="s">
        <v>336</v>
      </c>
      <c r="P2818" s="75" t="s">
        <v>800</v>
      </c>
      <c r="Q2818" s="75" t="s">
        <v>336</v>
      </c>
      <c r="R2818" s="75" t="s">
        <v>1742</v>
      </c>
      <c r="S2818" s="99">
        <v>3450</v>
      </c>
    </row>
    <row r="2819" spans="13:19">
      <c r="M2819" t="s">
        <v>819</v>
      </c>
      <c r="N2819" s="71" t="s">
        <v>968</v>
      </c>
      <c r="O2819" s="76" t="s">
        <v>191</v>
      </c>
      <c r="P2819" s="76" t="s">
        <v>192</v>
      </c>
      <c r="Q2819" s="76" t="s">
        <v>191</v>
      </c>
      <c r="R2819" s="76" t="s">
        <v>359</v>
      </c>
      <c r="S2819" s="100"/>
    </row>
    <row r="2820" spans="13:19">
      <c r="M2820" t="s">
        <v>802</v>
      </c>
      <c r="N2820" s="71" t="s">
        <v>967</v>
      </c>
      <c r="O2820" s="76" t="s">
        <v>191</v>
      </c>
      <c r="P2820" s="76" t="s">
        <v>192</v>
      </c>
      <c r="Q2820" s="76" t="s">
        <v>191</v>
      </c>
      <c r="R2820" s="76" t="s">
        <v>1436</v>
      </c>
      <c r="S2820" s="100"/>
    </row>
    <row r="2821" spans="13:19">
      <c r="M2821" t="s">
        <v>1244</v>
      </c>
      <c r="N2821" s="70" t="s">
        <v>843</v>
      </c>
      <c r="O2821" s="75" t="s">
        <v>349</v>
      </c>
      <c r="P2821" s="75" t="s">
        <v>800</v>
      </c>
      <c r="Q2821" s="75" t="s">
        <v>349</v>
      </c>
      <c r="R2821" s="75" t="s">
        <v>1794</v>
      </c>
      <c r="S2821" s="99"/>
    </row>
    <row r="2822" spans="13:19">
      <c r="M2822" t="s">
        <v>1386</v>
      </c>
      <c r="N2822" s="71" t="s">
        <v>972</v>
      </c>
      <c r="O2822" s="76" t="s">
        <v>350</v>
      </c>
      <c r="P2822" s="76" t="s">
        <v>192</v>
      </c>
      <c r="Q2822" s="76" t="s">
        <v>350</v>
      </c>
      <c r="R2822" s="76" t="s">
        <v>192</v>
      </c>
      <c r="S2822" s="100"/>
    </row>
    <row r="2823" spans="13:19">
      <c r="M2823"/>
      <c r="N2823" s="71"/>
      <c r="O2823" s="76"/>
      <c r="P2823" s="76"/>
      <c r="Q2823" s="76"/>
      <c r="R2823" s="76"/>
      <c r="S2823" s="100"/>
    </row>
    <row r="2824" spans="13:19">
      <c r="M2824"/>
      <c r="N2824" s="71"/>
      <c r="O2824" s="76"/>
      <c r="P2824" s="76"/>
      <c r="Q2824" s="76"/>
      <c r="R2824" s="76"/>
      <c r="S2824" s="100"/>
    </row>
    <row r="2825" spans="13:19">
      <c r="M2825"/>
      <c r="N2825" s="85"/>
      <c r="O2825" s="77"/>
      <c r="P2825" s="77"/>
      <c r="Q2825" s="77"/>
      <c r="R2825" s="77"/>
      <c r="S2825" s="101"/>
    </row>
    <row r="2826" spans="13:19">
      <c r="M2826"/>
      <c r="N2826" s="85"/>
      <c r="O2826" s="77"/>
      <c r="P2826" s="77"/>
      <c r="Q2826" s="77"/>
      <c r="R2826" s="77"/>
      <c r="S2826" s="101"/>
    </row>
    <row r="2827" spans="13:19">
      <c r="M2827"/>
      <c r="N2827" s="71"/>
      <c r="O2827" s="76"/>
      <c r="P2827" s="76"/>
      <c r="Q2827" s="76"/>
      <c r="R2827" s="76"/>
      <c r="S2827" s="100"/>
    </row>
    <row r="2828" spans="13:19">
      <c r="M2828"/>
      <c r="N2828" s="85"/>
      <c r="O2828" s="77"/>
      <c r="P2828" s="77"/>
      <c r="Q2828" s="77"/>
      <c r="R2828" s="77"/>
      <c r="S2828" s="101"/>
    </row>
    <row r="2829" spans="13:19">
      <c r="M2829"/>
      <c r="N2829" s="71"/>
      <c r="O2829" s="76"/>
      <c r="P2829" s="76"/>
      <c r="Q2829" s="76"/>
      <c r="R2829" s="76"/>
      <c r="S2829" s="100"/>
    </row>
    <row r="2830" spans="13:19">
      <c r="M2830"/>
      <c r="N2830"/>
      <c r="O2830" s="84"/>
      <c r="P2830" s="84"/>
      <c r="Q2830" s="84"/>
      <c r="R2830" s="98" t="s">
        <v>156</v>
      </c>
      <c r="S2830" s="102">
        <f>SUM(S2817:S2829)</f>
        <v>3450</v>
      </c>
    </row>
    <row r="2831" spans="13:19">
      <c r="M2831"/>
      <c r="N2831"/>
      <c r="O2831"/>
      <c r="P2831"/>
      <c r="Q2831"/>
      <c r="R2831" s="106" t="s">
        <v>171</v>
      </c>
      <c r="S2831" s="107">
        <v>47</v>
      </c>
    </row>
    <row r="2832" spans="13:19">
      <c r="M2832" s="108" t="s">
        <v>1968</v>
      </c>
    </row>
    <row r="2833" spans="13:19">
      <c r="M2833" t="s">
        <v>1019</v>
      </c>
      <c r="N2833" s="70" t="s">
        <v>887</v>
      </c>
      <c r="O2833" s="75" t="s">
        <v>341</v>
      </c>
      <c r="P2833" s="75" t="s">
        <v>800</v>
      </c>
      <c r="Q2833" s="75" t="s">
        <v>341</v>
      </c>
      <c r="R2833" s="75" t="s">
        <v>1285</v>
      </c>
      <c r="S2833" s="99">
        <v>5790</v>
      </c>
    </row>
    <row r="2834" spans="13:19">
      <c r="M2834" t="s">
        <v>1133</v>
      </c>
      <c r="N2834" s="70" t="s">
        <v>891</v>
      </c>
      <c r="O2834" s="75" t="s">
        <v>346</v>
      </c>
      <c r="P2834" s="75" t="s">
        <v>800</v>
      </c>
      <c r="Q2834" s="75" t="s">
        <v>346</v>
      </c>
      <c r="R2834" s="75" t="s">
        <v>1952</v>
      </c>
      <c r="S2834" s="99"/>
    </row>
    <row r="2835" spans="13:19">
      <c r="M2835" t="s">
        <v>1200</v>
      </c>
      <c r="N2835" s="71" t="s">
        <v>896</v>
      </c>
      <c r="O2835" s="76" t="s">
        <v>191</v>
      </c>
      <c r="P2835" s="76" t="s">
        <v>192</v>
      </c>
      <c r="Q2835" s="76" t="s">
        <v>191</v>
      </c>
      <c r="R2835" s="76" t="s">
        <v>192</v>
      </c>
      <c r="S2835" s="100"/>
    </row>
    <row r="2836" spans="13:19">
      <c r="M2836" t="s">
        <v>1018</v>
      </c>
      <c r="N2836" s="71" t="s">
        <v>905</v>
      </c>
      <c r="O2836" s="76" t="s">
        <v>350</v>
      </c>
      <c r="P2836" s="76" t="s">
        <v>192</v>
      </c>
      <c r="Q2836" s="76" t="s">
        <v>350</v>
      </c>
      <c r="R2836" s="76" t="s">
        <v>192</v>
      </c>
      <c r="S2836" s="100"/>
    </row>
    <row r="2837" spans="13:19">
      <c r="M2837" t="s">
        <v>1488</v>
      </c>
      <c r="N2837" s="70" t="s">
        <v>892</v>
      </c>
      <c r="O2837" s="75" t="s">
        <v>346</v>
      </c>
      <c r="P2837" s="75" t="s">
        <v>800</v>
      </c>
      <c r="Q2837" s="75" t="s">
        <v>346</v>
      </c>
      <c r="R2837" s="75" t="s">
        <v>1134</v>
      </c>
      <c r="S2837" s="99"/>
    </row>
    <row r="2838" spans="13:19">
      <c r="M2838" t="s">
        <v>1020</v>
      </c>
      <c r="N2838" s="71" t="s">
        <v>900</v>
      </c>
      <c r="O2838" s="76" t="s">
        <v>191</v>
      </c>
      <c r="P2838" s="76" t="s">
        <v>192</v>
      </c>
      <c r="Q2838" s="76" t="s">
        <v>191</v>
      </c>
      <c r="R2838" s="76" t="s">
        <v>1655</v>
      </c>
      <c r="S2838" s="100"/>
    </row>
    <row r="2839" spans="13:19">
      <c r="M2839"/>
      <c r="N2839" s="71"/>
      <c r="O2839" s="76"/>
      <c r="P2839" s="76"/>
      <c r="Q2839" s="76"/>
      <c r="R2839" s="76"/>
      <c r="S2839" s="100"/>
    </row>
    <row r="2840" spans="13:19">
      <c r="M2840"/>
      <c r="N2840" s="71"/>
      <c r="O2840" s="76"/>
      <c r="P2840" s="76"/>
      <c r="Q2840" s="76"/>
      <c r="R2840" s="76"/>
      <c r="S2840" s="100"/>
    </row>
    <row r="2841" spans="13:19">
      <c r="M2841"/>
      <c r="N2841" s="85"/>
      <c r="O2841" s="77"/>
      <c r="P2841" s="77"/>
      <c r="Q2841" s="77"/>
      <c r="R2841" s="77"/>
      <c r="S2841" s="101"/>
    </row>
    <row r="2842" spans="13:19">
      <c r="M2842"/>
      <c r="N2842" s="85"/>
      <c r="O2842" s="77"/>
      <c r="P2842" s="77"/>
      <c r="Q2842" s="77"/>
      <c r="R2842" s="77"/>
      <c r="S2842" s="101"/>
    </row>
    <row r="2843" spans="13:19">
      <c r="M2843"/>
      <c r="N2843" s="71"/>
      <c r="O2843" s="76"/>
      <c r="P2843" s="76"/>
      <c r="Q2843" s="76"/>
      <c r="R2843" s="76"/>
      <c r="S2843" s="100"/>
    </row>
    <row r="2844" spans="13:19">
      <c r="M2844"/>
      <c r="N2844" s="85"/>
      <c r="O2844" s="77"/>
      <c r="P2844" s="77"/>
      <c r="Q2844" s="77"/>
      <c r="R2844" s="77"/>
      <c r="S2844" s="101"/>
    </row>
    <row r="2845" spans="13:19">
      <c r="M2845"/>
      <c r="N2845" s="71"/>
      <c r="O2845" s="76"/>
      <c r="P2845" s="76"/>
      <c r="Q2845" s="76"/>
      <c r="R2845" s="76"/>
      <c r="S2845" s="100"/>
    </row>
    <row r="2846" spans="13:19">
      <c r="M2846"/>
      <c r="N2846"/>
      <c r="O2846" s="84"/>
      <c r="P2846" s="84"/>
      <c r="Q2846" s="84"/>
      <c r="R2846" s="98" t="s">
        <v>156</v>
      </c>
      <c r="S2846" s="102">
        <f>SUM(S2833:S2845)</f>
        <v>5790</v>
      </c>
    </row>
    <row r="2847" spans="13:19">
      <c r="M2847"/>
      <c r="N2847"/>
      <c r="O2847"/>
      <c r="P2847"/>
      <c r="Q2847"/>
      <c r="R2847" s="106" t="s">
        <v>171</v>
      </c>
      <c r="S2847" s="107">
        <v>47</v>
      </c>
    </row>
    <row r="2848" spans="13:19">
      <c r="M2848" s="108" t="s">
        <v>1969</v>
      </c>
    </row>
    <row r="2849" spans="13:19">
      <c r="M2849" t="s">
        <v>1102</v>
      </c>
      <c r="N2849" s="71" t="s">
        <v>865</v>
      </c>
      <c r="O2849" s="76" t="s">
        <v>341</v>
      </c>
      <c r="P2849" s="76" t="s">
        <v>800</v>
      </c>
      <c r="Q2849" s="76" t="s">
        <v>341</v>
      </c>
      <c r="R2849" s="76" t="s">
        <v>1482</v>
      </c>
      <c r="S2849" s="100"/>
    </row>
    <row r="2850" spans="13:19">
      <c r="M2850" t="s">
        <v>1361</v>
      </c>
      <c r="N2850" s="71" t="s">
        <v>985</v>
      </c>
      <c r="O2850" s="76" t="s">
        <v>348</v>
      </c>
      <c r="P2850" s="76" t="s">
        <v>187</v>
      </c>
      <c r="Q2850" s="76" t="s">
        <v>348</v>
      </c>
      <c r="R2850" s="76" t="s">
        <v>1780</v>
      </c>
      <c r="S2850" s="100"/>
    </row>
    <row r="2851" spans="13:19">
      <c r="M2851" t="s">
        <v>1321</v>
      </c>
      <c r="N2851" s="71" t="s">
        <v>872</v>
      </c>
      <c r="O2851" s="76" t="s">
        <v>393</v>
      </c>
      <c r="P2851" s="76" t="s">
        <v>187</v>
      </c>
      <c r="Q2851" s="76" t="s">
        <v>393</v>
      </c>
      <c r="R2851" s="76" t="s">
        <v>187</v>
      </c>
      <c r="S2851" s="100"/>
    </row>
    <row r="2852" spans="13:19">
      <c r="M2852" t="s">
        <v>1196</v>
      </c>
      <c r="N2852" s="71" t="s">
        <v>981</v>
      </c>
      <c r="O2852" s="76" t="s">
        <v>348</v>
      </c>
      <c r="P2852" s="76" t="s">
        <v>187</v>
      </c>
      <c r="Q2852" s="76" t="s">
        <v>348</v>
      </c>
      <c r="R2852" s="76" t="s">
        <v>1780</v>
      </c>
      <c r="S2852" s="100">
        <v>0</v>
      </c>
    </row>
    <row r="2853" spans="13:19">
      <c r="M2853" t="s">
        <v>1835</v>
      </c>
      <c r="N2853" s="85" t="s">
        <v>878</v>
      </c>
      <c r="O2853" s="77" t="s">
        <v>393</v>
      </c>
      <c r="P2853" s="77" t="s">
        <v>187</v>
      </c>
      <c r="Q2853" s="77" t="s">
        <v>393</v>
      </c>
      <c r="R2853" s="77" t="s">
        <v>187</v>
      </c>
      <c r="S2853" s="101">
        <v>0</v>
      </c>
    </row>
    <row r="2854" spans="13:19">
      <c r="M2854" t="s">
        <v>1316</v>
      </c>
      <c r="N2854" s="71" t="s">
        <v>989</v>
      </c>
      <c r="O2854" s="76" t="s">
        <v>348</v>
      </c>
      <c r="P2854" s="76" t="s">
        <v>187</v>
      </c>
      <c r="Q2854" s="76" t="s">
        <v>348</v>
      </c>
      <c r="R2854" s="76" t="s">
        <v>187</v>
      </c>
      <c r="S2854" s="100"/>
    </row>
    <row r="2855" spans="13:19">
      <c r="M2855"/>
      <c r="N2855" s="71"/>
      <c r="O2855" s="76"/>
      <c r="P2855" s="76"/>
      <c r="Q2855" s="76"/>
      <c r="R2855" s="76"/>
      <c r="S2855" s="100"/>
    </row>
    <row r="2856" spans="13:19">
      <c r="M2856"/>
      <c r="N2856" s="71"/>
      <c r="O2856" s="76"/>
      <c r="P2856" s="76"/>
      <c r="Q2856" s="76"/>
      <c r="R2856" s="76"/>
      <c r="S2856" s="100"/>
    </row>
    <row r="2857" spans="13:19">
      <c r="M2857"/>
      <c r="N2857" s="85"/>
      <c r="O2857" s="77"/>
      <c r="P2857" s="77"/>
      <c r="Q2857" s="77"/>
      <c r="R2857" s="77"/>
      <c r="S2857" s="101"/>
    </row>
    <row r="2858" spans="13:19">
      <c r="M2858"/>
      <c r="N2858" s="85"/>
      <c r="O2858" s="77"/>
      <c r="P2858" s="77"/>
      <c r="Q2858" s="77"/>
      <c r="R2858" s="77"/>
      <c r="S2858" s="101"/>
    </row>
    <row r="2859" spans="13:19">
      <c r="M2859"/>
      <c r="N2859" s="71"/>
      <c r="O2859" s="76"/>
      <c r="P2859" s="76"/>
      <c r="Q2859" s="76"/>
      <c r="R2859" s="76"/>
      <c r="S2859" s="100"/>
    </row>
    <row r="2860" spans="13:19">
      <c r="M2860"/>
      <c r="N2860" s="85"/>
      <c r="O2860" s="77"/>
      <c r="P2860" s="77"/>
      <c r="Q2860" s="77"/>
      <c r="R2860" s="77"/>
      <c r="S2860" s="101"/>
    </row>
    <row r="2861" spans="13:19">
      <c r="M2861"/>
      <c r="N2861" s="71"/>
      <c r="O2861" s="76"/>
      <c r="P2861" s="76"/>
      <c r="Q2861" s="76"/>
      <c r="R2861" s="76"/>
      <c r="S2861" s="100"/>
    </row>
    <row r="2862" spans="13:19">
      <c r="M2862"/>
      <c r="N2862"/>
      <c r="O2862" s="84"/>
      <c r="P2862" s="84"/>
      <c r="Q2862" s="84"/>
      <c r="R2862" s="98" t="s">
        <v>156</v>
      </c>
      <c r="S2862" s="102">
        <f>SUM(S2849:S2861)</f>
        <v>0</v>
      </c>
    </row>
    <row r="2863" spans="13:19">
      <c r="M2863"/>
      <c r="N2863"/>
      <c r="O2863"/>
      <c r="P2863"/>
      <c r="Q2863"/>
      <c r="R2863" s="106" t="s">
        <v>171</v>
      </c>
      <c r="S2863" s="107">
        <v>47</v>
      </c>
    </row>
    <row r="2864" spans="13:19">
      <c r="M2864" s="108" t="s">
        <v>1970</v>
      </c>
    </row>
    <row r="2865" spans="13:19">
      <c r="M2865" t="s">
        <v>1576</v>
      </c>
      <c r="N2865" s="70" t="s">
        <v>915</v>
      </c>
      <c r="O2865" s="75" t="s">
        <v>341</v>
      </c>
      <c r="P2865" s="75" t="s">
        <v>800</v>
      </c>
      <c r="Q2865" s="75" t="s">
        <v>341</v>
      </c>
      <c r="R2865" s="75" t="s">
        <v>800</v>
      </c>
      <c r="S2865" s="99">
        <v>0</v>
      </c>
    </row>
    <row r="2866" spans="13:19">
      <c r="M2866" t="s">
        <v>1963</v>
      </c>
      <c r="N2866" s="70" t="s">
        <v>913</v>
      </c>
      <c r="O2866" s="75" t="s">
        <v>341</v>
      </c>
      <c r="P2866" s="75" t="s">
        <v>800</v>
      </c>
      <c r="Q2866" s="75" t="s">
        <v>341</v>
      </c>
      <c r="R2866" s="75" t="s">
        <v>800</v>
      </c>
      <c r="S2866" s="99">
        <v>0</v>
      </c>
    </row>
    <row r="2867" spans="13:19">
      <c r="M2867" t="s">
        <v>1189</v>
      </c>
      <c r="N2867" s="71" t="s">
        <v>927</v>
      </c>
      <c r="O2867" s="76" t="s">
        <v>348</v>
      </c>
      <c r="P2867" s="76" t="s">
        <v>187</v>
      </c>
      <c r="Q2867" s="76" t="s">
        <v>348</v>
      </c>
      <c r="R2867" s="76" t="s">
        <v>1215</v>
      </c>
      <c r="S2867" s="100"/>
    </row>
    <row r="2868" spans="13:19">
      <c r="M2868" t="s">
        <v>1190</v>
      </c>
      <c r="N2868" s="71" t="s">
        <v>931</v>
      </c>
      <c r="O2868" s="76" t="s">
        <v>350</v>
      </c>
      <c r="P2868" s="76" t="s">
        <v>192</v>
      </c>
      <c r="Q2868" s="76" t="s">
        <v>350</v>
      </c>
      <c r="R2868" s="76" t="s">
        <v>1916</v>
      </c>
      <c r="S2868" s="100"/>
    </row>
    <row r="2869" spans="13:19">
      <c r="M2869" t="s">
        <v>1252</v>
      </c>
      <c r="N2869" s="85" t="s">
        <v>957</v>
      </c>
      <c r="O2869" s="77" t="s">
        <v>349</v>
      </c>
      <c r="P2869" s="77" t="s">
        <v>800</v>
      </c>
      <c r="Q2869" s="77" t="s">
        <v>349</v>
      </c>
      <c r="R2869" s="77" t="s">
        <v>800</v>
      </c>
      <c r="S2869" s="101"/>
    </row>
    <row r="2870" spans="13:19">
      <c r="M2870" t="s">
        <v>1840</v>
      </c>
      <c r="N2870" s="71" t="s">
        <v>925</v>
      </c>
      <c r="O2870" s="76" t="s">
        <v>350</v>
      </c>
      <c r="P2870" s="76" t="s">
        <v>192</v>
      </c>
      <c r="Q2870" s="76" t="s">
        <v>350</v>
      </c>
      <c r="R2870" s="76" t="s">
        <v>192</v>
      </c>
      <c r="S2870" s="100"/>
    </row>
    <row r="2871" spans="13:19">
      <c r="M2871"/>
      <c r="N2871" s="71"/>
      <c r="O2871" s="76"/>
      <c r="P2871" s="76"/>
      <c r="Q2871" s="76"/>
      <c r="R2871" s="76"/>
      <c r="S2871" s="100"/>
    </row>
    <row r="2872" spans="13:19">
      <c r="M2872"/>
      <c r="N2872" s="71"/>
      <c r="O2872" s="76"/>
      <c r="P2872" s="76"/>
      <c r="Q2872" s="76"/>
      <c r="R2872" s="76"/>
      <c r="S2872" s="100"/>
    </row>
    <row r="2873" spans="13:19">
      <c r="M2873"/>
      <c r="N2873" s="85"/>
      <c r="O2873" s="77"/>
      <c r="P2873" s="77"/>
      <c r="Q2873" s="77"/>
      <c r="R2873" s="77"/>
      <c r="S2873" s="101"/>
    </row>
    <row r="2874" spans="13:19">
      <c r="M2874"/>
      <c r="N2874" s="85"/>
      <c r="O2874" s="77"/>
      <c r="P2874" s="77"/>
      <c r="Q2874" s="77"/>
      <c r="R2874" s="77"/>
      <c r="S2874" s="101"/>
    </row>
    <row r="2875" spans="13:19">
      <c r="M2875"/>
      <c r="N2875" s="71"/>
      <c r="O2875" s="76"/>
      <c r="P2875" s="76"/>
      <c r="Q2875" s="76"/>
      <c r="R2875" s="76"/>
      <c r="S2875" s="100"/>
    </row>
    <row r="2876" spans="13:19">
      <c r="M2876"/>
      <c r="N2876" s="85"/>
      <c r="O2876" s="77"/>
      <c r="P2876" s="77"/>
      <c r="Q2876" s="77"/>
      <c r="R2876" s="77"/>
      <c r="S2876" s="101"/>
    </row>
    <row r="2877" spans="13:19">
      <c r="M2877"/>
      <c r="N2877" s="71"/>
      <c r="O2877" s="76"/>
      <c r="P2877" s="76"/>
      <c r="Q2877" s="76"/>
      <c r="R2877" s="76"/>
      <c r="S2877" s="100"/>
    </row>
    <row r="2878" spans="13:19">
      <c r="M2878"/>
      <c r="N2878"/>
      <c r="O2878" s="84"/>
      <c r="P2878" s="84"/>
      <c r="Q2878" s="84"/>
      <c r="R2878" s="98" t="s">
        <v>156</v>
      </c>
      <c r="S2878" s="102">
        <f>SUM(S2865:S2877)</f>
        <v>0</v>
      </c>
    </row>
    <row r="2879" spans="13:19">
      <c r="M2879"/>
      <c r="N2879"/>
      <c r="O2879"/>
      <c r="P2879"/>
      <c r="Q2879"/>
      <c r="R2879" s="106" t="s">
        <v>171</v>
      </c>
      <c r="S2879" s="107">
        <v>47</v>
      </c>
    </row>
    <row r="2880" spans="13:19">
      <c r="M2880" s="108" t="s">
        <v>1971</v>
      </c>
    </row>
    <row r="2881" spans="13:19">
      <c r="M2881" t="s">
        <v>1378</v>
      </c>
      <c r="N2881" s="70" t="s">
        <v>844</v>
      </c>
      <c r="O2881" s="75" t="s">
        <v>348</v>
      </c>
      <c r="P2881" s="75" t="s">
        <v>187</v>
      </c>
      <c r="Q2881" s="75" t="s">
        <v>348</v>
      </c>
      <c r="R2881" s="75" t="s">
        <v>1480</v>
      </c>
      <c r="S2881" s="99">
        <v>448</v>
      </c>
    </row>
    <row r="2882" spans="13:19">
      <c r="M2882" t="s">
        <v>1783</v>
      </c>
      <c r="N2882" s="70" t="s">
        <v>847</v>
      </c>
      <c r="O2882" s="75" t="s">
        <v>350</v>
      </c>
      <c r="P2882" s="75" t="s">
        <v>192</v>
      </c>
      <c r="Q2882" s="75" t="s">
        <v>350</v>
      </c>
      <c r="R2882" s="75" t="s">
        <v>192</v>
      </c>
      <c r="S2882" s="99"/>
    </row>
    <row r="2883" spans="13:19">
      <c r="M2883" t="s">
        <v>1246</v>
      </c>
      <c r="N2883" s="70" t="s">
        <v>845</v>
      </c>
      <c r="O2883" s="75" t="s">
        <v>1735</v>
      </c>
      <c r="P2883" s="75" t="s">
        <v>187</v>
      </c>
      <c r="Q2883" s="75" t="s">
        <v>1735</v>
      </c>
      <c r="R2883" s="75" t="s">
        <v>187</v>
      </c>
      <c r="S2883" s="99">
        <v>0</v>
      </c>
    </row>
    <row r="2884" spans="13:19">
      <c r="M2884" t="s">
        <v>1738</v>
      </c>
      <c r="N2884" s="70" t="s">
        <v>843</v>
      </c>
      <c r="O2884" s="75" t="s">
        <v>350</v>
      </c>
      <c r="P2884" s="75" t="s">
        <v>192</v>
      </c>
      <c r="Q2884" s="75" t="s">
        <v>350</v>
      </c>
      <c r="R2884" s="75" t="s">
        <v>1739</v>
      </c>
      <c r="S2884" s="99"/>
    </row>
    <row r="2885" spans="13:19">
      <c r="M2885" t="s">
        <v>1181</v>
      </c>
      <c r="N2885" s="70" t="s">
        <v>841</v>
      </c>
      <c r="O2885" s="75" t="s">
        <v>348</v>
      </c>
      <c r="P2885" s="75" t="s">
        <v>187</v>
      </c>
      <c r="Q2885" s="75" t="s">
        <v>1965</v>
      </c>
      <c r="R2885" s="75" t="s">
        <v>1966</v>
      </c>
      <c r="S2885" s="99"/>
    </row>
    <row r="2886" spans="13:19">
      <c r="M2886"/>
      <c r="N2886" s="71"/>
      <c r="O2886" s="76"/>
      <c r="P2886" s="76"/>
      <c r="Q2886" s="76"/>
      <c r="R2886" s="76"/>
      <c r="S2886" s="100"/>
    </row>
    <row r="2887" spans="13:19">
      <c r="M2887"/>
      <c r="N2887" s="71"/>
      <c r="O2887" s="76"/>
      <c r="P2887" s="76"/>
      <c r="Q2887" s="76"/>
      <c r="R2887" s="76"/>
      <c r="S2887" s="100"/>
    </row>
    <row r="2888" spans="13:19">
      <c r="M2888"/>
      <c r="N2888" s="71"/>
      <c r="O2888" s="76"/>
      <c r="P2888" s="76"/>
      <c r="Q2888" s="76"/>
      <c r="R2888" s="76"/>
      <c r="S2888" s="100"/>
    </row>
    <row r="2889" spans="13:19">
      <c r="M2889"/>
      <c r="N2889" s="85"/>
      <c r="O2889" s="77"/>
      <c r="P2889" s="77"/>
      <c r="Q2889" s="77"/>
      <c r="R2889" s="77"/>
      <c r="S2889" s="101"/>
    </row>
    <row r="2890" spans="13:19">
      <c r="M2890"/>
      <c r="N2890" s="85"/>
      <c r="O2890" s="77"/>
      <c r="P2890" s="77"/>
      <c r="Q2890" s="77"/>
      <c r="R2890" s="77"/>
      <c r="S2890" s="101"/>
    </row>
    <row r="2891" spans="13:19">
      <c r="M2891"/>
      <c r="N2891" s="71"/>
      <c r="O2891" s="76"/>
      <c r="P2891" s="76"/>
      <c r="Q2891" s="76"/>
      <c r="R2891" s="76"/>
      <c r="S2891" s="100"/>
    </row>
    <row r="2892" spans="13:19">
      <c r="M2892"/>
      <c r="N2892" s="85"/>
      <c r="O2892" s="77"/>
      <c r="P2892" s="77"/>
      <c r="Q2892" s="77"/>
      <c r="R2892" s="77"/>
      <c r="S2892" s="101"/>
    </row>
    <row r="2893" spans="13:19">
      <c r="M2893"/>
      <c r="N2893" s="71"/>
      <c r="O2893" s="76"/>
      <c r="P2893" s="76"/>
      <c r="Q2893" s="76"/>
      <c r="R2893" s="76"/>
      <c r="S2893" s="100"/>
    </row>
    <row r="2894" spans="13:19">
      <c r="M2894"/>
      <c r="N2894"/>
      <c r="O2894" s="84"/>
      <c r="P2894" s="84"/>
      <c r="Q2894" s="84"/>
      <c r="R2894" s="98" t="s">
        <v>156</v>
      </c>
      <c r="S2894" s="102">
        <f>SUM(S2881:S2893)</f>
        <v>448</v>
      </c>
    </row>
    <row r="2895" spans="13:19">
      <c r="M2895"/>
      <c r="N2895"/>
      <c r="O2895"/>
      <c r="P2895"/>
      <c r="Q2895"/>
      <c r="R2895" s="106" t="s">
        <v>171</v>
      </c>
      <c r="S2895" s="107">
        <v>47</v>
      </c>
    </row>
    <row r="2896" spans="13:19">
      <c r="M2896" s="108" t="s">
        <v>1973</v>
      </c>
    </row>
    <row r="2897" spans="13:19">
      <c r="M2897" t="s">
        <v>1196</v>
      </c>
      <c r="N2897" s="71" t="s">
        <v>981</v>
      </c>
      <c r="O2897" s="76" t="s">
        <v>348</v>
      </c>
      <c r="P2897" s="76" t="s">
        <v>187</v>
      </c>
      <c r="Q2897" s="76" t="s">
        <v>348</v>
      </c>
      <c r="R2897" s="76" t="s">
        <v>1780</v>
      </c>
      <c r="S2897" s="100">
        <v>0</v>
      </c>
    </row>
    <row r="2898" spans="13:19">
      <c r="M2898" t="s">
        <v>1197</v>
      </c>
      <c r="N2898" s="71" t="s">
        <v>873</v>
      </c>
      <c r="O2898" s="76" t="s">
        <v>350</v>
      </c>
      <c r="P2898" s="76" t="s">
        <v>350</v>
      </c>
      <c r="Q2898" s="76" t="s">
        <v>350</v>
      </c>
      <c r="R2898" s="76" t="s">
        <v>1017</v>
      </c>
      <c r="S2898" s="100"/>
    </row>
    <row r="2899" spans="13:19">
      <c r="M2899" t="s">
        <v>1681</v>
      </c>
      <c r="N2899" s="71" t="s">
        <v>982</v>
      </c>
      <c r="O2899" s="76" t="s">
        <v>348</v>
      </c>
      <c r="P2899" s="76" t="s">
        <v>187</v>
      </c>
      <c r="Q2899" s="76" t="s">
        <v>348</v>
      </c>
      <c r="R2899" s="76" t="s">
        <v>187</v>
      </c>
      <c r="S2899" s="100"/>
    </row>
    <row r="2900" spans="13:19">
      <c r="M2900" t="s">
        <v>1379</v>
      </c>
      <c r="N2900" s="71" t="s">
        <v>872</v>
      </c>
      <c r="O2900" s="76" t="s">
        <v>350</v>
      </c>
      <c r="P2900" s="76" t="s">
        <v>192</v>
      </c>
      <c r="Q2900" s="76" t="s">
        <v>350</v>
      </c>
      <c r="R2900" s="76" t="s">
        <v>1170</v>
      </c>
      <c r="S2900" s="100"/>
    </row>
    <row r="2901" spans="13:19">
      <c r="M2901" t="s">
        <v>1137</v>
      </c>
      <c r="N2901" s="85" t="s">
        <v>997</v>
      </c>
      <c r="O2901" s="77" t="s">
        <v>191</v>
      </c>
      <c r="P2901" s="77" t="s">
        <v>192</v>
      </c>
      <c r="Q2901" s="77" t="s">
        <v>191</v>
      </c>
      <c r="R2901" s="77" t="s">
        <v>192</v>
      </c>
      <c r="S2901" s="101"/>
    </row>
    <row r="2902" spans="13:19">
      <c r="M2902" t="s">
        <v>1362</v>
      </c>
      <c r="N2902" s="71" t="s">
        <v>865</v>
      </c>
      <c r="O2902" s="76" t="s">
        <v>346</v>
      </c>
      <c r="P2902" s="76" t="s">
        <v>800</v>
      </c>
      <c r="Q2902" s="76" t="s">
        <v>346</v>
      </c>
      <c r="R2902" s="76" t="s">
        <v>1972</v>
      </c>
      <c r="S2902" s="100"/>
    </row>
    <row r="2903" spans="13:19">
      <c r="M2903"/>
      <c r="N2903" s="71"/>
      <c r="O2903" s="76"/>
      <c r="P2903" s="76"/>
      <c r="Q2903" s="76"/>
      <c r="R2903" s="76"/>
      <c r="S2903" s="100"/>
    </row>
    <row r="2904" spans="13:19">
      <c r="M2904"/>
      <c r="N2904" s="71"/>
      <c r="O2904" s="76"/>
      <c r="P2904" s="76"/>
      <c r="Q2904" s="76"/>
      <c r="R2904" s="76"/>
      <c r="S2904" s="100"/>
    </row>
    <row r="2905" spans="13:19">
      <c r="M2905"/>
      <c r="N2905" s="85"/>
      <c r="O2905" s="77"/>
      <c r="P2905" s="77"/>
      <c r="Q2905" s="77"/>
      <c r="R2905" s="77"/>
      <c r="S2905" s="101"/>
    </row>
    <row r="2906" spans="13:19">
      <c r="M2906"/>
      <c r="N2906" s="85"/>
      <c r="O2906" s="77"/>
      <c r="P2906" s="77"/>
      <c r="Q2906" s="77"/>
      <c r="R2906" s="77"/>
      <c r="S2906" s="101"/>
    </row>
    <row r="2907" spans="13:19">
      <c r="M2907"/>
      <c r="N2907" s="71"/>
      <c r="O2907" s="76"/>
      <c r="P2907" s="76"/>
      <c r="Q2907" s="76"/>
      <c r="R2907" s="76"/>
      <c r="S2907" s="100"/>
    </row>
    <row r="2908" spans="13:19">
      <c r="M2908"/>
      <c r="N2908" s="85"/>
      <c r="O2908" s="77"/>
      <c r="P2908" s="77"/>
      <c r="Q2908" s="77"/>
      <c r="R2908" s="77"/>
      <c r="S2908" s="101"/>
    </row>
    <row r="2909" spans="13:19">
      <c r="M2909"/>
      <c r="N2909" s="71"/>
      <c r="O2909" s="76"/>
      <c r="P2909" s="76"/>
      <c r="Q2909" s="76"/>
      <c r="R2909" s="76"/>
      <c r="S2909" s="100"/>
    </row>
    <row r="2910" spans="13:19">
      <c r="M2910"/>
      <c r="N2910"/>
      <c r="O2910" s="84"/>
      <c r="P2910" s="84"/>
      <c r="Q2910" s="84"/>
      <c r="R2910" s="98" t="s">
        <v>156</v>
      </c>
      <c r="S2910" s="102">
        <f>SUM(S2897:S2909)</f>
        <v>0</v>
      </c>
    </row>
    <row r="2911" spans="13:19">
      <c r="M2911"/>
      <c r="N2911"/>
      <c r="O2911"/>
      <c r="P2911"/>
      <c r="Q2911"/>
      <c r="R2911" s="106" t="s">
        <v>171</v>
      </c>
      <c r="S2911" s="107">
        <v>47</v>
      </c>
    </row>
    <row r="2912" spans="13:19">
      <c r="M2912" s="108" t="s">
        <v>1974</v>
      </c>
    </row>
    <row r="2913" spans="13:19">
      <c r="M2913" t="s">
        <v>1019</v>
      </c>
      <c r="N2913" s="70" t="s">
        <v>887</v>
      </c>
      <c r="O2913" s="75" t="s">
        <v>341</v>
      </c>
      <c r="P2913" s="75" t="s">
        <v>800</v>
      </c>
      <c r="Q2913" s="75" t="s">
        <v>341</v>
      </c>
      <c r="R2913" s="75" t="s">
        <v>1285</v>
      </c>
      <c r="S2913" s="99">
        <v>5790</v>
      </c>
    </row>
    <row r="2914" spans="13:19">
      <c r="M2914" t="s">
        <v>1273</v>
      </c>
      <c r="N2914" s="70" t="s">
        <v>891</v>
      </c>
      <c r="O2914" s="75" t="s">
        <v>341</v>
      </c>
      <c r="P2914" s="75" t="s">
        <v>800</v>
      </c>
      <c r="Q2914" s="75" t="s">
        <v>341</v>
      </c>
      <c r="R2914" s="75" t="s">
        <v>1708</v>
      </c>
      <c r="S2914" s="99"/>
    </row>
    <row r="2915" spans="13:19">
      <c r="M2915" t="s">
        <v>1020</v>
      </c>
      <c r="N2915" s="71" t="s">
        <v>900</v>
      </c>
      <c r="O2915" s="76" t="s">
        <v>191</v>
      </c>
      <c r="P2915" s="76" t="s">
        <v>192</v>
      </c>
      <c r="Q2915" s="76" t="s">
        <v>191</v>
      </c>
      <c r="R2915" s="76" t="s">
        <v>1655</v>
      </c>
      <c r="S2915" s="100"/>
    </row>
    <row r="2916" spans="13:19">
      <c r="M2916" t="s">
        <v>1016</v>
      </c>
      <c r="N2916" s="71" t="s">
        <v>896</v>
      </c>
      <c r="O2916" s="76" t="s">
        <v>350</v>
      </c>
      <c r="P2916" s="76" t="s">
        <v>192</v>
      </c>
      <c r="Q2916" s="76" t="s">
        <v>350</v>
      </c>
      <c r="R2916" s="76" t="s">
        <v>1170</v>
      </c>
      <c r="S2916" s="100"/>
    </row>
    <row r="2917" spans="13:19">
      <c r="M2917" t="s">
        <v>1021</v>
      </c>
      <c r="N2917" s="70" t="s">
        <v>890</v>
      </c>
      <c r="O2917" s="75" t="s">
        <v>346</v>
      </c>
      <c r="P2917" s="75" t="s">
        <v>800</v>
      </c>
      <c r="Q2917" s="75" t="s">
        <v>346</v>
      </c>
      <c r="R2917" s="75" t="s">
        <v>1670</v>
      </c>
      <c r="S2917" s="99"/>
    </row>
    <row r="2918" spans="13:19">
      <c r="M2918" t="s">
        <v>1018</v>
      </c>
      <c r="N2918" s="71" t="s">
        <v>905</v>
      </c>
      <c r="O2918" s="76" t="s">
        <v>350</v>
      </c>
      <c r="P2918" s="76" t="s">
        <v>192</v>
      </c>
      <c r="Q2918" s="76" t="s">
        <v>350</v>
      </c>
      <c r="R2918" s="76" t="s">
        <v>192</v>
      </c>
      <c r="S2918" s="100"/>
    </row>
    <row r="2919" spans="13:19">
      <c r="M2919"/>
      <c r="N2919" s="71"/>
      <c r="O2919" s="76"/>
      <c r="P2919" s="76"/>
      <c r="Q2919" s="76"/>
      <c r="R2919" s="76"/>
      <c r="S2919" s="100"/>
    </row>
    <row r="2920" spans="13:19">
      <c r="M2920"/>
      <c r="N2920" s="71"/>
      <c r="O2920" s="76"/>
      <c r="P2920" s="76"/>
      <c r="Q2920" s="76"/>
      <c r="R2920" s="76"/>
      <c r="S2920" s="100"/>
    </row>
    <row r="2921" spans="13:19">
      <c r="M2921"/>
      <c r="N2921" s="85"/>
      <c r="O2921" s="77"/>
      <c r="P2921" s="77"/>
      <c r="Q2921" s="77"/>
      <c r="R2921" s="77"/>
      <c r="S2921" s="101"/>
    </row>
    <row r="2922" spans="13:19">
      <c r="M2922"/>
      <c r="N2922" s="85"/>
      <c r="O2922" s="77"/>
      <c r="P2922" s="77"/>
      <c r="Q2922" s="77"/>
      <c r="R2922" s="77"/>
      <c r="S2922" s="101"/>
    </row>
    <row r="2923" spans="13:19">
      <c r="M2923"/>
      <c r="N2923" s="71"/>
      <c r="O2923" s="76"/>
      <c r="P2923" s="76"/>
      <c r="Q2923" s="76"/>
      <c r="R2923" s="76"/>
      <c r="S2923" s="100"/>
    </row>
    <row r="2924" spans="13:19">
      <c r="M2924"/>
      <c r="N2924" s="85"/>
      <c r="O2924" s="77"/>
      <c r="P2924" s="77"/>
      <c r="Q2924" s="77"/>
      <c r="R2924" s="77"/>
      <c r="S2924" s="101"/>
    </row>
    <row r="2925" spans="13:19">
      <c r="M2925"/>
      <c r="N2925" s="71"/>
      <c r="O2925" s="76"/>
      <c r="P2925" s="76"/>
      <c r="Q2925" s="76"/>
      <c r="R2925" s="76"/>
      <c r="S2925" s="100"/>
    </row>
    <row r="2926" spans="13:19">
      <c r="M2926"/>
      <c r="N2926"/>
      <c r="O2926" s="84"/>
      <c r="P2926" s="84"/>
      <c r="Q2926" s="84"/>
      <c r="R2926" s="98" t="s">
        <v>156</v>
      </c>
      <c r="S2926" s="102">
        <f>SUM(S2913:S2925)</f>
        <v>5790</v>
      </c>
    </row>
    <row r="2927" spans="13:19">
      <c r="M2927"/>
      <c r="N2927"/>
      <c r="O2927"/>
      <c r="P2927"/>
      <c r="Q2927"/>
      <c r="R2927" s="106" t="s">
        <v>171</v>
      </c>
      <c r="S2927" s="107">
        <v>47</v>
      </c>
    </row>
    <row r="2928" spans="13:19">
      <c r="M2928" s="108" t="s">
        <v>1976</v>
      </c>
    </row>
    <row r="2929" spans="13:19">
      <c r="M2929" t="s">
        <v>1684</v>
      </c>
      <c r="N2929" s="70" t="s">
        <v>961</v>
      </c>
      <c r="O2929" s="75" t="s">
        <v>345</v>
      </c>
      <c r="P2929" s="75" t="s">
        <v>187</v>
      </c>
      <c r="Q2929" s="75" t="s">
        <v>345</v>
      </c>
      <c r="R2929" s="75" t="s">
        <v>187</v>
      </c>
      <c r="S2929" s="99">
        <v>0</v>
      </c>
    </row>
    <row r="2930" spans="13:19">
      <c r="M2930" t="s">
        <v>1537</v>
      </c>
      <c r="N2930" s="70" t="s">
        <v>963</v>
      </c>
      <c r="O2930" s="75" t="s">
        <v>336</v>
      </c>
      <c r="P2930" s="75" t="s">
        <v>800</v>
      </c>
      <c r="Q2930" s="75" t="s">
        <v>336</v>
      </c>
      <c r="R2930" s="75" t="s">
        <v>800</v>
      </c>
      <c r="S2930" s="99">
        <v>0</v>
      </c>
    </row>
    <row r="2931" spans="13:19">
      <c r="M2931" t="s">
        <v>820</v>
      </c>
      <c r="N2931" s="71" t="s">
        <v>966</v>
      </c>
      <c r="O2931" s="76" t="s">
        <v>191</v>
      </c>
      <c r="P2931" s="76" t="s">
        <v>192</v>
      </c>
      <c r="Q2931" s="76" t="s">
        <v>191</v>
      </c>
      <c r="R2931" s="76" t="s">
        <v>804</v>
      </c>
      <c r="S2931" s="100"/>
    </row>
    <row r="2932" spans="13:19">
      <c r="M2932" t="s">
        <v>1386</v>
      </c>
      <c r="N2932" s="71" t="s">
        <v>972</v>
      </c>
      <c r="O2932" s="76" t="s">
        <v>350</v>
      </c>
      <c r="P2932" s="76" t="s">
        <v>192</v>
      </c>
      <c r="Q2932" s="76" t="s">
        <v>350</v>
      </c>
      <c r="R2932" s="76" t="s">
        <v>192</v>
      </c>
      <c r="S2932" s="100"/>
    </row>
    <row r="2933" spans="13:19">
      <c r="M2933" t="s">
        <v>1385</v>
      </c>
      <c r="N2933" s="70" t="s">
        <v>959</v>
      </c>
      <c r="O2933" s="75" t="s">
        <v>348</v>
      </c>
      <c r="P2933" s="75" t="s">
        <v>187</v>
      </c>
      <c r="Q2933" s="75" t="s">
        <v>348</v>
      </c>
      <c r="R2933" s="75" t="s">
        <v>187</v>
      </c>
      <c r="S2933" s="99"/>
    </row>
    <row r="2934" spans="13:19">
      <c r="M2934" t="s">
        <v>1975</v>
      </c>
      <c r="N2934" s="71" t="s">
        <v>977</v>
      </c>
      <c r="O2934" s="76" t="s">
        <v>350</v>
      </c>
      <c r="P2934" s="76" t="s">
        <v>192</v>
      </c>
      <c r="Q2934" s="76" t="s">
        <v>350</v>
      </c>
      <c r="R2934" s="76" t="s">
        <v>192</v>
      </c>
      <c r="S2934" s="100">
        <v>0</v>
      </c>
    </row>
    <row r="2935" spans="13:19">
      <c r="M2935"/>
      <c r="N2935" s="71"/>
      <c r="O2935" s="76"/>
      <c r="P2935" s="76"/>
      <c r="Q2935" s="76"/>
      <c r="R2935" s="76"/>
      <c r="S2935" s="100"/>
    </row>
    <row r="2936" spans="13:19">
      <c r="M2936"/>
      <c r="N2936" s="71"/>
      <c r="O2936" s="76"/>
      <c r="P2936" s="76"/>
      <c r="Q2936" s="76"/>
      <c r="R2936" s="76"/>
      <c r="S2936" s="100"/>
    </row>
    <row r="2937" spans="13:19">
      <c r="M2937"/>
      <c r="N2937" s="85"/>
      <c r="O2937" s="77"/>
      <c r="P2937" s="77"/>
      <c r="Q2937" s="77"/>
      <c r="R2937" s="77"/>
      <c r="S2937" s="101"/>
    </row>
    <row r="2938" spans="13:19">
      <c r="M2938"/>
      <c r="N2938" s="85"/>
      <c r="O2938" s="77"/>
      <c r="P2938" s="77"/>
      <c r="Q2938" s="77"/>
      <c r="R2938" s="77"/>
      <c r="S2938" s="101"/>
    </row>
    <row r="2939" spans="13:19">
      <c r="M2939"/>
      <c r="N2939" s="71"/>
      <c r="O2939" s="76"/>
      <c r="P2939" s="76"/>
      <c r="Q2939" s="76"/>
      <c r="R2939" s="76"/>
      <c r="S2939" s="100"/>
    </row>
    <row r="2940" spans="13:19">
      <c r="M2940"/>
      <c r="N2940" s="85"/>
      <c r="O2940" s="77"/>
      <c r="P2940" s="77"/>
      <c r="Q2940" s="77"/>
      <c r="R2940" s="77"/>
      <c r="S2940" s="101"/>
    </row>
    <row r="2941" spans="13:19">
      <c r="M2941"/>
      <c r="N2941" s="71"/>
      <c r="O2941" s="76"/>
      <c r="P2941" s="76"/>
      <c r="Q2941" s="76"/>
      <c r="R2941" s="76"/>
      <c r="S2941" s="100"/>
    </row>
    <row r="2942" spans="13:19">
      <c r="M2942"/>
      <c r="N2942"/>
      <c r="O2942" s="84"/>
      <c r="P2942" s="84"/>
      <c r="Q2942" s="84"/>
      <c r="R2942" s="98" t="s">
        <v>156</v>
      </c>
      <c r="S2942" s="102">
        <f>SUM(S2929:S2941)</f>
        <v>0</v>
      </c>
    </row>
    <row r="2943" spans="13:19">
      <c r="M2943"/>
      <c r="N2943"/>
      <c r="O2943"/>
      <c r="P2943"/>
      <c r="Q2943"/>
      <c r="R2943" s="106" t="s">
        <v>171</v>
      </c>
      <c r="S2943" s="107">
        <v>47</v>
      </c>
    </row>
    <row r="2944" spans="13:19">
      <c r="M2944" s="108" t="s">
        <v>1977</v>
      </c>
    </row>
    <row r="2945" spans="13:19">
      <c r="M2945" t="s">
        <v>1378</v>
      </c>
      <c r="N2945" s="70" t="s">
        <v>844</v>
      </c>
      <c r="O2945" s="75" t="s">
        <v>348</v>
      </c>
      <c r="P2945" s="75" t="s">
        <v>187</v>
      </c>
      <c r="Q2945" s="75" t="s">
        <v>348</v>
      </c>
      <c r="R2945" s="75" t="s">
        <v>1480</v>
      </c>
      <c r="S2945" s="99">
        <v>448</v>
      </c>
    </row>
    <row r="2946" spans="13:19">
      <c r="M2946" t="s">
        <v>825</v>
      </c>
      <c r="N2946" s="70" t="s">
        <v>841</v>
      </c>
      <c r="O2946" s="75" t="s">
        <v>350</v>
      </c>
      <c r="P2946" s="75" t="s">
        <v>192</v>
      </c>
      <c r="Q2946" s="75" t="s">
        <v>350</v>
      </c>
      <c r="R2946" s="75" t="s">
        <v>1479</v>
      </c>
      <c r="S2946" s="99">
        <v>5400</v>
      </c>
    </row>
    <row r="2947" spans="13:19">
      <c r="M2947" t="s">
        <v>1000</v>
      </c>
      <c r="N2947" s="70" t="s">
        <v>845</v>
      </c>
      <c r="O2947" s="75" t="s">
        <v>350</v>
      </c>
      <c r="P2947" s="75" t="s">
        <v>192</v>
      </c>
      <c r="Q2947" s="75" t="s">
        <v>350</v>
      </c>
      <c r="R2947" s="75" t="s">
        <v>1737</v>
      </c>
      <c r="S2947" s="99"/>
    </row>
    <row r="2948" spans="13:19">
      <c r="M2948" t="s">
        <v>1438</v>
      </c>
      <c r="N2948" s="70" t="s">
        <v>843</v>
      </c>
      <c r="O2948" s="75" t="s">
        <v>345</v>
      </c>
      <c r="P2948" s="75" t="s">
        <v>187</v>
      </c>
      <c r="Q2948" s="75" t="s">
        <v>345</v>
      </c>
      <c r="R2948" s="75" t="s">
        <v>1782</v>
      </c>
      <c r="S2948" s="99"/>
    </row>
    <row r="2949" spans="13:19">
      <c r="M2949" t="s">
        <v>1846</v>
      </c>
      <c r="N2949" s="70" t="s">
        <v>847</v>
      </c>
      <c r="O2949" s="75" t="s">
        <v>348</v>
      </c>
      <c r="P2949" s="75" t="s">
        <v>187</v>
      </c>
      <c r="Q2949" s="75" t="s">
        <v>348</v>
      </c>
      <c r="R2949" s="75" t="s">
        <v>187</v>
      </c>
      <c r="S2949" s="99">
        <v>0</v>
      </c>
    </row>
    <row r="2950" spans="13:19">
      <c r="M2950"/>
      <c r="N2950" s="71"/>
      <c r="O2950" s="76"/>
      <c r="P2950" s="76"/>
      <c r="Q2950" s="76"/>
      <c r="R2950" s="76"/>
      <c r="S2950" s="100"/>
    </row>
    <row r="2951" spans="13:19">
      <c r="M2951"/>
      <c r="N2951" s="71"/>
      <c r="O2951" s="76"/>
      <c r="P2951" s="76"/>
      <c r="Q2951" s="76"/>
      <c r="R2951" s="76"/>
      <c r="S2951" s="100"/>
    </row>
    <row r="2952" spans="13:19">
      <c r="M2952"/>
      <c r="N2952" s="71"/>
      <c r="O2952" s="76"/>
      <c r="P2952" s="76"/>
      <c r="Q2952" s="76"/>
      <c r="R2952" s="76"/>
      <c r="S2952" s="100"/>
    </row>
    <row r="2953" spans="13:19">
      <c r="M2953"/>
      <c r="N2953" s="85"/>
      <c r="O2953" s="77"/>
      <c r="P2953" s="77"/>
      <c r="Q2953" s="77"/>
      <c r="R2953" s="77"/>
      <c r="S2953" s="101"/>
    </row>
    <row r="2954" spans="13:19">
      <c r="M2954"/>
      <c r="N2954" s="85"/>
      <c r="O2954" s="77"/>
      <c r="P2954" s="77"/>
      <c r="Q2954" s="77"/>
      <c r="R2954" s="77"/>
      <c r="S2954" s="101"/>
    </row>
    <row r="2955" spans="13:19">
      <c r="M2955"/>
      <c r="N2955" s="71"/>
      <c r="O2955" s="76"/>
      <c r="P2955" s="76"/>
      <c r="Q2955" s="76"/>
      <c r="R2955" s="76"/>
      <c r="S2955" s="100"/>
    </row>
    <row r="2956" spans="13:19">
      <c r="M2956"/>
      <c r="N2956" s="85"/>
      <c r="O2956" s="77"/>
      <c r="P2956" s="77"/>
      <c r="Q2956" s="77"/>
      <c r="R2956" s="77"/>
      <c r="S2956" s="101"/>
    </row>
    <row r="2957" spans="13:19">
      <c r="M2957"/>
      <c r="N2957" s="71"/>
      <c r="O2957" s="76"/>
      <c r="P2957" s="76"/>
      <c r="Q2957" s="76"/>
      <c r="R2957" s="76"/>
      <c r="S2957" s="100"/>
    </row>
    <row r="2958" spans="13:19">
      <c r="M2958"/>
      <c r="N2958"/>
      <c r="O2958" s="84"/>
      <c r="P2958" s="84"/>
      <c r="Q2958" s="84"/>
      <c r="R2958" s="98" t="s">
        <v>156</v>
      </c>
      <c r="S2958" s="102">
        <f>SUM(S2945:S2957)</f>
        <v>5848</v>
      </c>
    </row>
    <row r="2959" spans="13:19">
      <c r="M2959"/>
      <c r="N2959"/>
      <c r="O2959"/>
      <c r="P2959"/>
      <c r="Q2959"/>
      <c r="R2959" s="106" t="s">
        <v>171</v>
      </c>
      <c r="S2959" s="107">
        <v>47</v>
      </c>
    </row>
    <row r="2960" spans="13:19">
      <c r="M2960" s="108" t="s">
        <v>1978</v>
      </c>
    </row>
    <row r="2961" spans="13:19">
      <c r="M2961" t="s">
        <v>1213</v>
      </c>
      <c r="N2961" s="70" t="s">
        <v>922</v>
      </c>
      <c r="O2961" s="75" t="s">
        <v>349</v>
      </c>
      <c r="P2961" s="75" t="s">
        <v>800</v>
      </c>
      <c r="Q2961" s="75" t="s">
        <v>349</v>
      </c>
      <c r="R2961" s="75" t="s">
        <v>1447</v>
      </c>
      <c r="S2961" s="99">
        <v>9000</v>
      </c>
    </row>
    <row r="2962" spans="13:19">
      <c r="M2962" t="s">
        <v>1517</v>
      </c>
      <c r="N2962" s="70" t="s">
        <v>915</v>
      </c>
      <c r="O2962" s="75" t="s">
        <v>349</v>
      </c>
      <c r="P2962" s="75" t="s">
        <v>800</v>
      </c>
      <c r="Q2962" s="75" t="s">
        <v>349</v>
      </c>
      <c r="R2962" s="75" t="s">
        <v>1526</v>
      </c>
      <c r="S2962" s="99"/>
    </row>
    <row r="2963" spans="13:19">
      <c r="M2963" t="s">
        <v>1840</v>
      </c>
      <c r="N2963" s="71" t="s">
        <v>925</v>
      </c>
      <c r="O2963" s="76" t="s">
        <v>350</v>
      </c>
      <c r="P2963" s="76" t="s">
        <v>192</v>
      </c>
      <c r="Q2963" s="76" t="s">
        <v>350</v>
      </c>
      <c r="R2963" s="76" t="s">
        <v>192</v>
      </c>
      <c r="S2963" s="100"/>
    </row>
    <row r="2964" spans="13:19">
      <c r="M2964" t="s">
        <v>1189</v>
      </c>
      <c r="N2964" s="71" t="s">
        <v>927</v>
      </c>
      <c r="O2964" s="76" t="s">
        <v>348</v>
      </c>
      <c r="P2964" s="76" t="s">
        <v>187</v>
      </c>
      <c r="Q2964" s="76" t="s">
        <v>348</v>
      </c>
      <c r="R2964" s="76" t="s">
        <v>1215</v>
      </c>
      <c r="S2964" s="100"/>
    </row>
    <row r="2965" spans="13:19">
      <c r="M2965" t="s">
        <v>1252</v>
      </c>
      <c r="N2965" s="85" t="s">
        <v>957</v>
      </c>
      <c r="O2965" s="77" t="s">
        <v>349</v>
      </c>
      <c r="P2965" s="77" t="s">
        <v>800</v>
      </c>
      <c r="Q2965" s="77" t="s">
        <v>349</v>
      </c>
      <c r="R2965" s="77" t="s">
        <v>800</v>
      </c>
      <c r="S2965" s="101"/>
    </row>
    <row r="2966" spans="13:19">
      <c r="M2966" t="s">
        <v>1221</v>
      </c>
      <c r="N2966" s="71" t="s">
        <v>931</v>
      </c>
      <c r="O2966" s="76" t="s">
        <v>348</v>
      </c>
      <c r="P2966" s="76" t="s">
        <v>187</v>
      </c>
      <c r="Q2966" s="76" t="s">
        <v>348</v>
      </c>
      <c r="R2966" s="76" t="s">
        <v>1577</v>
      </c>
      <c r="S2966" s="100"/>
    </row>
    <row r="2967" spans="13:19">
      <c r="M2967"/>
      <c r="N2967" s="71"/>
      <c r="O2967" s="76"/>
      <c r="P2967" s="76"/>
      <c r="Q2967" s="76"/>
      <c r="R2967" s="76"/>
      <c r="S2967" s="100"/>
    </row>
    <row r="2968" spans="13:19">
      <c r="M2968"/>
      <c r="N2968" s="71"/>
      <c r="O2968" s="76"/>
      <c r="P2968" s="76"/>
      <c r="Q2968" s="76"/>
      <c r="R2968" s="76"/>
      <c r="S2968" s="100"/>
    </row>
    <row r="2969" spans="13:19">
      <c r="M2969"/>
      <c r="N2969" s="85"/>
      <c r="O2969" s="77"/>
      <c r="P2969" s="77"/>
      <c r="Q2969" s="77"/>
      <c r="R2969" s="77"/>
      <c r="S2969" s="101"/>
    </row>
    <row r="2970" spans="13:19">
      <c r="M2970"/>
      <c r="N2970" s="85"/>
      <c r="O2970" s="77"/>
      <c r="P2970" s="77"/>
      <c r="Q2970" s="77"/>
      <c r="R2970" s="77"/>
      <c r="S2970" s="101"/>
    </row>
    <row r="2971" spans="13:19">
      <c r="M2971"/>
      <c r="N2971" s="71"/>
      <c r="O2971" s="76"/>
      <c r="P2971" s="76"/>
      <c r="Q2971" s="76"/>
      <c r="R2971" s="76"/>
      <c r="S2971" s="100"/>
    </row>
    <row r="2972" spans="13:19">
      <c r="M2972"/>
      <c r="N2972" s="85"/>
      <c r="O2972" s="77"/>
      <c r="P2972" s="77"/>
      <c r="Q2972" s="77"/>
      <c r="R2972" s="77"/>
      <c r="S2972" s="101"/>
    </row>
    <row r="2973" spans="13:19">
      <c r="M2973"/>
      <c r="N2973" s="71"/>
      <c r="O2973" s="76"/>
      <c r="P2973" s="76"/>
      <c r="Q2973" s="76"/>
      <c r="R2973" s="76"/>
      <c r="S2973" s="100"/>
    </row>
    <row r="2974" spans="13:19">
      <c r="M2974"/>
      <c r="N2974"/>
      <c r="O2974" s="84"/>
      <c r="P2974" s="84"/>
      <c r="Q2974" s="84"/>
      <c r="R2974" s="98" t="s">
        <v>156</v>
      </c>
      <c r="S2974" s="102">
        <f>SUM(S2961:S2973)</f>
        <v>9000</v>
      </c>
    </row>
    <row r="2975" spans="13:19">
      <c r="M2975"/>
      <c r="N2975"/>
      <c r="O2975"/>
      <c r="P2975"/>
      <c r="Q2975"/>
      <c r="R2975" s="106" t="s">
        <v>171</v>
      </c>
      <c r="S2975" s="107">
        <v>47</v>
      </c>
    </row>
    <row r="2976" spans="13:19">
      <c r="M2976" s="108" t="s">
        <v>1979</v>
      </c>
    </row>
    <row r="2977" spans="13:19">
      <c r="M2977" t="s">
        <v>1133</v>
      </c>
      <c r="N2977" s="70" t="s">
        <v>891</v>
      </c>
      <c r="O2977" s="75" t="s">
        <v>346</v>
      </c>
      <c r="P2977" s="75" t="s">
        <v>800</v>
      </c>
      <c r="Q2977" s="75" t="s">
        <v>346</v>
      </c>
      <c r="R2977" s="75" t="s">
        <v>1952</v>
      </c>
      <c r="S2977" s="99"/>
    </row>
    <row r="2978" spans="13:19">
      <c r="M2978" t="s">
        <v>1580</v>
      </c>
      <c r="N2978" s="70" t="s">
        <v>892</v>
      </c>
      <c r="O2978" s="75" t="s">
        <v>349</v>
      </c>
      <c r="P2978" s="75" t="s">
        <v>800</v>
      </c>
      <c r="Q2978" s="75" t="s">
        <v>349</v>
      </c>
      <c r="R2978" s="75" t="s">
        <v>800</v>
      </c>
      <c r="S2978" s="99"/>
    </row>
    <row r="2979" spans="13:19">
      <c r="M2979" t="s">
        <v>1200</v>
      </c>
      <c r="N2979" s="71" t="s">
        <v>896</v>
      </c>
      <c r="O2979" s="76" t="s">
        <v>191</v>
      </c>
      <c r="P2979" s="76" t="s">
        <v>192</v>
      </c>
      <c r="Q2979" s="76" t="s">
        <v>191</v>
      </c>
      <c r="R2979" s="76" t="s">
        <v>192</v>
      </c>
      <c r="S2979" s="100"/>
    </row>
    <row r="2980" spans="13:19">
      <c r="M2980" t="s">
        <v>1283</v>
      </c>
      <c r="N2980" s="71" t="s">
        <v>900</v>
      </c>
      <c r="O2980" s="76" t="s">
        <v>350</v>
      </c>
      <c r="P2980" s="76" t="s">
        <v>192</v>
      </c>
      <c r="Q2980" s="76" t="s">
        <v>350</v>
      </c>
      <c r="R2980" s="76" t="s">
        <v>1655</v>
      </c>
      <c r="S2980" s="100"/>
    </row>
    <row r="2981" spans="13:19">
      <c r="M2981" t="s">
        <v>1173</v>
      </c>
      <c r="N2981" s="70" t="s">
        <v>887</v>
      </c>
      <c r="O2981" s="75" t="s">
        <v>346</v>
      </c>
      <c r="P2981" s="75" t="s">
        <v>800</v>
      </c>
      <c r="Q2981" s="75" t="s">
        <v>346</v>
      </c>
      <c r="R2981" s="75" t="s">
        <v>1520</v>
      </c>
      <c r="S2981" s="99"/>
    </row>
    <row r="2982" spans="13:19">
      <c r="M2982" t="s">
        <v>1018</v>
      </c>
      <c r="N2982" s="71" t="s">
        <v>905</v>
      </c>
      <c r="O2982" s="76" t="s">
        <v>350</v>
      </c>
      <c r="P2982" s="76" t="s">
        <v>192</v>
      </c>
      <c r="Q2982" s="76" t="s">
        <v>350</v>
      </c>
      <c r="R2982" s="76" t="s">
        <v>192</v>
      </c>
      <c r="S2982" s="100"/>
    </row>
    <row r="2983" spans="13:19">
      <c r="M2983"/>
      <c r="N2983" s="71"/>
      <c r="O2983" s="76"/>
      <c r="P2983" s="76"/>
      <c r="Q2983" s="76"/>
      <c r="R2983" s="76"/>
      <c r="S2983" s="100"/>
    </row>
    <row r="2984" spans="13:19">
      <c r="M2984"/>
      <c r="N2984" s="71"/>
      <c r="O2984" s="76"/>
      <c r="P2984" s="76"/>
      <c r="Q2984" s="76"/>
      <c r="R2984" s="76"/>
      <c r="S2984" s="100"/>
    </row>
    <row r="2985" spans="13:19">
      <c r="M2985"/>
      <c r="N2985" s="85"/>
      <c r="O2985" s="77"/>
      <c r="P2985" s="77"/>
      <c r="Q2985" s="77"/>
      <c r="R2985" s="77"/>
      <c r="S2985" s="101"/>
    </row>
    <row r="2986" spans="13:19">
      <c r="M2986"/>
      <c r="N2986" s="85"/>
      <c r="O2986" s="77"/>
      <c r="P2986" s="77"/>
      <c r="Q2986" s="77"/>
      <c r="R2986" s="77"/>
      <c r="S2986" s="101"/>
    </row>
    <row r="2987" spans="13:19">
      <c r="M2987"/>
      <c r="N2987" s="71"/>
      <c r="O2987" s="76"/>
      <c r="P2987" s="76"/>
      <c r="Q2987" s="76"/>
      <c r="R2987" s="76"/>
      <c r="S2987" s="100"/>
    </row>
    <row r="2988" spans="13:19">
      <c r="M2988"/>
      <c r="N2988" s="85"/>
      <c r="O2988" s="77"/>
      <c r="P2988" s="77"/>
      <c r="Q2988" s="77"/>
      <c r="R2988" s="77"/>
      <c r="S2988" s="101"/>
    </row>
    <row r="2989" spans="13:19">
      <c r="M2989"/>
      <c r="N2989" s="71"/>
      <c r="O2989" s="76"/>
      <c r="P2989" s="76"/>
      <c r="Q2989" s="76"/>
      <c r="R2989" s="76"/>
      <c r="S2989" s="100"/>
    </row>
    <row r="2990" spans="13:19">
      <c r="M2990"/>
      <c r="N2990"/>
      <c r="O2990" s="84"/>
      <c r="P2990" s="84"/>
      <c r="Q2990" s="84"/>
      <c r="R2990" s="98" t="s">
        <v>156</v>
      </c>
      <c r="S2990" s="102">
        <f>SUM(S2977:S2989)</f>
        <v>0</v>
      </c>
    </row>
    <row r="2991" spans="13:19">
      <c r="M2991"/>
      <c r="N2991"/>
      <c r="O2991"/>
      <c r="P2991"/>
      <c r="Q2991"/>
      <c r="R2991" s="106" t="s">
        <v>171</v>
      </c>
      <c r="S2991" s="107">
        <v>47</v>
      </c>
    </row>
    <row r="2992" spans="13:19">
      <c r="M2992" s="108" t="s">
        <v>1980</v>
      </c>
    </row>
    <row r="2993" spans="13:19">
      <c r="M2993" t="s">
        <v>1316</v>
      </c>
      <c r="N2993" s="71" t="s">
        <v>989</v>
      </c>
      <c r="O2993" s="76" t="s">
        <v>348</v>
      </c>
      <c r="P2993" s="76" t="s">
        <v>187</v>
      </c>
      <c r="Q2993" s="76" t="s">
        <v>348</v>
      </c>
      <c r="R2993" s="76" t="s">
        <v>187</v>
      </c>
      <c r="S2993" s="100"/>
    </row>
    <row r="2994" spans="13:19">
      <c r="M2994" t="s">
        <v>1102</v>
      </c>
      <c r="N2994" s="71" t="s">
        <v>865</v>
      </c>
      <c r="O2994" s="76" t="s">
        <v>341</v>
      </c>
      <c r="P2994" s="76" t="s">
        <v>800</v>
      </c>
      <c r="Q2994" s="76" t="s">
        <v>341</v>
      </c>
      <c r="R2994" s="76" t="s">
        <v>1482</v>
      </c>
      <c r="S2994" s="100"/>
    </row>
    <row r="2995" spans="13:19">
      <c r="M2995" t="s">
        <v>1648</v>
      </c>
      <c r="N2995" s="71" t="s">
        <v>982</v>
      </c>
      <c r="O2995" s="76" t="s">
        <v>351</v>
      </c>
      <c r="P2995" s="76" t="s">
        <v>187</v>
      </c>
      <c r="Q2995" s="76" t="s">
        <v>351</v>
      </c>
      <c r="R2995" s="76" t="s">
        <v>187</v>
      </c>
      <c r="S2995" s="100"/>
    </row>
    <row r="2996" spans="13:19">
      <c r="M2996" t="s">
        <v>1380</v>
      </c>
      <c r="N2996" s="71" t="s">
        <v>873</v>
      </c>
      <c r="O2996" s="76" t="s">
        <v>346</v>
      </c>
      <c r="P2996" s="76" t="s">
        <v>800</v>
      </c>
      <c r="Q2996" s="76" t="s">
        <v>346</v>
      </c>
      <c r="R2996" s="76" t="s">
        <v>1513</v>
      </c>
      <c r="S2996" s="100"/>
    </row>
    <row r="2997" spans="13:19">
      <c r="M2997" t="s">
        <v>1041</v>
      </c>
      <c r="N2997" s="85" t="s">
        <v>997</v>
      </c>
      <c r="O2997" s="77" t="s">
        <v>350</v>
      </c>
      <c r="P2997" s="77" t="s">
        <v>192</v>
      </c>
      <c r="Q2997" s="77" t="s">
        <v>350</v>
      </c>
      <c r="R2997" s="77" t="s">
        <v>192</v>
      </c>
      <c r="S2997" s="101"/>
    </row>
    <row r="2998" spans="13:19">
      <c r="M2998" t="s">
        <v>1044</v>
      </c>
      <c r="N2998" s="71" t="s">
        <v>872</v>
      </c>
      <c r="O2998" s="76" t="s">
        <v>348</v>
      </c>
      <c r="P2998" s="76" t="s">
        <v>187</v>
      </c>
      <c r="Q2998" s="76" t="s">
        <v>348</v>
      </c>
      <c r="R2998" s="76" t="s">
        <v>187</v>
      </c>
      <c r="S2998" s="100"/>
    </row>
    <row r="2999" spans="13:19">
      <c r="M2999"/>
      <c r="N2999" s="71"/>
      <c r="O2999" s="76"/>
      <c r="P2999" s="76"/>
      <c r="Q2999" s="76"/>
      <c r="R2999" s="76"/>
      <c r="S2999" s="100"/>
    </row>
    <row r="3000" spans="13:19">
      <c r="M3000"/>
      <c r="N3000" s="71"/>
      <c r="O3000" s="76"/>
      <c r="P3000" s="76"/>
      <c r="Q3000" s="76"/>
      <c r="R3000" s="76"/>
      <c r="S3000" s="100"/>
    </row>
    <row r="3001" spans="13:19">
      <c r="M3001"/>
      <c r="N3001" s="85"/>
      <c r="O3001" s="77"/>
      <c r="P3001" s="77"/>
      <c r="Q3001" s="77"/>
      <c r="R3001" s="77"/>
      <c r="S3001" s="101"/>
    </row>
    <row r="3002" spans="13:19">
      <c r="M3002"/>
      <c r="N3002" s="85"/>
      <c r="O3002" s="77"/>
      <c r="P3002" s="77"/>
      <c r="Q3002" s="77"/>
      <c r="R3002" s="77"/>
      <c r="S3002" s="101"/>
    </row>
    <row r="3003" spans="13:19">
      <c r="M3003"/>
      <c r="N3003" s="71"/>
      <c r="O3003" s="76"/>
      <c r="P3003" s="76"/>
      <c r="Q3003" s="76"/>
      <c r="R3003" s="76"/>
      <c r="S3003" s="100"/>
    </row>
    <row r="3004" spans="13:19">
      <c r="M3004"/>
      <c r="N3004" s="85"/>
      <c r="O3004" s="77"/>
      <c r="P3004" s="77"/>
      <c r="Q3004" s="77"/>
      <c r="R3004" s="77"/>
      <c r="S3004" s="101"/>
    </row>
    <row r="3005" spans="13:19">
      <c r="M3005"/>
      <c r="N3005" s="71"/>
      <c r="O3005" s="76"/>
      <c r="P3005" s="76"/>
      <c r="Q3005" s="76"/>
      <c r="R3005" s="76"/>
      <c r="S3005" s="100"/>
    </row>
    <row r="3006" spans="13:19">
      <c r="M3006"/>
      <c r="N3006"/>
      <c r="O3006" s="84"/>
      <c r="P3006" s="84"/>
      <c r="Q3006" s="84"/>
      <c r="R3006" s="98" t="s">
        <v>156</v>
      </c>
      <c r="S3006" s="102">
        <f>SUM(S2993:S3005)</f>
        <v>0</v>
      </c>
    </row>
    <row r="3007" spans="13:19">
      <c r="M3007"/>
      <c r="N3007"/>
      <c r="O3007"/>
      <c r="P3007"/>
      <c r="Q3007"/>
      <c r="R3007" s="106" t="s">
        <v>171</v>
      </c>
      <c r="S3007" s="107">
        <v>47</v>
      </c>
    </row>
    <row r="3008" spans="13:19">
      <c r="M3008" s="108" t="s">
        <v>1981</v>
      </c>
    </row>
    <row r="3009" spans="13:19">
      <c r="M3009" t="s">
        <v>1537</v>
      </c>
      <c r="N3009" s="70" t="s">
        <v>963</v>
      </c>
      <c r="O3009" s="75" t="s">
        <v>336</v>
      </c>
      <c r="P3009" s="75" t="s">
        <v>800</v>
      </c>
      <c r="Q3009" s="75" t="s">
        <v>336</v>
      </c>
      <c r="R3009" s="75" t="s">
        <v>800</v>
      </c>
      <c r="S3009" s="99">
        <v>0</v>
      </c>
    </row>
    <row r="3010" spans="13:19">
      <c r="M3010" t="s">
        <v>1385</v>
      </c>
      <c r="N3010" s="70" t="s">
        <v>959</v>
      </c>
      <c r="O3010" s="75" t="s">
        <v>348</v>
      </c>
      <c r="P3010" s="75" t="s">
        <v>187</v>
      </c>
      <c r="Q3010" s="75" t="s">
        <v>348</v>
      </c>
      <c r="R3010" s="75" t="s">
        <v>187</v>
      </c>
      <c r="S3010" s="99"/>
    </row>
    <row r="3011" spans="13:19">
      <c r="M3011" t="s">
        <v>1879</v>
      </c>
      <c r="N3011" s="71" t="s">
        <v>967</v>
      </c>
      <c r="O3011" s="76" t="s">
        <v>350</v>
      </c>
      <c r="P3011" s="76" t="s">
        <v>192</v>
      </c>
      <c r="Q3011" s="76" t="s">
        <v>350</v>
      </c>
      <c r="R3011" s="76" t="s">
        <v>192</v>
      </c>
      <c r="S3011" s="100">
        <v>0</v>
      </c>
    </row>
    <row r="3012" spans="13:19">
      <c r="M3012" t="s">
        <v>1386</v>
      </c>
      <c r="N3012" s="71" t="s">
        <v>972</v>
      </c>
      <c r="O3012" s="76" t="s">
        <v>350</v>
      </c>
      <c r="P3012" s="76" t="s">
        <v>192</v>
      </c>
      <c r="Q3012" s="76" t="s">
        <v>350</v>
      </c>
      <c r="R3012" s="76" t="s">
        <v>192</v>
      </c>
      <c r="S3012" s="100"/>
    </row>
    <row r="3013" spans="13:19">
      <c r="M3013" t="s">
        <v>1247</v>
      </c>
      <c r="N3013" s="70" t="s">
        <v>960</v>
      </c>
      <c r="O3013" s="75" t="s">
        <v>340</v>
      </c>
      <c r="P3013" s="75" t="s">
        <v>800</v>
      </c>
      <c r="Q3013" s="75" t="s">
        <v>340</v>
      </c>
      <c r="R3013" s="75" t="s">
        <v>1717</v>
      </c>
      <c r="S3013" s="99"/>
    </row>
    <row r="3014" spans="13:19">
      <c r="M3014" t="s">
        <v>805</v>
      </c>
      <c r="N3014" s="71" t="s">
        <v>966</v>
      </c>
      <c r="O3014" s="76" t="s">
        <v>350</v>
      </c>
      <c r="P3014" s="76" t="s">
        <v>192</v>
      </c>
      <c r="Q3014" s="76" t="s">
        <v>350</v>
      </c>
      <c r="R3014" s="76" t="s">
        <v>804</v>
      </c>
      <c r="S3014" s="100"/>
    </row>
    <row r="3015" spans="13:19">
      <c r="M3015"/>
      <c r="N3015" s="71"/>
      <c r="O3015" s="76"/>
      <c r="P3015" s="76"/>
      <c r="Q3015" s="76"/>
      <c r="R3015" s="76"/>
      <c r="S3015" s="100"/>
    </row>
    <row r="3016" spans="13:19">
      <c r="M3016"/>
      <c r="N3016" s="71"/>
      <c r="O3016" s="76"/>
      <c r="P3016" s="76"/>
      <c r="Q3016" s="76"/>
      <c r="R3016" s="76"/>
      <c r="S3016" s="100"/>
    </row>
    <row r="3017" spans="13:19">
      <c r="M3017"/>
      <c r="N3017" s="85"/>
      <c r="O3017" s="77"/>
      <c r="P3017" s="77"/>
      <c r="Q3017" s="77"/>
      <c r="R3017" s="77"/>
      <c r="S3017" s="101"/>
    </row>
    <row r="3018" spans="13:19">
      <c r="M3018"/>
      <c r="N3018" s="85"/>
      <c r="O3018" s="77"/>
      <c r="P3018" s="77"/>
      <c r="Q3018" s="77"/>
      <c r="R3018" s="77"/>
      <c r="S3018" s="101"/>
    </row>
    <row r="3019" spans="13:19">
      <c r="M3019"/>
      <c r="N3019" s="71"/>
      <c r="O3019" s="76"/>
      <c r="P3019" s="76"/>
      <c r="Q3019" s="76"/>
      <c r="R3019" s="76"/>
      <c r="S3019" s="100"/>
    </row>
    <row r="3020" spans="13:19">
      <c r="M3020"/>
      <c r="N3020" s="85"/>
      <c r="O3020" s="77"/>
      <c r="P3020" s="77"/>
      <c r="Q3020" s="77"/>
      <c r="R3020" s="77"/>
      <c r="S3020" s="101"/>
    </row>
    <row r="3021" spans="13:19">
      <c r="M3021"/>
      <c r="N3021" s="71"/>
      <c r="O3021" s="76"/>
      <c r="P3021" s="76"/>
      <c r="Q3021" s="76"/>
      <c r="R3021" s="76"/>
      <c r="S3021" s="100"/>
    </row>
    <row r="3022" spans="13:19">
      <c r="M3022"/>
      <c r="N3022"/>
      <c r="O3022" s="84"/>
      <c r="P3022" s="84"/>
      <c r="Q3022" s="84"/>
      <c r="R3022" s="98" t="s">
        <v>156</v>
      </c>
      <c r="S3022" s="102">
        <f>SUM(S3009:S3021)</f>
        <v>0</v>
      </c>
    </row>
    <row r="3023" spans="13:19">
      <c r="M3023"/>
      <c r="N3023"/>
      <c r="O3023"/>
      <c r="P3023"/>
      <c r="Q3023"/>
      <c r="R3023" s="106" t="s">
        <v>171</v>
      </c>
      <c r="S3023" s="107">
        <v>47</v>
      </c>
    </row>
    <row r="3024" spans="13:19">
      <c r="M3024" s="108" t="s">
        <v>1982</v>
      </c>
    </row>
    <row r="3025" spans="13:19">
      <c r="M3025" t="s">
        <v>1580</v>
      </c>
      <c r="N3025" s="70" t="s">
        <v>892</v>
      </c>
      <c r="O3025" s="75" t="s">
        <v>349</v>
      </c>
      <c r="P3025" s="75" t="s">
        <v>800</v>
      </c>
      <c r="Q3025" s="75" t="s">
        <v>349</v>
      </c>
      <c r="R3025" s="75" t="s">
        <v>800</v>
      </c>
      <c r="S3025" s="99"/>
    </row>
    <row r="3026" spans="13:19">
      <c r="M3026" t="s">
        <v>1021</v>
      </c>
      <c r="N3026" s="70" t="s">
        <v>890</v>
      </c>
      <c r="O3026" s="75" t="s">
        <v>346</v>
      </c>
      <c r="P3026" s="75" t="s">
        <v>800</v>
      </c>
      <c r="Q3026" s="75" t="s">
        <v>346</v>
      </c>
      <c r="R3026" s="75" t="s">
        <v>1670</v>
      </c>
      <c r="S3026" s="99"/>
    </row>
    <row r="3027" spans="13:19">
      <c r="M3027" t="s">
        <v>1175</v>
      </c>
      <c r="N3027" s="71" t="s">
        <v>905</v>
      </c>
      <c r="O3027" s="76" t="s">
        <v>191</v>
      </c>
      <c r="P3027" s="76" t="s">
        <v>192</v>
      </c>
      <c r="Q3027" s="76" t="s">
        <v>191</v>
      </c>
      <c r="R3027" s="76" t="s">
        <v>1274</v>
      </c>
      <c r="S3027" s="100"/>
    </row>
    <row r="3028" spans="13:19">
      <c r="M3028" t="s">
        <v>1200</v>
      </c>
      <c r="N3028" s="71" t="s">
        <v>896</v>
      </c>
      <c r="O3028" s="76" t="s">
        <v>191</v>
      </c>
      <c r="P3028" s="76" t="s">
        <v>192</v>
      </c>
      <c r="Q3028" s="76" t="s">
        <v>191</v>
      </c>
      <c r="R3028" s="76" t="s">
        <v>192</v>
      </c>
      <c r="S3028" s="100"/>
    </row>
    <row r="3029" spans="13:19">
      <c r="M3029" t="s">
        <v>1210</v>
      </c>
      <c r="N3029" s="70" t="s">
        <v>891</v>
      </c>
      <c r="O3029" s="75" t="s">
        <v>349</v>
      </c>
      <c r="P3029" s="75" t="s">
        <v>800</v>
      </c>
      <c r="Q3029" s="75" t="s">
        <v>349</v>
      </c>
      <c r="R3029" s="75" t="s">
        <v>1134</v>
      </c>
      <c r="S3029" s="99">
        <v>5600</v>
      </c>
    </row>
    <row r="3030" spans="13:19">
      <c r="M3030" t="s">
        <v>1283</v>
      </c>
      <c r="N3030" s="71" t="s">
        <v>900</v>
      </c>
      <c r="O3030" s="76" t="s">
        <v>350</v>
      </c>
      <c r="P3030" s="76" t="s">
        <v>192</v>
      </c>
      <c r="Q3030" s="76" t="s">
        <v>350</v>
      </c>
      <c r="R3030" s="76" t="s">
        <v>1655</v>
      </c>
      <c r="S3030" s="100"/>
    </row>
    <row r="3031" spans="13:19">
      <c r="M3031"/>
      <c r="N3031" s="71"/>
      <c r="O3031" s="76"/>
      <c r="P3031" s="76"/>
      <c r="Q3031" s="76"/>
      <c r="R3031" s="76"/>
      <c r="S3031" s="100"/>
    </row>
    <row r="3032" spans="13:19">
      <c r="M3032"/>
      <c r="N3032" s="71"/>
      <c r="O3032" s="76"/>
      <c r="P3032" s="76"/>
      <c r="Q3032" s="76"/>
      <c r="R3032" s="76"/>
      <c r="S3032" s="100"/>
    </row>
    <row r="3033" spans="13:19">
      <c r="M3033"/>
      <c r="N3033" s="85"/>
      <c r="O3033" s="77"/>
      <c r="P3033" s="77"/>
      <c r="Q3033" s="77"/>
      <c r="R3033" s="77"/>
      <c r="S3033" s="101"/>
    </row>
    <row r="3034" spans="13:19">
      <c r="M3034"/>
      <c r="N3034" s="85"/>
      <c r="O3034" s="77"/>
      <c r="P3034" s="77"/>
      <c r="Q3034" s="77"/>
      <c r="R3034" s="77"/>
      <c r="S3034" s="101"/>
    </row>
    <row r="3035" spans="13:19">
      <c r="M3035"/>
      <c r="N3035" s="71"/>
      <c r="O3035" s="76"/>
      <c r="P3035" s="76"/>
      <c r="Q3035" s="76"/>
      <c r="R3035" s="76"/>
      <c r="S3035" s="100"/>
    </row>
    <row r="3036" spans="13:19">
      <c r="M3036"/>
      <c r="N3036" s="85"/>
      <c r="O3036" s="77"/>
      <c r="P3036" s="77"/>
      <c r="Q3036" s="77"/>
      <c r="R3036" s="77"/>
      <c r="S3036" s="101"/>
    </row>
    <row r="3037" spans="13:19">
      <c r="M3037"/>
      <c r="N3037" s="71"/>
      <c r="O3037" s="76"/>
      <c r="P3037" s="76"/>
      <c r="Q3037" s="76"/>
      <c r="R3037" s="76"/>
      <c r="S3037" s="100"/>
    </row>
    <row r="3038" spans="13:19">
      <c r="M3038"/>
      <c r="N3038"/>
      <c r="O3038" s="84"/>
      <c r="P3038" s="84"/>
      <c r="Q3038" s="84"/>
      <c r="R3038" s="98" t="s">
        <v>156</v>
      </c>
      <c r="S3038" s="102">
        <f>SUM(S3025:S3037)</f>
        <v>5600</v>
      </c>
    </row>
    <row r="3039" spans="13:19">
      <c r="M3039"/>
      <c r="N3039"/>
      <c r="O3039"/>
      <c r="P3039"/>
      <c r="Q3039"/>
      <c r="R3039" s="106" t="s">
        <v>171</v>
      </c>
      <c r="S3039" s="107">
        <v>47</v>
      </c>
    </row>
    <row r="3040" spans="13:19">
      <c r="M3040" s="108" t="s">
        <v>1983</v>
      </c>
    </row>
    <row r="3041" spans="13:19">
      <c r="M3041" t="s">
        <v>1414</v>
      </c>
      <c r="N3041" s="70" t="s">
        <v>844</v>
      </c>
      <c r="O3041" s="75" t="s">
        <v>1735</v>
      </c>
      <c r="P3041" s="75" t="s">
        <v>187</v>
      </c>
      <c r="Q3041" s="75" t="s">
        <v>1735</v>
      </c>
      <c r="R3041" s="75" t="s">
        <v>187</v>
      </c>
      <c r="S3041" s="99">
        <v>0</v>
      </c>
    </row>
    <row r="3042" spans="13:19">
      <c r="M3042" t="s">
        <v>1684</v>
      </c>
      <c r="N3042" s="70" t="s">
        <v>961</v>
      </c>
      <c r="O3042" s="75" t="s">
        <v>345</v>
      </c>
      <c r="P3042" s="75" t="s">
        <v>187</v>
      </c>
      <c r="Q3042" s="75" t="s">
        <v>345</v>
      </c>
      <c r="R3042" s="75" t="s">
        <v>187</v>
      </c>
      <c r="S3042" s="99">
        <v>0</v>
      </c>
    </row>
    <row r="3043" spans="13:19">
      <c r="M3043" t="s">
        <v>801</v>
      </c>
      <c r="N3043" s="71" t="s">
        <v>968</v>
      </c>
      <c r="O3043" s="76" t="s">
        <v>350</v>
      </c>
      <c r="P3043" s="76" t="s">
        <v>192</v>
      </c>
      <c r="Q3043" s="76" t="s">
        <v>350</v>
      </c>
      <c r="R3043" s="76" t="s">
        <v>192</v>
      </c>
      <c r="S3043" s="100"/>
    </row>
    <row r="3044" spans="13:19">
      <c r="M3044" t="s">
        <v>820</v>
      </c>
      <c r="N3044" s="71" t="s">
        <v>966</v>
      </c>
      <c r="O3044" s="76" t="s">
        <v>191</v>
      </c>
      <c r="P3044" s="76" t="s">
        <v>192</v>
      </c>
      <c r="Q3044" s="76" t="s">
        <v>191</v>
      </c>
      <c r="R3044" s="76" t="s">
        <v>804</v>
      </c>
      <c r="S3044" s="100"/>
    </row>
    <row r="3045" spans="13:19">
      <c r="M3045" t="s">
        <v>1319</v>
      </c>
      <c r="N3045" s="70" t="s">
        <v>843</v>
      </c>
      <c r="O3045" s="75" t="s">
        <v>393</v>
      </c>
      <c r="P3045" s="75" t="s">
        <v>187</v>
      </c>
      <c r="Q3045" s="75" t="s">
        <v>393</v>
      </c>
      <c r="R3045" s="75" t="s">
        <v>187</v>
      </c>
      <c r="S3045" s="99">
        <v>0</v>
      </c>
    </row>
    <row r="3046" spans="13:19">
      <c r="M3046" t="s">
        <v>1975</v>
      </c>
      <c r="N3046" s="71" t="s">
        <v>977</v>
      </c>
      <c r="O3046" s="76" t="s">
        <v>350</v>
      </c>
      <c r="P3046" s="76" t="s">
        <v>192</v>
      </c>
      <c r="Q3046" s="76" t="s">
        <v>350</v>
      </c>
      <c r="R3046" s="76" t="s">
        <v>192</v>
      </c>
      <c r="S3046" s="100">
        <v>0</v>
      </c>
    </row>
    <row r="3047" spans="13:19">
      <c r="M3047"/>
      <c r="N3047" s="71"/>
      <c r="O3047" s="76"/>
      <c r="P3047" s="76"/>
      <c r="Q3047" s="76"/>
      <c r="R3047" s="76"/>
      <c r="S3047" s="100"/>
    </row>
    <row r="3048" spans="13:19">
      <c r="M3048"/>
      <c r="N3048" s="71"/>
      <c r="O3048" s="76"/>
      <c r="P3048" s="76"/>
      <c r="Q3048" s="76"/>
      <c r="R3048" s="76"/>
      <c r="S3048" s="100"/>
    </row>
    <row r="3049" spans="13:19">
      <c r="M3049"/>
      <c r="N3049" s="85"/>
      <c r="O3049" s="77"/>
      <c r="P3049" s="77"/>
      <c r="Q3049" s="77"/>
      <c r="R3049" s="77"/>
      <c r="S3049" s="101"/>
    </row>
    <row r="3050" spans="13:19">
      <c r="M3050"/>
      <c r="N3050" s="85"/>
      <c r="O3050" s="77"/>
      <c r="P3050" s="77"/>
      <c r="Q3050" s="77"/>
      <c r="R3050" s="77"/>
      <c r="S3050" s="101"/>
    </row>
    <row r="3051" spans="13:19">
      <c r="M3051"/>
      <c r="N3051" s="71"/>
      <c r="O3051" s="76"/>
      <c r="P3051" s="76"/>
      <c r="Q3051" s="76"/>
      <c r="R3051" s="76"/>
      <c r="S3051" s="100"/>
    </row>
    <row r="3052" spans="13:19">
      <c r="M3052"/>
      <c r="N3052" s="85"/>
      <c r="O3052" s="77"/>
      <c r="P3052" s="77"/>
      <c r="Q3052" s="77"/>
      <c r="R3052" s="77"/>
      <c r="S3052" s="101"/>
    </row>
    <row r="3053" spans="13:19">
      <c r="M3053"/>
      <c r="N3053" s="71"/>
      <c r="O3053" s="76"/>
      <c r="P3053" s="76"/>
      <c r="Q3053" s="76"/>
      <c r="R3053" s="76"/>
      <c r="S3053" s="100"/>
    </row>
    <row r="3054" spans="13:19">
      <c r="M3054"/>
      <c r="N3054"/>
      <c r="O3054" s="84"/>
      <c r="P3054" s="84"/>
      <c r="Q3054" s="84"/>
      <c r="R3054" s="98" t="s">
        <v>156</v>
      </c>
      <c r="S3054" s="102">
        <f>SUM(S3041:S3053)</f>
        <v>0</v>
      </c>
    </row>
    <row r="3055" spans="13:19">
      <c r="M3055"/>
      <c r="N3055"/>
      <c r="O3055"/>
      <c r="P3055"/>
      <c r="Q3055"/>
      <c r="R3055" s="106" t="s">
        <v>171</v>
      </c>
      <c r="S3055" s="107">
        <v>47</v>
      </c>
    </row>
    <row r="3056" spans="13:19">
      <c r="M3056" s="108" t="s">
        <v>1984</v>
      </c>
    </row>
    <row r="3057" spans="13:19">
      <c r="M3057" t="s">
        <v>1102</v>
      </c>
      <c r="N3057" s="71" t="s">
        <v>865</v>
      </c>
      <c r="O3057" s="76" t="s">
        <v>341</v>
      </c>
      <c r="P3057" s="76" t="s">
        <v>800</v>
      </c>
      <c r="Q3057" s="76" t="s">
        <v>341</v>
      </c>
      <c r="R3057" s="76" t="s">
        <v>1482</v>
      </c>
      <c r="S3057" s="100"/>
    </row>
    <row r="3058" spans="13:19">
      <c r="M3058" t="s">
        <v>1648</v>
      </c>
      <c r="N3058" s="71" t="s">
        <v>982</v>
      </c>
      <c r="O3058" s="76" t="s">
        <v>351</v>
      </c>
      <c r="P3058" s="76" t="s">
        <v>187</v>
      </c>
      <c r="Q3058" s="76" t="s">
        <v>351</v>
      </c>
      <c r="R3058" s="76" t="s">
        <v>187</v>
      </c>
      <c r="S3058" s="100"/>
    </row>
    <row r="3059" spans="13:19">
      <c r="M3059" t="s">
        <v>1046</v>
      </c>
      <c r="N3059" s="71" t="s">
        <v>873</v>
      </c>
      <c r="O3059" s="76" t="s">
        <v>341</v>
      </c>
      <c r="P3059" s="76" t="s">
        <v>800</v>
      </c>
      <c r="Q3059" s="76" t="s">
        <v>341</v>
      </c>
      <c r="R3059" s="76" t="s">
        <v>1513</v>
      </c>
      <c r="S3059" s="100"/>
    </row>
    <row r="3060" spans="13:19">
      <c r="M3060" t="s">
        <v>1047</v>
      </c>
      <c r="N3060" s="71" t="s">
        <v>984</v>
      </c>
      <c r="O3060" s="76" t="s">
        <v>348</v>
      </c>
      <c r="P3060" s="76" t="s">
        <v>187</v>
      </c>
      <c r="Q3060" s="76" t="s">
        <v>348</v>
      </c>
      <c r="R3060" s="76" t="s">
        <v>1153</v>
      </c>
      <c r="S3060" s="100"/>
    </row>
    <row r="3061" spans="13:19">
      <c r="M3061" t="s">
        <v>1948</v>
      </c>
      <c r="N3061" s="85" t="s">
        <v>883</v>
      </c>
      <c r="O3061" s="77" t="s">
        <v>350</v>
      </c>
      <c r="P3061" s="77" t="s">
        <v>192</v>
      </c>
      <c r="Q3061" s="77" t="s">
        <v>350</v>
      </c>
      <c r="R3061" s="77" t="s">
        <v>192</v>
      </c>
      <c r="S3061" s="101">
        <v>0</v>
      </c>
    </row>
    <row r="3062" spans="13:19">
      <c r="M3062" t="s">
        <v>1136</v>
      </c>
      <c r="N3062" s="71" t="s">
        <v>985</v>
      </c>
      <c r="O3062" s="76" t="s">
        <v>351</v>
      </c>
      <c r="P3062" s="76" t="s">
        <v>187</v>
      </c>
      <c r="Q3062" s="76" t="s">
        <v>351</v>
      </c>
      <c r="R3062" s="76" t="s">
        <v>1780</v>
      </c>
      <c r="S3062" s="100"/>
    </row>
    <row r="3063" spans="13:19">
      <c r="M3063"/>
      <c r="N3063" s="71"/>
      <c r="O3063" s="76"/>
      <c r="P3063" s="76"/>
      <c r="Q3063" s="76"/>
      <c r="R3063" s="76"/>
      <c r="S3063" s="100"/>
    </row>
    <row r="3064" spans="13:19">
      <c r="M3064"/>
      <c r="N3064" s="71"/>
      <c r="O3064" s="76"/>
      <c r="P3064" s="76"/>
      <c r="Q3064" s="76"/>
      <c r="R3064" s="76"/>
      <c r="S3064" s="100"/>
    </row>
    <row r="3065" spans="13:19">
      <c r="M3065"/>
      <c r="N3065" s="85"/>
      <c r="O3065" s="77"/>
      <c r="P3065" s="77"/>
      <c r="Q3065" s="77"/>
      <c r="R3065" s="77"/>
      <c r="S3065" s="101"/>
    </row>
    <row r="3066" spans="13:19">
      <c r="M3066"/>
      <c r="N3066" s="85"/>
      <c r="O3066" s="77"/>
      <c r="P3066" s="77"/>
      <c r="Q3066" s="77"/>
      <c r="R3066" s="77"/>
      <c r="S3066" s="101"/>
    </row>
    <row r="3067" spans="13:19">
      <c r="M3067"/>
      <c r="N3067" s="71"/>
      <c r="O3067" s="76"/>
      <c r="P3067" s="76"/>
      <c r="Q3067" s="76"/>
      <c r="R3067" s="76"/>
      <c r="S3067" s="100"/>
    </row>
    <row r="3068" spans="13:19">
      <c r="M3068"/>
      <c r="N3068" s="85"/>
      <c r="O3068" s="77"/>
      <c r="P3068" s="77"/>
      <c r="Q3068" s="77"/>
      <c r="R3068" s="77"/>
      <c r="S3068" s="101"/>
    </row>
    <row r="3069" spans="13:19">
      <c r="M3069"/>
      <c r="N3069" s="71"/>
      <c r="O3069" s="76"/>
      <c r="P3069" s="76"/>
      <c r="Q3069" s="76"/>
      <c r="R3069" s="76"/>
      <c r="S3069" s="100"/>
    </row>
    <row r="3070" spans="13:19">
      <c r="M3070"/>
      <c r="N3070"/>
      <c r="O3070" s="84"/>
      <c r="P3070" s="84"/>
      <c r="Q3070" s="84"/>
      <c r="R3070" s="98" t="s">
        <v>156</v>
      </c>
      <c r="S3070" s="102">
        <f>SUM(S3057:S3069)</f>
        <v>0</v>
      </c>
    </row>
    <row r="3071" spans="13:19">
      <c r="M3071"/>
      <c r="N3071"/>
      <c r="O3071"/>
      <c r="P3071"/>
      <c r="Q3071"/>
      <c r="R3071" s="106" t="s">
        <v>171</v>
      </c>
      <c r="S3071" s="107">
        <v>47</v>
      </c>
    </row>
    <row r="3072" spans="13:19">
      <c r="M3072" s="108" t="s">
        <v>1986</v>
      </c>
    </row>
    <row r="3073" spans="13:19">
      <c r="M3073" t="s">
        <v>1125</v>
      </c>
      <c r="N3073" s="70" t="s">
        <v>922</v>
      </c>
      <c r="O3073" s="75" t="s">
        <v>341</v>
      </c>
      <c r="P3073" s="75" t="s">
        <v>800</v>
      </c>
      <c r="Q3073" s="75" t="s">
        <v>341</v>
      </c>
      <c r="R3073" s="75" t="s">
        <v>1959</v>
      </c>
      <c r="S3073" s="99"/>
    </row>
    <row r="3074" spans="13:19">
      <c r="M3074" t="s">
        <v>1576</v>
      </c>
      <c r="N3074" s="70" t="s">
        <v>915</v>
      </c>
      <c r="O3074" s="75" t="s">
        <v>341</v>
      </c>
      <c r="P3074" s="75" t="s">
        <v>800</v>
      </c>
      <c r="Q3074" s="75" t="s">
        <v>341</v>
      </c>
      <c r="R3074" s="75" t="s">
        <v>800</v>
      </c>
      <c r="S3074" s="99">
        <v>0</v>
      </c>
    </row>
    <row r="3075" spans="13:19">
      <c r="M3075" t="s">
        <v>1221</v>
      </c>
      <c r="N3075" s="71" t="s">
        <v>931</v>
      </c>
      <c r="O3075" s="76" t="s">
        <v>348</v>
      </c>
      <c r="P3075" s="76" t="s">
        <v>187</v>
      </c>
      <c r="Q3075" s="76" t="s">
        <v>348</v>
      </c>
      <c r="R3075" s="76" t="s">
        <v>1577</v>
      </c>
      <c r="S3075" s="100"/>
    </row>
    <row r="3076" spans="13:19">
      <c r="M3076" t="s">
        <v>832</v>
      </c>
      <c r="N3076" s="71" t="s">
        <v>927</v>
      </c>
      <c r="O3076" s="76" t="s">
        <v>350</v>
      </c>
      <c r="P3076" s="76" t="s">
        <v>192</v>
      </c>
      <c r="Q3076" s="76" t="s">
        <v>350</v>
      </c>
      <c r="R3076" s="76" t="s">
        <v>1985</v>
      </c>
      <c r="S3076" s="100"/>
    </row>
    <row r="3077" spans="13:19">
      <c r="M3077" t="s">
        <v>1191</v>
      </c>
      <c r="N3077" s="85" t="s">
        <v>954</v>
      </c>
      <c r="O3077" s="77" t="s">
        <v>349</v>
      </c>
      <c r="P3077" s="77" t="s">
        <v>800</v>
      </c>
      <c r="Q3077" s="77" t="s">
        <v>349</v>
      </c>
      <c r="R3077" s="77" t="s">
        <v>800</v>
      </c>
      <c r="S3077" s="101"/>
    </row>
    <row r="3078" spans="13:19">
      <c r="M3078" t="s">
        <v>1840</v>
      </c>
      <c r="N3078" s="71" t="s">
        <v>925</v>
      </c>
      <c r="O3078" s="76" t="s">
        <v>350</v>
      </c>
      <c r="P3078" s="76" t="s">
        <v>192</v>
      </c>
      <c r="Q3078" s="76" t="s">
        <v>350</v>
      </c>
      <c r="R3078" s="76" t="s">
        <v>192</v>
      </c>
      <c r="S3078" s="100"/>
    </row>
    <row r="3079" spans="13:19">
      <c r="M3079"/>
      <c r="N3079" s="71"/>
      <c r="O3079" s="76"/>
      <c r="P3079" s="76"/>
      <c r="Q3079" s="76"/>
      <c r="R3079" s="76"/>
      <c r="S3079" s="100"/>
    </row>
    <row r="3080" spans="13:19">
      <c r="M3080"/>
      <c r="N3080" s="71"/>
      <c r="O3080" s="76"/>
      <c r="P3080" s="76"/>
      <c r="Q3080" s="76"/>
      <c r="R3080" s="76"/>
      <c r="S3080" s="100"/>
    </row>
    <row r="3081" spans="13:19">
      <c r="M3081"/>
      <c r="N3081" s="85"/>
      <c r="O3081" s="77"/>
      <c r="P3081" s="77"/>
      <c r="Q3081" s="77"/>
      <c r="R3081" s="77"/>
      <c r="S3081" s="101"/>
    </row>
    <row r="3082" spans="13:19">
      <c r="M3082"/>
      <c r="N3082" s="85"/>
      <c r="O3082" s="77"/>
      <c r="P3082" s="77"/>
      <c r="Q3082" s="77"/>
      <c r="R3082" s="77"/>
      <c r="S3082" s="101"/>
    </row>
    <row r="3083" spans="13:19">
      <c r="M3083"/>
      <c r="N3083" s="71"/>
      <c r="O3083" s="76"/>
      <c r="P3083" s="76"/>
      <c r="Q3083" s="76"/>
      <c r="R3083" s="76"/>
      <c r="S3083" s="100"/>
    </row>
    <row r="3084" spans="13:19">
      <c r="M3084"/>
      <c r="N3084" s="85"/>
      <c r="O3084" s="77"/>
      <c r="P3084" s="77"/>
      <c r="Q3084" s="77"/>
      <c r="R3084" s="77"/>
      <c r="S3084" s="101"/>
    </row>
    <row r="3085" spans="13:19">
      <c r="M3085"/>
      <c r="N3085" s="71"/>
      <c r="O3085" s="76"/>
      <c r="P3085" s="76"/>
      <c r="Q3085" s="76"/>
      <c r="R3085" s="76"/>
      <c r="S3085" s="100"/>
    </row>
    <row r="3086" spans="13:19">
      <c r="M3086"/>
      <c r="N3086"/>
      <c r="O3086" s="84"/>
      <c r="P3086" s="84"/>
      <c r="Q3086" s="84"/>
      <c r="R3086" s="98" t="s">
        <v>156</v>
      </c>
      <c r="S3086" s="102">
        <f>SUM(S3073:S3085)</f>
        <v>0</v>
      </c>
    </row>
    <row r="3087" spans="13:19">
      <c r="M3087"/>
      <c r="N3087"/>
      <c r="O3087"/>
      <c r="P3087"/>
      <c r="Q3087"/>
      <c r="R3087" s="106" t="s">
        <v>171</v>
      </c>
      <c r="S3087" s="107">
        <v>47</v>
      </c>
    </row>
    <row r="3088" spans="13:19">
      <c r="M3088" s="108" t="s">
        <v>2046</v>
      </c>
    </row>
    <row r="3089" spans="13:19">
      <c r="M3089" t="s">
        <v>1246</v>
      </c>
      <c r="N3089" s="70" t="s">
        <v>845</v>
      </c>
      <c r="O3089" s="75" t="s">
        <v>1735</v>
      </c>
      <c r="P3089" s="75" t="s">
        <v>187</v>
      </c>
      <c r="Q3089" s="75" t="s">
        <v>1735</v>
      </c>
      <c r="R3089" s="75" t="s">
        <v>187</v>
      </c>
      <c r="S3089" s="99">
        <v>0</v>
      </c>
    </row>
    <row r="3090" spans="13:19">
      <c r="M3090" t="s">
        <v>825</v>
      </c>
      <c r="N3090" s="70" t="s">
        <v>841</v>
      </c>
      <c r="O3090" s="75" t="s">
        <v>350</v>
      </c>
      <c r="P3090" s="75" t="s">
        <v>192</v>
      </c>
      <c r="Q3090" s="75" t="s">
        <v>350</v>
      </c>
      <c r="R3090" s="75" t="s">
        <v>1479</v>
      </c>
      <c r="S3090" s="99">
        <v>5400</v>
      </c>
    </row>
    <row r="3091" spans="13:19">
      <c r="M3091" t="s">
        <v>1362</v>
      </c>
      <c r="N3091" s="71" t="s">
        <v>865</v>
      </c>
      <c r="O3091" s="76" t="s">
        <v>346</v>
      </c>
      <c r="P3091" s="76" t="s">
        <v>800</v>
      </c>
      <c r="Q3091" s="76" t="s">
        <v>346</v>
      </c>
      <c r="R3091" s="76" t="s">
        <v>1972</v>
      </c>
      <c r="S3091" s="100"/>
    </row>
    <row r="3092" spans="13:19">
      <c r="M3092" t="s">
        <v>1321</v>
      </c>
      <c r="N3092" s="71" t="s">
        <v>872</v>
      </c>
      <c r="O3092" s="76" t="s">
        <v>393</v>
      </c>
      <c r="P3092" s="76" t="s">
        <v>187</v>
      </c>
      <c r="Q3092" s="76" t="s">
        <v>393</v>
      </c>
      <c r="R3092" s="76" t="s">
        <v>187</v>
      </c>
      <c r="S3092" s="100"/>
    </row>
    <row r="3093" spans="13:19">
      <c r="M3093" t="s">
        <v>1819</v>
      </c>
      <c r="N3093" s="85" t="s">
        <v>881</v>
      </c>
      <c r="O3093" s="77" t="s">
        <v>350</v>
      </c>
      <c r="P3093" s="77" t="s">
        <v>192</v>
      </c>
      <c r="Q3093" s="77" t="s">
        <v>350</v>
      </c>
      <c r="R3093" s="77" t="s">
        <v>192</v>
      </c>
      <c r="S3093" s="101">
        <v>0</v>
      </c>
    </row>
    <row r="3094" spans="13:19">
      <c r="M3094" t="s">
        <v>1522</v>
      </c>
      <c r="N3094" s="71" t="s">
        <v>873</v>
      </c>
      <c r="O3094" s="76" t="s">
        <v>345</v>
      </c>
      <c r="P3094" s="76" t="s">
        <v>187</v>
      </c>
      <c r="Q3094" s="76" t="s">
        <v>345</v>
      </c>
      <c r="R3094" s="76" t="s">
        <v>1865</v>
      </c>
      <c r="S3094" s="100"/>
    </row>
    <row r="3095" spans="13:19">
      <c r="M3095"/>
      <c r="N3095" s="71"/>
      <c r="O3095" s="76"/>
      <c r="P3095" s="76"/>
      <c r="Q3095" s="76"/>
      <c r="R3095" s="76"/>
      <c r="S3095" s="100"/>
    </row>
    <row r="3096" spans="13:19">
      <c r="M3096"/>
      <c r="N3096" s="71"/>
      <c r="O3096" s="76"/>
      <c r="P3096" s="76"/>
      <c r="Q3096" s="76"/>
      <c r="R3096" s="76"/>
      <c r="S3096" s="100"/>
    </row>
    <row r="3097" spans="13:19">
      <c r="M3097"/>
      <c r="N3097" s="85"/>
      <c r="O3097" s="77"/>
      <c r="P3097" s="77"/>
      <c r="Q3097" s="77"/>
      <c r="R3097" s="77"/>
      <c r="S3097" s="101"/>
    </row>
    <row r="3098" spans="13:19">
      <c r="M3098"/>
      <c r="N3098" s="85"/>
      <c r="O3098" s="77"/>
      <c r="P3098" s="77"/>
      <c r="Q3098" s="77"/>
      <c r="R3098" s="77"/>
      <c r="S3098" s="101"/>
    </row>
    <row r="3099" spans="13:19">
      <c r="M3099"/>
      <c r="N3099" s="71"/>
      <c r="O3099" s="76"/>
      <c r="P3099" s="76"/>
      <c r="Q3099" s="76"/>
      <c r="R3099" s="76"/>
      <c r="S3099" s="100"/>
    </row>
    <row r="3100" spans="13:19">
      <c r="M3100"/>
      <c r="N3100" s="85"/>
      <c r="O3100" s="77"/>
      <c r="P3100" s="77"/>
      <c r="Q3100" s="77"/>
      <c r="R3100" s="77"/>
      <c r="S3100" s="101"/>
    </row>
    <row r="3101" spans="13:19">
      <c r="M3101"/>
      <c r="N3101" s="71"/>
      <c r="O3101" s="76"/>
      <c r="P3101" s="76"/>
      <c r="Q3101" s="76"/>
      <c r="R3101" s="76"/>
      <c r="S3101" s="100"/>
    </row>
    <row r="3102" spans="13:19">
      <c r="M3102"/>
      <c r="N3102"/>
      <c r="O3102" s="84"/>
      <c r="P3102" s="84"/>
      <c r="Q3102" s="84"/>
      <c r="R3102" s="98" t="s">
        <v>156</v>
      </c>
      <c r="S3102" s="102">
        <f>SUM(S3089:S3101)</f>
        <v>5400</v>
      </c>
    </row>
    <row r="3103" spans="13:19">
      <c r="M3103"/>
      <c r="N3103"/>
      <c r="O3103"/>
      <c r="P3103"/>
      <c r="Q3103"/>
      <c r="R3103" s="106" t="s">
        <v>171</v>
      </c>
      <c r="S3103" s="107">
        <v>47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6087" r:id="rId4" name="ComboBox2">
          <controlPr defaultSize="0" autoLine="0" linkedCell="K1" r:id="rId5">
            <anchor moveWithCells="1">
              <from>
                <xdr:col>8</xdr:col>
                <xdr:colOff>0</xdr:colOff>
                <xdr:row>5</xdr:row>
                <xdr:rowOff>0</xdr:rowOff>
              </from>
              <to>
                <xdr:col>11</xdr:col>
                <xdr:colOff>12700</xdr:colOff>
                <xdr:row>6</xdr:row>
                <xdr:rowOff>88900</xdr:rowOff>
              </to>
            </anchor>
          </controlPr>
        </control>
      </mc:Choice>
      <mc:Fallback>
        <control shapeId="46087" r:id="rId4" name="ComboBox2"/>
      </mc:Fallback>
    </mc:AlternateContent>
    <mc:AlternateContent xmlns:mc="http://schemas.openxmlformats.org/markup-compatibility/2006">
      <mc:Choice Requires="x14">
        <control shapeId="46086" r:id="rId6" name="ComboBox1">
          <controlPr defaultSize="0" autoLine="0" linkedCell="I1" r:id="rId7">
            <anchor moveWithCells="1">
              <from>
                <xdr:col>8</xdr:col>
                <xdr:colOff>0</xdr:colOff>
                <xdr:row>2</xdr:row>
                <xdr:rowOff>0</xdr:rowOff>
              </from>
              <to>
                <xdr:col>11</xdr:col>
                <xdr:colOff>12700</xdr:colOff>
                <xdr:row>3</xdr:row>
                <xdr:rowOff>107950</xdr:rowOff>
              </to>
            </anchor>
          </controlPr>
        </control>
      </mc:Choice>
      <mc:Fallback>
        <control shapeId="46086" r:id="rId6" name="ComboBox1"/>
      </mc:Fallback>
    </mc:AlternateContent>
    <mc:AlternateContent xmlns:mc="http://schemas.openxmlformats.org/markup-compatibility/2006">
      <mc:Choice Requires="x14">
        <control shapeId="46084" r:id="rId8" name="Button 4">
          <controlPr defaultSize="0" print="0" autoFill="0" autoPict="0" macro="[0]!Sheet14.update_nameTable">
            <anchor moveWithCells="1" sizeWithCells="1">
              <from>
                <xdr:col>7</xdr:col>
                <xdr:colOff>107950</xdr:colOff>
                <xdr:row>8</xdr:row>
                <xdr:rowOff>12700</xdr:rowOff>
              </from>
              <to>
                <xdr:col>8</xdr:col>
                <xdr:colOff>0</xdr:colOff>
                <xdr:row>10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6085" r:id="rId9" name="Button 5">
          <controlPr defaultSize="0" print="0" autoFill="0" autoPict="0" macro="[0]!Sheet14.update_dateTable">
            <anchor moveWithCells="1" sizeWithCells="1">
              <from>
                <xdr:col>19</xdr:col>
                <xdr:colOff>69850</xdr:colOff>
                <xdr:row>8</xdr:row>
                <xdr:rowOff>127000</xdr:rowOff>
              </from>
              <to>
                <xdr:col>19</xdr:col>
                <xdr:colOff>641350</xdr:colOff>
                <xdr:row>10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AF342"/>
  <sheetViews>
    <sheetView zoomScale="80" zoomScaleNormal="80" workbookViewId="0">
      <selection activeCell="H2" sqref="H2:M4"/>
    </sheetView>
  </sheetViews>
  <sheetFormatPr defaultRowHeight="15.5"/>
  <cols>
    <col min="1" max="1" width="14.75" customWidth="1"/>
    <col min="2" max="2" width="25.08203125" customWidth="1"/>
    <col min="3" max="3" width="24.58203125" customWidth="1"/>
    <col min="6" max="6" width="9.83203125" style="67" customWidth="1"/>
    <col min="7" max="7" width="14.25" customWidth="1"/>
    <col min="8" max="8" width="29.25" customWidth="1"/>
    <col min="9" max="9" width="13.5" customWidth="1"/>
    <col min="10" max="11" width="15.5" customWidth="1"/>
    <col min="12" max="12" width="14.75" customWidth="1"/>
    <col min="13" max="13" width="12.08203125" customWidth="1"/>
    <col min="15" max="15" width="19.75" customWidth="1"/>
    <col min="23" max="23" width="27.83203125" customWidth="1"/>
    <col min="24" max="24" width="18.75" customWidth="1"/>
    <col min="26" max="26" width="33.33203125" customWidth="1"/>
    <col min="27" max="27" width="27.5" customWidth="1"/>
    <col min="28" max="28" width="29.25" customWidth="1"/>
    <col min="29" max="29" width="24.75" customWidth="1"/>
    <col min="30" max="30" width="33.5" customWidth="1"/>
    <col min="31" max="31" width="27.83203125" customWidth="1"/>
    <col min="38" max="38" width="11.08203125" customWidth="1"/>
    <col min="40" max="41" width="36.5" bestFit="1" customWidth="1"/>
    <col min="42" max="43" width="36.08203125" bestFit="1" customWidth="1"/>
    <col min="77" max="77" width="36.5" bestFit="1" customWidth="1"/>
  </cols>
  <sheetData>
    <row r="1" spans="1:32" ht="16" thickBot="1">
      <c r="A1" s="127"/>
      <c r="B1" s="127" t="s">
        <v>188</v>
      </c>
      <c r="C1" s="127" t="s">
        <v>282</v>
      </c>
      <c r="D1" s="127" t="s">
        <v>281</v>
      </c>
      <c r="E1" s="143"/>
      <c r="G1" s="1"/>
      <c r="H1" s="1"/>
      <c r="I1" s="132" t="s">
        <v>31</v>
      </c>
      <c r="J1" s="132" t="s">
        <v>36</v>
      </c>
      <c r="K1" s="132" t="s">
        <v>133</v>
      </c>
      <c r="L1" s="132" t="s">
        <v>134</v>
      </c>
      <c r="M1" s="141" t="s">
        <v>135</v>
      </c>
      <c r="P1" s="146" t="s">
        <v>133</v>
      </c>
      <c r="Q1" s="146" t="s">
        <v>134</v>
      </c>
      <c r="R1" s="146" t="s">
        <v>133</v>
      </c>
      <c r="S1" s="146" t="s">
        <v>134</v>
      </c>
      <c r="W1" s="177" t="s">
        <v>1027</v>
      </c>
      <c r="Z1" t="s">
        <v>16</v>
      </c>
      <c r="AA1" t="s">
        <v>87</v>
      </c>
      <c r="AB1" t="s">
        <v>95</v>
      </c>
      <c r="AC1" t="s">
        <v>86</v>
      </c>
      <c r="AD1" t="s">
        <v>96</v>
      </c>
      <c r="AE1" t="s">
        <v>85</v>
      </c>
      <c r="AF1" t="s">
        <v>118</v>
      </c>
    </row>
    <row r="2" spans="1:32">
      <c r="A2" s="128" t="s">
        <v>87</v>
      </c>
      <c r="B2" s="129" t="s">
        <v>851</v>
      </c>
      <c r="C2" t="s">
        <v>1988</v>
      </c>
      <c r="D2" s="121">
        <v>3</v>
      </c>
      <c r="E2" s="142" t="s">
        <v>1991</v>
      </c>
      <c r="F2" s="152" t="s">
        <v>348</v>
      </c>
      <c r="G2" s="129" t="s">
        <v>87</v>
      </c>
      <c r="H2" s="133" t="s">
        <v>851</v>
      </c>
      <c r="I2" s="138" t="s">
        <v>348</v>
      </c>
      <c r="J2" s="138" t="s">
        <v>187</v>
      </c>
      <c r="K2" s="138" t="s">
        <v>348</v>
      </c>
      <c r="L2" s="138" t="s">
        <v>2077</v>
      </c>
      <c r="M2" s="135">
        <v>3480</v>
      </c>
      <c r="O2" s="145" t="s">
        <v>841</v>
      </c>
      <c r="P2" s="133">
        <v>8</v>
      </c>
      <c r="Q2" s="121">
        <v>130</v>
      </c>
      <c r="R2">
        <v>8</v>
      </c>
      <c r="S2" s="121">
        <v>165</v>
      </c>
      <c r="W2" t="s">
        <v>1028</v>
      </c>
      <c r="Z2" t="s">
        <v>886</v>
      </c>
      <c r="AA2" t="s">
        <v>848</v>
      </c>
      <c r="AB2" t="s">
        <v>964</v>
      </c>
      <c r="AC2" t="s">
        <v>864</v>
      </c>
      <c r="AD2" t="s">
        <v>981</v>
      </c>
      <c r="AE2" t="s">
        <v>948</v>
      </c>
    </row>
    <row r="3" spans="1:32">
      <c r="A3" s="123" t="s">
        <v>87</v>
      </c>
      <c r="B3" s="125" t="s">
        <v>845</v>
      </c>
      <c r="C3" t="s">
        <v>1988</v>
      </c>
      <c r="D3" s="121">
        <v>3</v>
      </c>
      <c r="F3" s="153" t="s">
        <v>351</v>
      </c>
      <c r="G3" s="125" t="s">
        <v>87</v>
      </c>
      <c r="H3" s="133" t="s">
        <v>845</v>
      </c>
      <c r="I3" s="139" t="s">
        <v>351</v>
      </c>
      <c r="J3" s="139" t="s">
        <v>187</v>
      </c>
      <c r="K3" s="139" t="s">
        <v>351</v>
      </c>
      <c r="L3" s="139" t="s">
        <v>187</v>
      </c>
      <c r="M3" s="136">
        <v>0</v>
      </c>
      <c r="P3" s="133">
        <v>8</v>
      </c>
      <c r="Q3" s="121">
        <v>140</v>
      </c>
      <c r="R3">
        <v>8</v>
      </c>
      <c r="S3" s="121">
        <v>185</v>
      </c>
      <c r="W3" t="s">
        <v>1029</v>
      </c>
      <c r="Z3" t="s">
        <v>887</v>
      </c>
      <c r="AA3" t="s">
        <v>840</v>
      </c>
      <c r="AB3" t="s">
        <v>965</v>
      </c>
      <c r="AC3" t="s">
        <v>865</v>
      </c>
      <c r="AD3" t="s">
        <v>982</v>
      </c>
      <c r="AE3" t="s">
        <v>951</v>
      </c>
    </row>
    <row r="4" spans="1:32">
      <c r="A4" s="123" t="s">
        <v>87</v>
      </c>
      <c r="B4" s="125" t="s">
        <v>853</v>
      </c>
      <c r="C4" t="s">
        <v>1989</v>
      </c>
      <c r="D4" s="121">
        <v>3</v>
      </c>
      <c r="F4" s="153" t="s">
        <v>348</v>
      </c>
      <c r="G4" s="125" t="s">
        <v>87</v>
      </c>
      <c r="H4" s="133" t="s">
        <v>853</v>
      </c>
      <c r="I4" s="139" t="s">
        <v>348</v>
      </c>
      <c r="J4" s="139" t="s">
        <v>187</v>
      </c>
      <c r="K4" s="139" t="s">
        <v>348</v>
      </c>
      <c r="L4" s="139" t="s">
        <v>187</v>
      </c>
      <c r="M4" s="136">
        <v>0</v>
      </c>
      <c r="P4" s="133">
        <v>8</v>
      </c>
      <c r="Q4" s="121">
        <v>150</v>
      </c>
      <c r="R4">
        <v>8</v>
      </c>
      <c r="S4" s="121">
        <v>185</v>
      </c>
      <c r="Z4" t="s">
        <v>888</v>
      </c>
      <c r="AA4" t="s">
        <v>850</v>
      </c>
      <c r="AB4" t="s">
        <v>966</v>
      </c>
      <c r="AC4" t="s">
        <v>866</v>
      </c>
      <c r="AD4" t="s">
        <v>983</v>
      </c>
      <c r="AE4" t="s">
        <v>953</v>
      </c>
    </row>
    <row r="5" spans="1:32">
      <c r="A5" s="123" t="s">
        <v>118</v>
      </c>
      <c r="B5" s="125"/>
      <c r="D5" s="121">
        <v>3</v>
      </c>
      <c r="F5" s="153"/>
      <c r="G5" s="125" t="s">
        <v>118</v>
      </c>
      <c r="H5" s="133"/>
      <c r="I5" s="139" t="s">
        <v>346</v>
      </c>
      <c r="J5" s="139" t="s">
        <v>800</v>
      </c>
      <c r="K5" s="139" t="s">
        <v>346</v>
      </c>
      <c r="L5" s="139" t="s">
        <v>2075</v>
      </c>
      <c r="M5" s="136">
        <v>6615</v>
      </c>
      <c r="P5" s="133">
        <v>8</v>
      </c>
      <c r="Q5" s="121">
        <v>150</v>
      </c>
      <c r="R5">
        <v>8</v>
      </c>
      <c r="S5" s="121">
        <v>195</v>
      </c>
      <c r="W5" s="177" t="s">
        <v>1032</v>
      </c>
      <c r="Z5" t="s">
        <v>889</v>
      </c>
      <c r="AA5" t="s">
        <v>858</v>
      </c>
      <c r="AB5" t="s">
        <v>967</v>
      </c>
      <c r="AC5" t="s">
        <v>877</v>
      </c>
      <c r="AD5" t="s">
        <v>993</v>
      </c>
      <c r="AE5" t="s">
        <v>957</v>
      </c>
    </row>
    <row r="6" spans="1:32">
      <c r="A6" s="123" t="s">
        <v>118</v>
      </c>
      <c r="B6" s="125"/>
      <c r="C6" s="179"/>
      <c r="D6" s="121">
        <v>3</v>
      </c>
      <c r="F6" s="153"/>
      <c r="G6" s="125" t="s">
        <v>118</v>
      </c>
      <c r="H6" s="133"/>
      <c r="I6" s="139" t="s">
        <v>351</v>
      </c>
      <c r="J6" s="139" t="s">
        <v>187</v>
      </c>
      <c r="K6" s="139" t="s">
        <v>351</v>
      </c>
      <c r="L6" s="139" t="s">
        <v>187</v>
      </c>
      <c r="M6" s="136">
        <v>0</v>
      </c>
      <c r="P6" s="133"/>
      <c r="Q6" s="121"/>
      <c r="S6" s="121"/>
      <c r="W6" t="s">
        <v>1030</v>
      </c>
      <c r="Z6" t="s">
        <v>890</v>
      </c>
      <c r="AA6" t="s">
        <v>841</v>
      </c>
      <c r="AB6" t="s">
        <v>968</v>
      </c>
      <c r="AC6" t="s">
        <v>878</v>
      </c>
      <c r="AD6" t="s">
        <v>994</v>
      </c>
      <c r="AE6" t="s">
        <v>954</v>
      </c>
    </row>
    <row r="7" spans="1:32">
      <c r="A7" s="123" t="s">
        <v>118</v>
      </c>
      <c r="B7" s="125"/>
      <c r="D7" s="121">
        <v>3</v>
      </c>
      <c r="F7" s="153"/>
      <c r="G7" s="125" t="s">
        <v>118</v>
      </c>
      <c r="H7" s="133"/>
      <c r="I7" s="139" t="s">
        <v>351</v>
      </c>
      <c r="J7" s="139" t="s">
        <v>187</v>
      </c>
      <c r="K7" s="139" t="s">
        <v>351</v>
      </c>
      <c r="L7" s="139" t="s">
        <v>187</v>
      </c>
      <c r="M7" s="136">
        <v>0</v>
      </c>
      <c r="N7">
        <f>SUM(M2:M7)</f>
        <v>10095</v>
      </c>
      <c r="P7" s="133"/>
      <c r="Q7" s="121"/>
      <c r="S7" s="121"/>
      <c r="W7" t="s">
        <v>1031</v>
      </c>
      <c r="Z7" t="s">
        <v>891</v>
      </c>
      <c r="AA7" t="s">
        <v>852</v>
      </c>
      <c r="AB7" t="s">
        <v>958</v>
      </c>
      <c r="AC7" t="s">
        <v>867</v>
      </c>
      <c r="AD7" t="s">
        <v>995</v>
      </c>
      <c r="AE7" t="s">
        <v>910</v>
      </c>
    </row>
    <row r="8" spans="1:32">
      <c r="A8" s="123" t="s">
        <v>118</v>
      </c>
      <c r="B8" s="125"/>
      <c r="D8" s="121">
        <v>3</v>
      </c>
      <c r="F8" s="153"/>
      <c r="G8" s="125" t="s">
        <v>118</v>
      </c>
      <c r="H8" s="133"/>
      <c r="I8" s="139" t="s">
        <v>186</v>
      </c>
      <c r="J8" s="139" t="s">
        <v>187</v>
      </c>
      <c r="K8" s="139" t="s">
        <v>186</v>
      </c>
      <c r="L8" s="139" t="s">
        <v>187</v>
      </c>
      <c r="M8" s="136">
        <v>0</v>
      </c>
      <c r="P8" s="133"/>
      <c r="Q8" s="121"/>
      <c r="S8" s="121"/>
      <c r="W8" t="s">
        <v>1033</v>
      </c>
      <c r="Z8" t="s">
        <v>892</v>
      </c>
      <c r="AA8" t="s">
        <v>853</v>
      </c>
      <c r="AB8" t="s">
        <v>969</v>
      </c>
      <c r="AC8" t="s">
        <v>879</v>
      </c>
      <c r="AD8" t="s">
        <v>984</v>
      </c>
      <c r="AE8" t="s">
        <v>923</v>
      </c>
    </row>
    <row r="9" spans="1:32">
      <c r="A9" s="123" t="s">
        <v>118</v>
      </c>
      <c r="B9" s="125"/>
      <c r="D9" s="121">
        <v>3</v>
      </c>
      <c r="F9" s="153"/>
      <c r="G9" s="125" t="s">
        <v>118</v>
      </c>
      <c r="H9" s="133"/>
      <c r="I9" s="139" t="s">
        <v>348</v>
      </c>
      <c r="J9" s="139" t="s">
        <v>187</v>
      </c>
      <c r="K9" s="139" t="s">
        <v>348</v>
      </c>
      <c r="L9" s="139" t="s">
        <v>2026</v>
      </c>
      <c r="M9" s="136">
        <v>464</v>
      </c>
      <c r="P9" s="133"/>
      <c r="Q9" s="121"/>
      <c r="S9" s="121"/>
      <c r="W9" t="s">
        <v>1034</v>
      </c>
      <c r="Z9" t="s">
        <v>893</v>
      </c>
      <c r="AA9" t="s">
        <v>842</v>
      </c>
      <c r="AB9" t="s">
        <v>970</v>
      </c>
      <c r="AC9" t="s">
        <v>880</v>
      </c>
      <c r="AD9" t="s">
        <v>985</v>
      </c>
      <c r="AE9" t="s">
        <v>911</v>
      </c>
    </row>
    <row r="10" spans="1:32">
      <c r="A10" s="123" t="s">
        <v>118</v>
      </c>
      <c r="B10" s="125"/>
      <c r="C10" s="150"/>
      <c r="D10" s="121"/>
      <c r="F10" s="153"/>
      <c r="G10" s="125" t="s">
        <v>118</v>
      </c>
      <c r="H10" s="133"/>
      <c r="I10" s="139" t="s">
        <v>286</v>
      </c>
      <c r="J10" s="139" t="s">
        <v>287</v>
      </c>
      <c r="K10" s="139" t="s">
        <v>283</v>
      </c>
      <c r="L10" s="139" t="s">
        <v>284</v>
      </c>
      <c r="M10" s="136">
        <v>9460</v>
      </c>
      <c r="P10" s="133"/>
      <c r="Q10" s="121"/>
      <c r="S10" s="121"/>
      <c r="W10" t="s">
        <v>1038</v>
      </c>
      <c r="Z10" t="s">
        <v>894</v>
      </c>
      <c r="AA10" t="s">
        <v>861</v>
      </c>
      <c r="AB10" t="s">
        <v>978</v>
      </c>
      <c r="AC10" t="s">
        <v>881</v>
      </c>
      <c r="AD10" t="s">
        <v>986</v>
      </c>
      <c r="AE10" t="s">
        <v>912</v>
      </c>
    </row>
    <row r="11" spans="1:32" ht="16" thickBot="1">
      <c r="A11" s="123" t="s">
        <v>118</v>
      </c>
      <c r="B11" s="125"/>
      <c r="C11" s="150"/>
      <c r="D11" s="121"/>
      <c r="F11" s="153"/>
      <c r="G11" s="125" t="s">
        <v>118</v>
      </c>
      <c r="H11" s="133"/>
      <c r="I11" s="139" t="s">
        <v>193</v>
      </c>
      <c r="J11" s="139" t="s">
        <v>194</v>
      </c>
      <c r="K11" s="139" t="s">
        <v>193</v>
      </c>
      <c r="L11" s="139" t="s">
        <v>194</v>
      </c>
      <c r="M11" s="136">
        <v>102</v>
      </c>
      <c r="P11" s="134"/>
      <c r="Q11" s="122"/>
      <c r="R11" s="144"/>
      <c r="S11" s="122"/>
      <c r="W11" s="178" t="s">
        <v>1035</v>
      </c>
      <c r="Z11" t="s">
        <v>895</v>
      </c>
      <c r="AA11" t="s">
        <v>854</v>
      </c>
      <c r="AB11" t="s">
        <v>971</v>
      </c>
      <c r="AC11" t="s">
        <v>868</v>
      </c>
      <c r="AD11" t="s">
        <v>987</v>
      </c>
      <c r="AE11" t="s">
        <v>913</v>
      </c>
    </row>
    <row r="12" spans="1:32">
      <c r="A12" s="123" t="s">
        <v>118</v>
      </c>
      <c r="B12" s="125"/>
      <c r="C12" s="150"/>
      <c r="D12" s="121"/>
      <c r="F12" s="153"/>
      <c r="G12" s="125" t="s">
        <v>118</v>
      </c>
      <c r="H12" s="133"/>
      <c r="I12" s="139" t="s">
        <v>195</v>
      </c>
      <c r="J12" s="139" t="s">
        <v>187</v>
      </c>
      <c r="K12" s="139" t="s">
        <v>186</v>
      </c>
      <c r="L12" s="139" t="s">
        <v>187</v>
      </c>
      <c r="M12" s="136">
        <v>7</v>
      </c>
      <c r="P12" s="193">
        <f>P2*Q2+Q3*P3+P4*Q4+Q5*P5+P6*Q6+Q7*P7+P8*Q8+Q9*P9+P10*Q10+Q11*P11</f>
        <v>4560</v>
      </c>
      <c r="Q12" s="194"/>
      <c r="R12" s="197" t="b">
        <v>0</v>
      </c>
      <c r="W12" t="s">
        <v>1036</v>
      </c>
      <c r="Z12" t="s">
        <v>896</v>
      </c>
      <c r="AA12" t="s">
        <v>843</v>
      </c>
      <c r="AB12" t="s">
        <v>963</v>
      </c>
      <c r="AC12" t="s">
        <v>882</v>
      </c>
      <c r="AD12" t="s">
        <v>996</v>
      </c>
      <c r="AE12" t="s">
        <v>950</v>
      </c>
    </row>
    <row r="13" spans="1:32" ht="16" thickBot="1">
      <c r="A13" s="123" t="s">
        <v>118</v>
      </c>
      <c r="B13" s="125"/>
      <c r="C13" s="150"/>
      <c r="D13" s="121"/>
      <c r="F13" s="153"/>
      <c r="G13" s="125" t="s">
        <v>118</v>
      </c>
      <c r="H13" s="133"/>
      <c r="I13" s="139" t="s">
        <v>193</v>
      </c>
      <c r="J13" s="139" t="s">
        <v>194</v>
      </c>
      <c r="K13" s="139" t="s">
        <v>193</v>
      </c>
      <c r="L13" s="139" t="s">
        <v>194</v>
      </c>
      <c r="M13" s="136">
        <v>101</v>
      </c>
      <c r="P13" s="195"/>
      <c r="Q13" s="196"/>
      <c r="R13" s="198"/>
      <c r="W13" t="s">
        <v>1014</v>
      </c>
      <c r="Z13" t="s">
        <v>897</v>
      </c>
      <c r="AA13" t="s">
        <v>844</v>
      </c>
      <c r="AB13" t="s">
        <v>959</v>
      </c>
      <c r="AC13" t="s">
        <v>869</v>
      </c>
      <c r="AD13" t="s">
        <v>988</v>
      </c>
      <c r="AE13" t="s">
        <v>926</v>
      </c>
    </row>
    <row r="14" spans="1:32">
      <c r="A14" s="123" t="s">
        <v>118</v>
      </c>
      <c r="B14" s="125"/>
      <c r="C14" s="150"/>
      <c r="D14" s="121"/>
      <c r="F14" s="153"/>
      <c r="G14" s="125" t="s">
        <v>118</v>
      </c>
      <c r="H14" s="133"/>
      <c r="I14" s="139" t="s">
        <v>195</v>
      </c>
      <c r="J14" s="139" t="s">
        <v>187</v>
      </c>
      <c r="K14" s="139" t="s">
        <v>186</v>
      </c>
      <c r="L14" s="139" t="s">
        <v>187</v>
      </c>
      <c r="M14" s="136">
        <v>3</v>
      </c>
      <c r="W14" t="s">
        <v>1012</v>
      </c>
      <c r="Z14" t="s">
        <v>898</v>
      </c>
      <c r="AA14" t="s">
        <v>845</v>
      </c>
      <c r="AB14" t="s">
        <v>972</v>
      </c>
      <c r="AC14" t="s">
        <v>870</v>
      </c>
      <c r="AD14" t="s">
        <v>989</v>
      </c>
      <c r="AE14" t="s">
        <v>927</v>
      </c>
    </row>
    <row r="15" spans="1:32">
      <c r="A15" s="123" t="s">
        <v>118</v>
      </c>
      <c r="B15" s="125"/>
      <c r="C15" s="150"/>
      <c r="D15" s="121"/>
      <c r="F15" s="153"/>
      <c r="G15" s="125" t="s">
        <v>118</v>
      </c>
      <c r="H15" s="133"/>
      <c r="I15" s="139" t="s">
        <v>193</v>
      </c>
      <c r="J15" s="139" t="s">
        <v>194</v>
      </c>
      <c r="K15" s="139" t="s">
        <v>193</v>
      </c>
      <c r="L15" s="139" t="s">
        <v>194</v>
      </c>
      <c r="M15" s="136">
        <v>101</v>
      </c>
      <c r="W15" t="s">
        <v>1026</v>
      </c>
      <c r="Z15" t="s">
        <v>899</v>
      </c>
      <c r="AA15" t="s">
        <v>855</v>
      </c>
      <c r="AB15" t="s">
        <v>962</v>
      </c>
      <c r="AC15" t="s">
        <v>871</v>
      </c>
      <c r="AD15" t="s">
        <v>990</v>
      </c>
      <c r="AE15" t="s">
        <v>928</v>
      </c>
    </row>
    <row r="16" spans="1:32" ht="16" thickBot="1">
      <c r="A16" s="124" t="s">
        <v>118</v>
      </c>
      <c r="B16" s="126"/>
      <c r="C16" s="151"/>
      <c r="D16" s="122"/>
      <c r="F16" s="154"/>
      <c r="G16" s="126" t="s">
        <v>118</v>
      </c>
      <c r="H16" s="134"/>
      <c r="I16" s="140" t="s">
        <v>193</v>
      </c>
      <c r="J16" s="140" t="s">
        <v>194</v>
      </c>
      <c r="K16" s="140" t="s">
        <v>193</v>
      </c>
      <c r="L16" s="140" t="s">
        <v>194</v>
      </c>
      <c r="M16" s="137">
        <v>103</v>
      </c>
      <c r="Z16" t="s">
        <v>900</v>
      </c>
      <c r="AA16" t="s">
        <v>862</v>
      </c>
      <c r="AB16" t="s">
        <v>977</v>
      </c>
      <c r="AC16" t="s">
        <v>872</v>
      </c>
      <c r="AD16" t="s">
        <v>997</v>
      </c>
      <c r="AE16" t="s">
        <v>929</v>
      </c>
    </row>
    <row r="17" spans="1:31" ht="16" thickBot="1">
      <c r="A17" s="131">
        <v>344</v>
      </c>
      <c r="B17" s="130" t="s">
        <v>189</v>
      </c>
      <c r="Z17" t="s">
        <v>901</v>
      </c>
      <c r="AA17" t="s">
        <v>851</v>
      </c>
      <c r="AB17" t="s">
        <v>973</v>
      </c>
      <c r="AC17" t="s">
        <v>873</v>
      </c>
      <c r="AD17" t="s">
        <v>998</v>
      </c>
      <c r="AE17" t="s">
        <v>914</v>
      </c>
    </row>
    <row r="18" spans="1:31">
      <c r="A18" s="191"/>
      <c r="Z18" t="s">
        <v>902</v>
      </c>
      <c r="AA18" t="s">
        <v>859</v>
      </c>
      <c r="AB18" t="s">
        <v>960</v>
      </c>
      <c r="AC18" t="s">
        <v>874</v>
      </c>
      <c r="AD18" t="s">
        <v>991</v>
      </c>
      <c r="AE18" t="s">
        <v>952</v>
      </c>
    </row>
    <row r="19" spans="1:31" ht="16" thickBot="1">
      <c r="A19" s="192"/>
      <c r="Z19" t="s">
        <v>903</v>
      </c>
      <c r="AA19" t="s">
        <v>856</v>
      </c>
      <c r="AB19" t="s">
        <v>961</v>
      </c>
      <c r="AC19" t="s">
        <v>875</v>
      </c>
      <c r="AD19" t="s">
        <v>992</v>
      </c>
      <c r="AE19" t="s">
        <v>943</v>
      </c>
    </row>
    <row r="20" spans="1:31">
      <c r="A20" s="147" t="s">
        <v>1228</v>
      </c>
      <c r="Z20" t="s">
        <v>904</v>
      </c>
      <c r="AA20" t="s">
        <v>847</v>
      </c>
      <c r="AB20" t="s">
        <v>979</v>
      </c>
      <c r="AC20" t="s">
        <v>883</v>
      </c>
      <c r="AE20" t="s">
        <v>944</v>
      </c>
    </row>
    <row r="21" spans="1:31">
      <c r="B21" t="s">
        <v>188</v>
      </c>
      <c r="C21" t="s">
        <v>282</v>
      </c>
      <c r="Z21" t="s">
        <v>905</v>
      </c>
      <c r="AA21" t="s">
        <v>860</v>
      </c>
      <c r="AB21" t="s">
        <v>980</v>
      </c>
      <c r="AC21" t="s">
        <v>876</v>
      </c>
      <c r="AE21" t="s">
        <v>915</v>
      </c>
    </row>
    <row r="22" spans="1:31">
      <c r="A22" t="s">
        <v>16</v>
      </c>
      <c r="B22" t="s">
        <v>667</v>
      </c>
      <c r="C22" t="s">
        <v>767</v>
      </c>
      <c r="Z22" t="s">
        <v>906</v>
      </c>
      <c r="AA22" t="s">
        <v>857</v>
      </c>
      <c r="AB22" t="s">
        <v>974</v>
      </c>
      <c r="AC22" t="s">
        <v>884</v>
      </c>
      <c r="AE22" t="s">
        <v>955</v>
      </c>
    </row>
    <row r="23" spans="1:31">
      <c r="A23" t="s">
        <v>16</v>
      </c>
      <c r="B23" t="s">
        <v>673</v>
      </c>
      <c r="C23" t="s">
        <v>768</v>
      </c>
      <c r="Z23" t="s">
        <v>907</v>
      </c>
      <c r="AA23" t="s">
        <v>863</v>
      </c>
      <c r="AB23" t="s">
        <v>975</v>
      </c>
      <c r="AC23" t="s">
        <v>885</v>
      </c>
      <c r="AE23" t="s">
        <v>916</v>
      </c>
    </row>
    <row r="24" spans="1:31">
      <c r="A24" t="s">
        <v>16</v>
      </c>
      <c r="B24" t="s">
        <v>684</v>
      </c>
      <c r="C24" t="s">
        <v>769</v>
      </c>
      <c r="Z24" t="s">
        <v>908</v>
      </c>
      <c r="AA24" t="s">
        <v>846</v>
      </c>
      <c r="AB24" t="s">
        <v>976</v>
      </c>
      <c r="AE24" t="s">
        <v>925</v>
      </c>
    </row>
    <row r="25" spans="1:31">
      <c r="A25" t="s">
        <v>16</v>
      </c>
      <c r="B25" t="s">
        <v>681</v>
      </c>
      <c r="C25" t="s">
        <v>770</v>
      </c>
      <c r="Z25" t="s">
        <v>909</v>
      </c>
      <c r="AA25" t="s">
        <v>849</v>
      </c>
      <c r="AE25" t="s">
        <v>917</v>
      </c>
    </row>
    <row r="26" spans="1:31">
      <c r="A26" t="s">
        <v>118</v>
      </c>
      <c r="AE26" t="s">
        <v>930</v>
      </c>
    </row>
    <row r="27" spans="1:31">
      <c r="A27" t="s">
        <v>118</v>
      </c>
      <c r="AE27" t="s">
        <v>956</v>
      </c>
    </row>
    <row r="28" spans="1:31">
      <c r="A28" t="s">
        <v>118</v>
      </c>
      <c r="AE28" t="s">
        <v>931</v>
      </c>
    </row>
    <row r="29" spans="1:31">
      <c r="A29" t="s">
        <v>118</v>
      </c>
      <c r="AE29" t="s">
        <v>932</v>
      </c>
    </row>
    <row r="30" spans="1:31">
      <c r="A30" t="s">
        <v>118</v>
      </c>
      <c r="AE30" t="s">
        <v>933</v>
      </c>
    </row>
    <row r="31" spans="1:31">
      <c r="A31" t="s">
        <v>118</v>
      </c>
      <c r="AE31" t="s">
        <v>938</v>
      </c>
    </row>
    <row r="32" spans="1:31">
      <c r="A32" t="s">
        <v>118</v>
      </c>
      <c r="AE32" t="s">
        <v>938</v>
      </c>
    </row>
    <row r="33" spans="1:31">
      <c r="A33" t="s">
        <v>118</v>
      </c>
      <c r="AE33" t="s">
        <v>934</v>
      </c>
    </row>
    <row r="34" spans="1:31">
      <c r="A34" t="s">
        <v>118</v>
      </c>
      <c r="AE34" t="s">
        <v>935</v>
      </c>
    </row>
    <row r="35" spans="1:31">
      <c r="A35" t="s">
        <v>118</v>
      </c>
      <c r="AE35" t="s">
        <v>918</v>
      </c>
    </row>
    <row r="36" spans="1:31">
      <c r="A36" t="s">
        <v>118</v>
      </c>
      <c r="AE36" t="s">
        <v>947</v>
      </c>
    </row>
    <row r="37" spans="1:31">
      <c r="AE37" t="s">
        <v>936</v>
      </c>
    </row>
    <row r="38" spans="1:31">
      <c r="A38" s="147" t="s">
        <v>816</v>
      </c>
      <c r="AE38" t="s">
        <v>937</v>
      </c>
    </row>
    <row r="39" spans="1:31">
      <c r="B39" t="s">
        <v>188</v>
      </c>
      <c r="C39" t="s">
        <v>282</v>
      </c>
      <c r="AE39" t="s">
        <v>945</v>
      </c>
    </row>
    <row r="40" spans="1:31">
      <c r="A40" t="s">
        <v>85</v>
      </c>
      <c r="B40" t="s">
        <v>692</v>
      </c>
      <c r="C40" t="s">
        <v>813</v>
      </c>
      <c r="AE40" t="s">
        <v>946</v>
      </c>
    </row>
    <row r="41" spans="1:31">
      <c r="A41" t="s">
        <v>85</v>
      </c>
      <c r="B41" t="s">
        <v>692</v>
      </c>
      <c r="C41" t="s">
        <v>814</v>
      </c>
      <c r="AE41" t="s">
        <v>939</v>
      </c>
    </row>
    <row r="42" spans="1:31">
      <c r="A42" t="s">
        <v>85</v>
      </c>
      <c r="B42" t="s">
        <v>699</v>
      </c>
      <c r="C42" t="s">
        <v>815</v>
      </c>
      <c r="AE42" t="s">
        <v>919</v>
      </c>
    </row>
    <row r="43" spans="1:31">
      <c r="A43" t="s">
        <v>85</v>
      </c>
      <c r="B43" t="s">
        <v>701</v>
      </c>
      <c r="C43" t="s">
        <v>770</v>
      </c>
      <c r="AE43" t="s">
        <v>920</v>
      </c>
    </row>
    <row r="44" spans="1:31">
      <c r="A44" t="s">
        <v>85</v>
      </c>
      <c r="B44" t="s">
        <v>700</v>
      </c>
      <c r="C44" t="s">
        <v>770</v>
      </c>
      <c r="AE44" t="s">
        <v>921</v>
      </c>
    </row>
    <row r="45" spans="1:31">
      <c r="A45" t="s">
        <v>118</v>
      </c>
      <c r="AE45" t="s">
        <v>922</v>
      </c>
    </row>
    <row r="46" spans="1:31">
      <c r="A46" t="s">
        <v>118</v>
      </c>
      <c r="AE46" t="s">
        <v>924</v>
      </c>
    </row>
    <row r="47" spans="1:31">
      <c r="A47" t="s">
        <v>118</v>
      </c>
      <c r="AE47" t="s">
        <v>942</v>
      </c>
    </row>
    <row r="48" spans="1:31">
      <c r="A48" t="s">
        <v>118</v>
      </c>
      <c r="AE48" t="s">
        <v>940</v>
      </c>
    </row>
    <row r="49" spans="1:31">
      <c r="A49" t="s">
        <v>118</v>
      </c>
      <c r="AE49" t="s">
        <v>941</v>
      </c>
    </row>
    <row r="50" spans="1:31">
      <c r="A50" t="s">
        <v>118</v>
      </c>
      <c r="AE50" t="s">
        <v>949</v>
      </c>
    </row>
    <row r="51" spans="1:31">
      <c r="A51" t="s">
        <v>118</v>
      </c>
    </row>
    <row r="52" spans="1:31">
      <c r="A52" t="s">
        <v>118</v>
      </c>
    </row>
    <row r="53" spans="1:31">
      <c r="A53" t="s">
        <v>118</v>
      </c>
    </row>
    <row r="54" spans="1:31">
      <c r="A54" t="s">
        <v>118</v>
      </c>
    </row>
    <row r="56" spans="1:31">
      <c r="A56" s="147" t="s">
        <v>1013</v>
      </c>
    </row>
    <row r="57" spans="1:31">
      <c r="B57" t="s">
        <v>188</v>
      </c>
      <c r="C57" t="s">
        <v>282</v>
      </c>
    </row>
    <row r="58" spans="1:31">
      <c r="A58" t="s">
        <v>85</v>
      </c>
      <c r="B58" t="s">
        <v>953</v>
      </c>
      <c r="C58" t="s">
        <v>1012</v>
      </c>
    </row>
    <row r="59" spans="1:31">
      <c r="A59" t="s">
        <v>85</v>
      </c>
      <c r="B59" t="s">
        <v>954</v>
      </c>
      <c r="C59" t="s">
        <v>1012</v>
      </c>
    </row>
    <row r="60" spans="1:31">
      <c r="A60" t="s">
        <v>85</v>
      </c>
      <c r="B60" t="s">
        <v>957</v>
      </c>
      <c r="C60" t="s">
        <v>1012</v>
      </c>
    </row>
    <row r="61" spans="1:31">
      <c r="A61" t="s">
        <v>118</v>
      </c>
    </row>
    <row r="62" spans="1:31">
      <c r="A62" t="s">
        <v>118</v>
      </c>
    </row>
    <row r="63" spans="1:31">
      <c r="A63" t="s">
        <v>118</v>
      </c>
    </row>
    <row r="64" spans="1:31">
      <c r="A64" t="s">
        <v>118</v>
      </c>
    </row>
    <row r="65" spans="1:3">
      <c r="A65" t="s">
        <v>118</v>
      </c>
    </row>
    <row r="66" spans="1:3">
      <c r="A66" t="s">
        <v>118</v>
      </c>
    </row>
    <row r="67" spans="1:3">
      <c r="A67" t="s">
        <v>118</v>
      </c>
    </row>
    <row r="68" spans="1:3">
      <c r="A68" t="s">
        <v>118</v>
      </c>
    </row>
    <row r="69" spans="1:3">
      <c r="A69" t="s">
        <v>118</v>
      </c>
    </row>
    <row r="70" spans="1:3">
      <c r="A70" t="s">
        <v>118</v>
      </c>
    </row>
    <row r="71" spans="1:3">
      <c r="A71" t="s">
        <v>118</v>
      </c>
    </row>
    <row r="72" spans="1:3">
      <c r="A72" t="s">
        <v>118</v>
      </c>
    </row>
    <row r="74" spans="1:3">
      <c r="A74" s="147" t="s">
        <v>1015</v>
      </c>
    </row>
    <row r="75" spans="1:3">
      <c r="B75" t="s">
        <v>188</v>
      </c>
      <c r="C75" t="s">
        <v>282</v>
      </c>
    </row>
    <row r="76" spans="1:3">
      <c r="A76" t="s">
        <v>85</v>
      </c>
      <c r="B76" t="s">
        <v>955</v>
      </c>
      <c r="C76" t="s">
        <v>1012</v>
      </c>
    </row>
    <row r="77" spans="1:3">
      <c r="A77" t="s">
        <v>85</v>
      </c>
      <c r="B77" t="s">
        <v>956</v>
      </c>
      <c r="C77" t="s">
        <v>1014</v>
      </c>
    </row>
    <row r="78" spans="1:3">
      <c r="A78" t="s">
        <v>118</v>
      </c>
    </row>
    <row r="79" spans="1:3">
      <c r="A79" t="s">
        <v>118</v>
      </c>
    </row>
    <row r="80" spans="1:3">
      <c r="A80" t="s">
        <v>118</v>
      </c>
    </row>
    <row r="81" spans="1:3">
      <c r="A81" t="s">
        <v>118</v>
      </c>
    </row>
    <row r="82" spans="1:3">
      <c r="A82" t="s">
        <v>118</v>
      </c>
    </row>
    <row r="83" spans="1:3">
      <c r="A83" t="s">
        <v>118</v>
      </c>
    </row>
    <row r="84" spans="1:3">
      <c r="A84" t="s">
        <v>118</v>
      </c>
    </row>
    <row r="85" spans="1:3">
      <c r="A85" t="s">
        <v>118</v>
      </c>
    </row>
    <row r="86" spans="1:3">
      <c r="A86" t="s">
        <v>118</v>
      </c>
    </row>
    <row r="87" spans="1:3">
      <c r="A87" t="s">
        <v>118</v>
      </c>
    </row>
    <row r="88" spans="1:3">
      <c r="A88" t="s">
        <v>118</v>
      </c>
    </row>
    <row r="89" spans="1:3">
      <c r="A89" t="s">
        <v>118</v>
      </c>
    </row>
    <row r="90" spans="1:3">
      <c r="A90" t="s">
        <v>118</v>
      </c>
    </row>
    <row r="92" spans="1:3">
      <c r="A92" s="147" t="s">
        <v>1037</v>
      </c>
    </row>
    <row r="93" spans="1:3">
      <c r="B93" t="s">
        <v>188</v>
      </c>
      <c r="C93" t="s">
        <v>282</v>
      </c>
    </row>
    <row r="94" spans="1:3">
      <c r="A94" t="s">
        <v>16</v>
      </c>
      <c r="B94" t="s">
        <v>887</v>
      </c>
      <c r="C94" t="s">
        <v>1028</v>
      </c>
    </row>
    <row r="95" spans="1:3">
      <c r="A95" t="s">
        <v>16</v>
      </c>
      <c r="B95" t="s">
        <v>891</v>
      </c>
      <c r="C95" t="s">
        <v>1033</v>
      </c>
    </row>
    <row r="96" spans="1:3">
      <c r="A96" t="s">
        <v>16</v>
      </c>
      <c r="B96" t="s">
        <v>900</v>
      </c>
      <c r="C96" t="s">
        <v>1012</v>
      </c>
    </row>
    <row r="97" spans="1:3">
      <c r="A97" t="s">
        <v>16</v>
      </c>
      <c r="B97" t="s">
        <v>904</v>
      </c>
      <c r="C97" t="s">
        <v>1036</v>
      </c>
    </row>
    <row r="98" spans="1:3">
      <c r="A98" t="s">
        <v>16</v>
      </c>
      <c r="B98" t="s">
        <v>906</v>
      </c>
      <c r="C98" t="s">
        <v>1026</v>
      </c>
    </row>
    <row r="99" spans="1:3">
      <c r="A99" t="s">
        <v>118</v>
      </c>
    </row>
    <row r="100" spans="1:3">
      <c r="A100" t="s">
        <v>118</v>
      </c>
    </row>
    <row r="101" spans="1:3">
      <c r="A101" t="s">
        <v>118</v>
      </c>
    </row>
    <row r="102" spans="1:3">
      <c r="A102" t="s">
        <v>118</v>
      </c>
    </row>
    <row r="103" spans="1:3">
      <c r="A103" t="s">
        <v>118</v>
      </c>
    </row>
    <row r="104" spans="1:3">
      <c r="A104" t="s">
        <v>118</v>
      </c>
    </row>
    <row r="105" spans="1:3">
      <c r="A105" t="s">
        <v>118</v>
      </c>
    </row>
    <row r="106" spans="1:3">
      <c r="A106" t="s">
        <v>118</v>
      </c>
    </row>
    <row r="107" spans="1:3">
      <c r="A107" t="s">
        <v>118</v>
      </c>
    </row>
    <row r="108" spans="1:3">
      <c r="A108" t="s">
        <v>118</v>
      </c>
    </row>
    <row r="110" spans="1:3">
      <c r="A110" s="147" t="s">
        <v>1039</v>
      </c>
    </row>
    <row r="111" spans="1:3">
      <c r="B111" t="s">
        <v>188</v>
      </c>
      <c r="C111" t="s">
        <v>282</v>
      </c>
    </row>
    <row r="112" spans="1:3">
      <c r="A112" t="s">
        <v>16</v>
      </c>
      <c r="B112" t="s">
        <v>887</v>
      </c>
      <c r="C112" t="s">
        <v>1028</v>
      </c>
    </row>
    <row r="113" spans="1:3">
      <c r="A113" t="s">
        <v>16</v>
      </c>
      <c r="B113" t="s">
        <v>891</v>
      </c>
      <c r="C113" t="s">
        <v>1033</v>
      </c>
    </row>
    <row r="114" spans="1:3">
      <c r="A114" t="s">
        <v>16</v>
      </c>
      <c r="B114" t="s">
        <v>900</v>
      </c>
      <c r="C114" t="s">
        <v>1012</v>
      </c>
    </row>
    <row r="115" spans="1:3">
      <c r="A115" t="s">
        <v>16</v>
      </c>
      <c r="B115" t="s">
        <v>904</v>
      </c>
      <c r="C115" t="s">
        <v>1036</v>
      </c>
    </row>
    <row r="116" spans="1:3">
      <c r="A116" t="s">
        <v>16</v>
      </c>
      <c r="B116" t="s">
        <v>906</v>
      </c>
      <c r="C116" t="s">
        <v>1026</v>
      </c>
    </row>
    <row r="117" spans="1:3">
      <c r="A117" t="s">
        <v>16</v>
      </c>
      <c r="B117" t="s">
        <v>890</v>
      </c>
      <c r="C117" t="s">
        <v>1038</v>
      </c>
    </row>
    <row r="118" spans="1:3">
      <c r="A118" t="s">
        <v>118</v>
      </c>
    </row>
    <row r="119" spans="1:3">
      <c r="A119" t="s">
        <v>118</v>
      </c>
    </row>
    <row r="120" spans="1:3">
      <c r="A120" t="s">
        <v>118</v>
      </c>
    </row>
    <row r="121" spans="1:3">
      <c r="A121" t="s">
        <v>118</v>
      </c>
    </row>
    <row r="122" spans="1:3">
      <c r="A122" t="s">
        <v>118</v>
      </c>
    </row>
    <row r="123" spans="1:3">
      <c r="A123" t="s">
        <v>118</v>
      </c>
    </row>
    <row r="124" spans="1:3">
      <c r="A124" t="s">
        <v>118</v>
      </c>
    </row>
    <row r="125" spans="1:3">
      <c r="A125" t="s">
        <v>118</v>
      </c>
    </row>
    <row r="126" spans="1:3">
      <c r="A126" t="s">
        <v>118</v>
      </c>
    </row>
    <row r="128" spans="1:3">
      <c r="A128" s="147" t="s">
        <v>1090</v>
      </c>
    </row>
    <row r="129" spans="1:3">
      <c r="B129" t="s">
        <v>188</v>
      </c>
      <c r="C129" t="s">
        <v>282</v>
      </c>
    </row>
    <row r="130" spans="1:3">
      <c r="A130" t="s">
        <v>16</v>
      </c>
      <c r="B130" t="s">
        <v>887</v>
      </c>
      <c r="C130" t="s">
        <v>1089</v>
      </c>
    </row>
    <row r="131" spans="1:3">
      <c r="A131" t="s">
        <v>16</v>
      </c>
      <c r="B131" t="s">
        <v>891</v>
      </c>
      <c r="C131" t="s">
        <v>1033</v>
      </c>
    </row>
    <row r="132" spans="1:3">
      <c r="A132" t="s">
        <v>16</v>
      </c>
      <c r="B132" t="s">
        <v>900</v>
      </c>
      <c r="C132" t="s">
        <v>1012</v>
      </c>
    </row>
    <row r="133" spans="1:3">
      <c r="A133" t="s">
        <v>16</v>
      </c>
      <c r="B133" t="s">
        <v>904</v>
      </c>
      <c r="C133" t="s">
        <v>1036</v>
      </c>
    </row>
    <row r="134" spans="1:3">
      <c r="A134" t="s">
        <v>16</v>
      </c>
      <c r="B134" t="s">
        <v>906</v>
      </c>
      <c r="C134" t="s">
        <v>1091</v>
      </c>
    </row>
    <row r="135" spans="1:3">
      <c r="A135" t="s">
        <v>118</v>
      </c>
    </row>
    <row r="136" spans="1:3">
      <c r="A136" t="s">
        <v>118</v>
      </c>
    </row>
    <row r="137" spans="1:3">
      <c r="A137" t="s">
        <v>118</v>
      </c>
    </row>
    <row r="138" spans="1:3">
      <c r="A138" t="s">
        <v>118</v>
      </c>
    </row>
    <row r="139" spans="1:3">
      <c r="A139" t="s">
        <v>118</v>
      </c>
    </row>
    <row r="140" spans="1:3">
      <c r="A140" t="s">
        <v>118</v>
      </c>
    </row>
    <row r="141" spans="1:3">
      <c r="A141" t="s">
        <v>118</v>
      </c>
    </row>
    <row r="142" spans="1:3">
      <c r="A142" t="s">
        <v>118</v>
      </c>
    </row>
    <row r="143" spans="1:3">
      <c r="A143" t="s">
        <v>118</v>
      </c>
    </row>
    <row r="144" spans="1:3">
      <c r="A144" t="s">
        <v>118</v>
      </c>
    </row>
    <row r="146" spans="1:3">
      <c r="A146" s="147" t="s">
        <v>1097</v>
      </c>
    </row>
    <row r="147" spans="1:3">
      <c r="B147" t="s">
        <v>188</v>
      </c>
      <c r="C147" t="s">
        <v>282</v>
      </c>
    </row>
    <row r="148" spans="1:3">
      <c r="A148" t="s">
        <v>16</v>
      </c>
      <c r="B148" t="s">
        <v>893</v>
      </c>
      <c r="C148" t="s">
        <v>1096</v>
      </c>
    </row>
    <row r="149" spans="1:3">
      <c r="A149" t="s">
        <v>16</v>
      </c>
      <c r="B149" t="s">
        <v>891</v>
      </c>
      <c r="C149" t="s">
        <v>1033</v>
      </c>
    </row>
    <row r="150" spans="1:3">
      <c r="A150" t="s">
        <v>16</v>
      </c>
      <c r="B150" t="s">
        <v>900</v>
      </c>
      <c r="C150" t="s">
        <v>1012</v>
      </c>
    </row>
    <row r="151" spans="1:3">
      <c r="A151" t="s">
        <v>16</v>
      </c>
      <c r="B151" t="s">
        <v>904</v>
      </c>
      <c r="C151" t="s">
        <v>1036</v>
      </c>
    </row>
    <row r="152" spans="1:3">
      <c r="A152" t="s">
        <v>16</v>
      </c>
      <c r="B152" t="s">
        <v>906</v>
      </c>
      <c r="C152" t="s">
        <v>1026</v>
      </c>
    </row>
    <row r="153" spans="1:3">
      <c r="A153" t="s">
        <v>16</v>
      </c>
      <c r="B153" t="s">
        <v>890</v>
      </c>
      <c r="C153" t="s">
        <v>1038</v>
      </c>
    </row>
    <row r="154" spans="1:3">
      <c r="A154" t="s">
        <v>118</v>
      </c>
    </row>
    <row r="155" spans="1:3">
      <c r="A155" t="s">
        <v>118</v>
      </c>
    </row>
    <row r="156" spans="1:3">
      <c r="A156" t="s">
        <v>118</v>
      </c>
    </row>
    <row r="157" spans="1:3">
      <c r="A157" t="s">
        <v>118</v>
      </c>
    </row>
    <row r="158" spans="1:3">
      <c r="A158" t="s">
        <v>118</v>
      </c>
    </row>
    <row r="159" spans="1:3">
      <c r="A159" t="s">
        <v>118</v>
      </c>
    </row>
    <row r="160" spans="1:3">
      <c r="A160" t="s">
        <v>118</v>
      </c>
    </row>
    <row r="161" spans="1:3">
      <c r="A161" t="s">
        <v>118</v>
      </c>
    </row>
    <row r="162" spans="1:3">
      <c r="A162" t="s">
        <v>118</v>
      </c>
    </row>
    <row r="164" spans="1:3">
      <c r="A164" s="147" t="s">
        <v>1227</v>
      </c>
    </row>
    <row r="165" spans="1:3">
      <c r="B165" t="s">
        <v>188</v>
      </c>
      <c r="C165" t="s">
        <v>282</v>
      </c>
    </row>
    <row r="166" spans="1:3">
      <c r="A166" t="s">
        <v>16</v>
      </c>
      <c r="B166" t="s">
        <v>893</v>
      </c>
      <c r="C166" t="s">
        <v>1225</v>
      </c>
    </row>
    <row r="167" spans="1:3">
      <c r="A167" t="s">
        <v>87</v>
      </c>
      <c r="B167" t="s">
        <v>845</v>
      </c>
      <c r="C167" t="s">
        <v>1033</v>
      </c>
    </row>
    <row r="168" spans="1:3">
      <c r="A168" t="s">
        <v>16</v>
      </c>
      <c r="B168" t="s">
        <v>891</v>
      </c>
      <c r="C168" t="s">
        <v>1226</v>
      </c>
    </row>
    <row r="169" spans="1:3">
      <c r="A169" t="s">
        <v>87</v>
      </c>
      <c r="B169" t="s">
        <v>841</v>
      </c>
      <c r="C169" t="s">
        <v>1014</v>
      </c>
    </row>
    <row r="170" spans="1:3">
      <c r="A170" t="s">
        <v>16</v>
      </c>
      <c r="B170" t="s">
        <v>900</v>
      </c>
      <c r="C170" t="s">
        <v>1026</v>
      </c>
    </row>
    <row r="171" spans="1:3">
      <c r="A171" t="s">
        <v>87</v>
      </c>
      <c r="B171" t="s">
        <v>853</v>
      </c>
      <c r="C171" t="s">
        <v>1038</v>
      </c>
    </row>
    <row r="172" spans="1:3">
      <c r="A172" t="s">
        <v>118</v>
      </c>
    </row>
    <row r="173" spans="1:3">
      <c r="A173" t="s">
        <v>118</v>
      </c>
    </row>
    <row r="174" spans="1:3">
      <c r="A174" t="s">
        <v>118</v>
      </c>
    </row>
    <row r="175" spans="1:3">
      <c r="A175" t="s">
        <v>118</v>
      </c>
    </row>
    <row r="176" spans="1:3">
      <c r="A176" t="s">
        <v>118</v>
      </c>
    </row>
    <row r="177" spans="1:3">
      <c r="A177" t="s">
        <v>118</v>
      </c>
    </row>
    <row r="178" spans="1:3">
      <c r="A178" t="s">
        <v>118</v>
      </c>
    </row>
    <row r="179" spans="1:3">
      <c r="A179" t="s">
        <v>118</v>
      </c>
    </row>
    <row r="180" spans="1:3">
      <c r="A180" t="s">
        <v>118</v>
      </c>
    </row>
    <row r="182" spans="1:3">
      <c r="A182" s="147" t="s">
        <v>1885</v>
      </c>
    </row>
    <row r="183" spans="1:3">
      <c r="B183" t="s">
        <v>188</v>
      </c>
      <c r="C183" t="s">
        <v>282</v>
      </c>
    </row>
    <row r="184" spans="1:3">
      <c r="A184" t="s">
        <v>85</v>
      </c>
      <c r="B184" t="s">
        <v>692</v>
      </c>
      <c r="C184" t="s">
        <v>1033</v>
      </c>
    </row>
    <row r="185" spans="1:3">
      <c r="A185" t="s">
        <v>85</v>
      </c>
      <c r="B185" t="s">
        <v>913</v>
      </c>
      <c r="C185" t="s">
        <v>1033</v>
      </c>
    </row>
    <row r="186" spans="1:3">
      <c r="A186" t="s">
        <v>85</v>
      </c>
    </row>
    <row r="187" spans="1:3">
      <c r="A187" t="s">
        <v>85</v>
      </c>
    </row>
    <row r="188" spans="1:3">
      <c r="A188" t="s">
        <v>85</v>
      </c>
    </row>
    <row r="189" spans="1:3">
      <c r="A189" t="s">
        <v>118</v>
      </c>
    </row>
    <row r="190" spans="1:3">
      <c r="A190" t="s">
        <v>118</v>
      </c>
    </row>
    <row r="191" spans="1:3">
      <c r="A191" t="s">
        <v>118</v>
      </c>
    </row>
    <row r="192" spans="1:3">
      <c r="A192" t="s">
        <v>118</v>
      </c>
    </row>
    <row r="193" spans="1:3">
      <c r="A193" t="s">
        <v>118</v>
      </c>
    </row>
    <row r="194" spans="1:3">
      <c r="A194" t="s">
        <v>118</v>
      </c>
    </row>
    <row r="195" spans="1:3">
      <c r="A195" t="s">
        <v>118</v>
      </c>
    </row>
    <row r="196" spans="1:3">
      <c r="A196" t="s">
        <v>118</v>
      </c>
    </row>
    <row r="197" spans="1:3">
      <c r="A197" t="s">
        <v>118</v>
      </c>
    </row>
    <row r="198" spans="1:3">
      <c r="A198" t="s">
        <v>118</v>
      </c>
    </row>
    <row r="200" spans="1:3">
      <c r="A200" s="147" t="s">
        <v>1886</v>
      </c>
    </row>
    <row r="201" spans="1:3">
      <c r="B201" t="s">
        <v>188</v>
      </c>
      <c r="C201" t="s">
        <v>282</v>
      </c>
    </row>
    <row r="202" spans="1:3">
      <c r="A202" t="s">
        <v>85</v>
      </c>
      <c r="B202" t="s">
        <v>922</v>
      </c>
      <c r="C202" t="s">
        <v>1034</v>
      </c>
    </row>
    <row r="203" spans="1:3">
      <c r="A203" t="s">
        <v>85</v>
      </c>
      <c r="B203" t="s">
        <v>912</v>
      </c>
      <c r="C203" t="s">
        <v>1034</v>
      </c>
    </row>
    <row r="204" spans="1:3">
      <c r="A204" t="s">
        <v>118</v>
      </c>
    </row>
    <row r="205" spans="1:3">
      <c r="A205" t="s">
        <v>118</v>
      </c>
    </row>
    <row r="206" spans="1:3">
      <c r="A206" t="s">
        <v>118</v>
      </c>
    </row>
    <row r="207" spans="1:3">
      <c r="A207" t="s">
        <v>118</v>
      </c>
    </row>
    <row r="208" spans="1:3">
      <c r="A208" t="s">
        <v>118</v>
      </c>
    </row>
    <row r="209" spans="1:3">
      <c r="A209" t="s">
        <v>118</v>
      </c>
    </row>
    <row r="210" spans="1:3">
      <c r="A210" t="s">
        <v>118</v>
      </c>
    </row>
    <row r="211" spans="1:3">
      <c r="A211" t="s">
        <v>118</v>
      </c>
    </row>
    <row r="212" spans="1:3">
      <c r="A212" t="s">
        <v>118</v>
      </c>
    </row>
    <row r="213" spans="1:3">
      <c r="A213" t="s">
        <v>118</v>
      </c>
    </row>
    <row r="214" spans="1:3">
      <c r="A214" t="s">
        <v>118</v>
      </c>
    </row>
    <row r="215" spans="1:3">
      <c r="A215" t="s">
        <v>118</v>
      </c>
    </row>
    <row r="216" spans="1:3">
      <c r="A216" t="s">
        <v>118</v>
      </c>
    </row>
    <row r="218" spans="1:3">
      <c r="A218" s="147" t="s">
        <v>1990</v>
      </c>
    </row>
    <row r="219" spans="1:3">
      <c r="B219" t="s">
        <v>188</v>
      </c>
      <c r="C219" t="s">
        <v>282</v>
      </c>
    </row>
    <row r="220" spans="1:3">
      <c r="A220" t="s">
        <v>85</v>
      </c>
      <c r="B220" t="s">
        <v>922</v>
      </c>
      <c r="C220" t="s">
        <v>1987</v>
      </c>
    </row>
    <row r="221" spans="1:3">
      <c r="A221" t="s">
        <v>85</v>
      </c>
      <c r="B221" t="s">
        <v>943</v>
      </c>
      <c r="C221" t="s">
        <v>1988</v>
      </c>
    </row>
    <row r="222" spans="1:3">
      <c r="A222" t="s">
        <v>16</v>
      </c>
      <c r="B222" t="s">
        <v>887</v>
      </c>
      <c r="C222" t="s">
        <v>767</v>
      </c>
    </row>
    <row r="223" spans="1:3">
      <c r="A223" t="s">
        <v>16</v>
      </c>
      <c r="B223" t="s">
        <v>890</v>
      </c>
      <c r="C223" t="s">
        <v>769</v>
      </c>
    </row>
    <row r="224" spans="1:3">
      <c r="A224" t="s">
        <v>16</v>
      </c>
      <c r="B224" t="s">
        <v>900</v>
      </c>
      <c r="C224" t="s">
        <v>1989</v>
      </c>
    </row>
    <row r="225" spans="1:3">
      <c r="A225" t="s">
        <v>16</v>
      </c>
      <c r="B225" t="s">
        <v>891</v>
      </c>
      <c r="C225" t="s">
        <v>815</v>
      </c>
    </row>
    <row r="226" spans="1:3">
      <c r="A226" t="s">
        <v>16</v>
      </c>
      <c r="B226" t="s">
        <v>899</v>
      </c>
      <c r="C226" t="s">
        <v>1988</v>
      </c>
    </row>
    <row r="227" spans="1:3">
      <c r="A227" t="s">
        <v>118</v>
      </c>
    </row>
    <row r="228" spans="1:3">
      <c r="A228" t="s">
        <v>118</v>
      </c>
    </row>
    <row r="229" spans="1:3">
      <c r="A229" t="s">
        <v>118</v>
      </c>
    </row>
    <row r="230" spans="1:3">
      <c r="A230" t="s">
        <v>118</v>
      </c>
    </row>
    <row r="231" spans="1:3">
      <c r="A231" t="s">
        <v>118</v>
      </c>
    </row>
    <row r="232" spans="1:3">
      <c r="A232" t="s">
        <v>118</v>
      </c>
    </row>
    <row r="233" spans="1:3">
      <c r="A233" t="s">
        <v>118</v>
      </c>
    </row>
    <row r="234" spans="1:3">
      <c r="A234" t="s">
        <v>118</v>
      </c>
    </row>
    <row r="236" spans="1:3">
      <c r="A236" s="147" t="s">
        <v>1991</v>
      </c>
    </row>
    <row r="237" spans="1:3">
      <c r="B237" t="s">
        <v>188</v>
      </c>
      <c r="C237" t="s">
        <v>282</v>
      </c>
    </row>
    <row r="238" spans="1:3">
      <c r="A238" t="s">
        <v>85</v>
      </c>
      <c r="B238" t="s">
        <v>927</v>
      </c>
      <c r="C238" t="s">
        <v>1988</v>
      </c>
    </row>
    <row r="239" spans="1:3">
      <c r="A239" t="s">
        <v>85</v>
      </c>
      <c r="B239" t="s">
        <v>944</v>
      </c>
      <c r="C239" t="s">
        <v>1988</v>
      </c>
    </row>
    <row r="240" spans="1:3">
      <c r="A240" t="s">
        <v>87</v>
      </c>
      <c r="B240" t="s">
        <v>845</v>
      </c>
      <c r="C240" t="s">
        <v>1989</v>
      </c>
    </row>
    <row r="241" spans="1:3">
      <c r="A241" t="s">
        <v>87</v>
      </c>
      <c r="B241" t="s">
        <v>841</v>
      </c>
      <c r="C241" t="s">
        <v>769</v>
      </c>
    </row>
    <row r="242" spans="1:3">
      <c r="A242" t="s">
        <v>87</v>
      </c>
      <c r="B242" t="s">
        <v>851</v>
      </c>
      <c r="C242" t="s">
        <v>1989</v>
      </c>
    </row>
    <row r="243" spans="1:3">
      <c r="A243" t="s">
        <v>87</v>
      </c>
      <c r="B243" t="s">
        <v>843</v>
      </c>
      <c r="C243" t="s">
        <v>815</v>
      </c>
    </row>
    <row r="244" spans="1:3">
      <c r="A244" t="s">
        <v>118</v>
      </c>
    </row>
    <row r="245" spans="1:3">
      <c r="A245" t="s">
        <v>118</v>
      </c>
    </row>
    <row r="246" spans="1:3">
      <c r="A246" t="s">
        <v>118</v>
      </c>
    </row>
    <row r="247" spans="1:3">
      <c r="A247" t="s">
        <v>118</v>
      </c>
    </row>
    <row r="248" spans="1:3">
      <c r="A248" t="s">
        <v>118</v>
      </c>
    </row>
    <row r="249" spans="1:3">
      <c r="A249" t="s">
        <v>118</v>
      </c>
    </row>
    <row r="250" spans="1:3">
      <c r="A250" t="s">
        <v>118</v>
      </c>
    </row>
    <row r="251" spans="1:3">
      <c r="A251" t="s">
        <v>118</v>
      </c>
    </row>
    <row r="252" spans="1:3">
      <c r="A252" t="s">
        <v>118</v>
      </c>
    </row>
    <row r="254" spans="1:3">
      <c r="A254" s="147" t="s">
        <v>1992</v>
      </c>
    </row>
    <row r="255" spans="1:3">
      <c r="B255" t="s">
        <v>188</v>
      </c>
      <c r="C255" t="s">
        <v>282</v>
      </c>
    </row>
    <row r="256" spans="1:3">
      <c r="A256" t="s">
        <v>96</v>
      </c>
      <c r="B256" t="s">
        <v>981</v>
      </c>
      <c r="C256" t="s">
        <v>1988</v>
      </c>
    </row>
    <row r="257" spans="1:3">
      <c r="A257" t="s">
        <v>86</v>
      </c>
      <c r="B257" t="s">
        <v>865</v>
      </c>
      <c r="C257" t="s">
        <v>769</v>
      </c>
    </row>
    <row r="258" spans="1:3">
      <c r="A258" t="s">
        <v>96</v>
      </c>
      <c r="B258" t="s">
        <v>985</v>
      </c>
      <c r="C258" t="s">
        <v>1989</v>
      </c>
    </row>
    <row r="259" spans="1:3">
      <c r="A259" t="s">
        <v>86</v>
      </c>
      <c r="B259" t="s">
        <v>873</v>
      </c>
      <c r="C259" t="s">
        <v>815</v>
      </c>
    </row>
    <row r="260" spans="1:3">
      <c r="A260" t="s">
        <v>96</v>
      </c>
      <c r="B260" t="s">
        <v>984</v>
      </c>
      <c r="C260" t="s">
        <v>1989</v>
      </c>
    </row>
    <row r="261" spans="1:3">
      <c r="A261" t="s">
        <v>86</v>
      </c>
      <c r="B261" t="s">
        <v>881</v>
      </c>
      <c r="C261" t="s">
        <v>815</v>
      </c>
    </row>
    <row r="262" spans="1:3">
      <c r="A262" t="s">
        <v>118</v>
      </c>
    </row>
    <row r="263" spans="1:3">
      <c r="A263" t="s">
        <v>118</v>
      </c>
    </row>
    <row r="264" spans="1:3">
      <c r="A264" t="s">
        <v>118</v>
      </c>
    </row>
    <row r="265" spans="1:3">
      <c r="A265" t="s">
        <v>118</v>
      </c>
    </row>
    <row r="266" spans="1:3">
      <c r="A266" t="s">
        <v>118</v>
      </c>
    </row>
    <row r="267" spans="1:3">
      <c r="A267" t="s">
        <v>118</v>
      </c>
    </row>
    <row r="268" spans="1:3">
      <c r="A268" t="s">
        <v>118</v>
      </c>
    </row>
    <row r="269" spans="1:3">
      <c r="A269" t="s">
        <v>118</v>
      </c>
    </row>
    <row r="270" spans="1:3">
      <c r="A270" t="s">
        <v>118</v>
      </c>
    </row>
    <row r="272" spans="1:3">
      <c r="A272" s="147" t="s">
        <v>1994</v>
      </c>
    </row>
    <row r="273" spans="1:3">
      <c r="B273" t="s">
        <v>188</v>
      </c>
      <c r="C273" t="s">
        <v>282</v>
      </c>
    </row>
    <row r="274" spans="1:3">
      <c r="A274" t="s">
        <v>85</v>
      </c>
      <c r="B274" t="s">
        <v>922</v>
      </c>
      <c r="C274" t="s">
        <v>1034</v>
      </c>
    </row>
    <row r="275" spans="1:3">
      <c r="A275" t="s">
        <v>85</v>
      </c>
      <c r="B275" t="s">
        <v>943</v>
      </c>
      <c r="C275" t="s">
        <v>1989</v>
      </c>
    </row>
    <row r="276" spans="1:3">
      <c r="A276" t="s">
        <v>85</v>
      </c>
      <c r="B276" t="s">
        <v>931</v>
      </c>
      <c r="C276" t="s">
        <v>1993</v>
      </c>
    </row>
    <row r="277" spans="1:3">
      <c r="A277" t="s">
        <v>95</v>
      </c>
      <c r="B277" t="s">
        <v>963</v>
      </c>
      <c r="C277" t="s">
        <v>815</v>
      </c>
    </row>
    <row r="278" spans="1:3">
      <c r="A278" t="s">
        <v>95</v>
      </c>
      <c r="B278" t="s">
        <v>961</v>
      </c>
      <c r="C278" t="s">
        <v>1989</v>
      </c>
    </row>
    <row r="279" spans="1:3">
      <c r="A279" t="s">
        <v>95</v>
      </c>
      <c r="B279" t="s">
        <v>960</v>
      </c>
      <c r="C279" t="s">
        <v>815</v>
      </c>
    </row>
    <row r="280" spans="1:3">
      <c r="A280" t="s">
        <v>118</v>
      </c>
    </row>
    <row r="281" spans="1:3">
      <c r="A281" t="s">
        <v>118</v>
      </c>
    </row>
    <row r="282" spans="1:3">
      <c r="A282" t="s">
        <v>118</v>
      </c>
    </row>
    <row r="283" spans="1:3">
      <c r="A283" t="s">
        <v>118</v>
      </c>
    </row>
    <row r="284" spans="1:3">
      <c r="A284" t="s">
        <v>118</v>
      </c>
    </row>
    <row r="285" spans="1:3">
      <c r="A285" t="s">
        <v>118</v>
      </c>
    </row>
    <row r="286" spans="1:3">
      <c r="A286" t="s">
        <v>118</v>
      </c>
    </row>
    <row r="287" spans="1:3">
      <c r="A287" t="s">
        <v>118</v>
      </c>
    </row>
    <row r="288" spans="1:3">
      <c r="A288" t="s">
        <v>118</v>
      </c>
    </row>
    <row r="290" spans="1:3">
      <c r="A290" s="147" t="s">
        <v>2057</v>
      </c>
    </row>
    <row r="291" spans="1:3">
      <c r="B291" t="s">
        <v>188</v>
      </c>
      <c r="C291" t="s">
        <v>282</v>
      </c>
    </row>
    <row r="292" spans="1:3">
      <c r="A292" t="s">
        <v>16</v>
      </c>
      <c r="B292" t="s">
        <v>887</v>
      </c>
      <c r="C292" t="s">
        <v>1033</v>
      </c>
    </row>
    <row r="293" spans="1:3">
      <c r="A293" t="s">
        <v>16</v>
      </c>
      <c r="B293" t="s">
        <v>890</v>
      </c>
      <c r="C293" t="s">
        <v>1033</v>
      </c>
    </row>
    <row r="294" spans="1:3">
      <c r="A294" t="s">
        <v>87</v>
      </c>
      <c r="B294" t="s">
        <v>845</v>
      </c>
      <c r="C294" t="s">
        <v>1036</v>
      </c>
    </row>
    <row r="295" spans="1:3">
      <c r="A295" t="s">
        <v>87</v>
      </c>
      <c r="B295" t="s">
        <v>841</v>
      </c>
      <c r="C295" t="s">
        <v>1036</v>
      </c>
    </row>
    <row r="296" spans="1:3">
      <c r="A296" t="s">
        <v>16</v>
      </c>
      <c r="B296" t="s">
        <v>904</v>
      </c>
      <c r="C296" t="s">
        <v>1036</v>
      </c>
    </row>
    <row r="297" spans="1:3">
      <c r="A297" t="s">
        <v>16</v>
      </c>
      <c r="B297" t="s">
        <v>902</v>
      </c>
      <c r="C297" t="s">
        <v>1036</v>
      </c>
    </row>
    <row r="298" spans="1:3">
      <c r="A298" t="s">
        <v>118</v>
      </c>
    </row>
    <row r="299" spans="1:3">
      <c r="A299" t="s">
        <v>118</v>
      </c>
    </row>
    <row r="300" spans="1:3">
      <c r="A300" t="s">
        <v>118</v>
      </c>
    </row>
    <row r="301" spans="1:3">
      <c r="A301" t="s">
        <v>118</v>
      </c>
    </row>
    <row r="302" spans="1:3">
      <c r="A302" t="s">
        <v>118</v>
      </c>
    </row>
    <row r="303" spans="1:3">
      <c r="A303" t="s">
        <v>118</v>
      </c>
    </row>
    <row r="304" spans="1:3">
      <c r="A304" t="s">
        <v>118</v>
      </c>
    </row>
    <row r="305" spans="1:3">
      <c r="A305" t="s">
        <v>118</v>
      </c>
    </row>
    <row r="306" spans="1:3">
      <c r="A306" t="s">
        <v>118</v>
      </c>
    </row>
    <row r="308" spans="1:3">
      <c r="A308" s="147" t="s">
        <v>2074</v>
      </c>
    </row>
    <row r="309" spans="1:3">
      <c r="B309" t="s">
        <v>188</v>
      </c>
      <c r="C309" t="s">
        <v>282</v>
      </c>
    </row>
    <row r="310" spans="1:3">
      <c r="A310" t="s">
        <v>16</v>
      </c>
      <c r="B310" t="s">
        <v>887</v>
      </c>
      <c r="C310" t="s">
        <v>2073</v>
      </c>
    </row>
    <row r="311" spans="1:3">
      <c r="A311" t="s">
        <v>16</v>
      </c>
      <c r="B311" t="s">
        <v>890</v>
      </c>
      <c r="C311" t="s">
        <v>1014</v>
      </c>
    </row>
    <row r="312" spans="1:3">
      <c r="A312" t="s">
        <v>16</v>
      </c>
      <c r="B312" t="s">
        <v>904</v>
      </c>
      <c r="C312" t="s">
        <v>1014</v>
      </c>
    </row>
    <row r="313" spans="1:3">
      <c r="A313" t="s">
        <v>16</v>
      </c>
      <c r="B313" t="s">
        <v>900</v>
      </c>
      <c r="C313" t="s">
        <v>1014</v>
      </c>
    </row>
    <row r="314" spans="1:3">
      <c r="A314" t="s">
        <v>96</v>
      </c>
      <c r="B314" t="s">
        <v>985</v>
      </c>
      <c r="C314" t="s">
        <v>1014</v>
      </c>
    </row>
    <row r="315" spans="1:3">
      <c r="A315" t="s">
        <v>96</v>
      </c>
      <c r="B315" t="s">
        <v>984</v>
      </c>
      <c r="C315" t="s">
        <v>1036</v>
      </c>
    </row>
    <row r="316" spans="1:3">
      <c r="A316" t="s">
        <v>118</v>
      </c>
    </row>
    <row r="317" spans="1:3">
      <c r="A317" t="s">
        <v>118</v>
      </c>
    </row>
    <row r="318" spans="1:3">
      <c r="A318" t="s">
        <v>118</v>
      </c>
    </row>
    <row r="319" spans="1:3">
      <c r="A319" t="s">
        <v>118</v>
      </c>
    </row>
    <row r="320" spans="1:3">
      <c r="A320" t="s">
        <v>118</v>
      </c>
    </row>
    <row r="321" spans="1:3">
      <c r="A321" t="s">
        <v>118</v>
      </c>
    </row>
    <row r="322" spans="1:3">
      <c r="A322" t="s">
        <v>118</v>
      </c>
    </row>
    <row r="323" spans="1:3">
      <c r="A323" t="s">
        <v>118</v>
      </c>
    </row>
    <row r="324" spans="1:3">
      <c r="A324" t="s">
        <v>118</v>
      </c>
    </row>
    <row r="326" spans="1:3">
      <c r="A326" s="147" t="s">
        <v>2076</v>
      </c>
    </row>
    <row r="327" spans="1:3">
      <c r="B327" t="s">
        <v>188</v>
      </c>
      <c r="C327" t="s">
        <v>282</v>
      </c>
    </row>
    <row r="328" spans="1:3">
      <c r="A328" t="s">
        <v>87</v>
      </c>
      <c r="B328" t="s">
        <v>851</v>
      </c>
      <c r="C328" t="s">
        <v>1988</v>
      </c>
    </row>
    <row r="329" spans="1:3">
      <c r="A329" t="s">
        <v>87</v>
      </c>
      <c r="B329" t="s">
        <v>845</v>
      </c>
      <c r="C329" t="s">
        <v>1988</v>
      </c>
    </row>
    <row r="330" spans="1:3">
      <c r="A330" t="s">
        <v>87</v>
      </c>
      <c r="B330" t="s">
        <v>853</v>
      </c>
      <c r="C330" t="s">
        <v>1989</v>
      </c>
    </row>
    <row r="331" spans="1:3">
      <c r="A331" t="s">
        <v>118</v>
      </c>
    </row>
    <row r="332" spans="1:3">
      <c r="A332" t="s">
        <v>118</v>
      </c>
    </row>
    <row r="333" spans="1:3">
      <c r="A333" t="s">
        <v>118</v>
      </c>
    </row>
    <row r="334" spans="1:3">
      <c r="A334" t="s">
        <v>118</v>
      </c>
    </row>
    <row r="335" spans="1:3">
      <c r="A335" t="s">
        <v>118</v>
      </c>
    </row>
    <row r="336" spans="1:3">
      <c r="A336" t="s">
        <v>118</v>
      </c>
    </row>
    <row r="337" spans="1:1">
      <c r="A337" t="s">
        <v>118</v>
      </c>
    </row>
    <row r="338" spans="1:1">
      <c r="A338" t="s">
        <v>118</v>
      </c>
    </row>
    <row r="339" spans="1:1">
      <c r="A339" t="s">
        <v>118</v>
      </c>
    </row>
    <row r="340" spans="1:1">
      <c r="A340" t="s">
        <v>118</v>
      </c>
    </row>
    <row r="341" spans="1:1">
      <c r="A341" t="s">
        <v>118</v>
      </c>
    </row>
    <row r="342" spans="1:1">
      <c r="A342" t="s">
        <v>118</v>
      </c>
    </row>
  </sheetData>
  <sortState xmlns:xlrd2="http://schemas.microsoft.com/office/spreadsheetml/2017/richdata2" ref="AA2:AA25">
    <sortCondition ref="AA2"/>
  </sortState>
  <mergeCells count="3">
    <mergeCell ref="A18:A19"/>
    <mergeCell ref="P12:Q13"/>
    <mergeCell ref="R12:R13"/>
  </mergeCells>
  <dataValidations count="4">
    <dataValidation type="list" allowBlank="1" showInputMessage="1" showErrorMessage="1" sqref="A2:A16" xr:uid="{00000000-0002-0000-0600-000000000000}">
      <formula1>muscles</formula1>
    </dataValidation>
    <dataValidation type="list" allowBlank="1" showInputMessage="1" showErrorMessage="1" sqref="B18:B19 B2:B16" xr:uid="{00000000-0002-0000-0600-000001000000}">
      <formula1>INDIRECT(A2)</formula1>
    </dataValidation>
    <dataValidation type="list" allowBlank="1" showInputMessage="1" showErrorMessage="1" sqref="C18:C19" xr:uid="{00000000-0002-0000-0600-000002000000}">
      <formula1>groups</formula1>
    </dataValidation>
    <dataValidation type="list" allowBlank="1" showInputMessage="1" showErrorMessage="1" sqref="O2" xr:uid="{00000000-0002-0000-0600-000003000000}">
      <formula1>$H$2:$H$16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9395" r:id="rId3" name="ComboBox1">
          <controlPr defaultSize="0" autoLine="0" linkedCell="E2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717550</xdr:colOff>
                <xdr:row>2</xdr:row>
                <xdr:rowOff>76200</xdr:rowOff>
              </to>
            </anchor>
          </controlPr>
        </control>
      </mc:Choice>
      <mc:Fallback>
        <control shapeId="59395" r:id="rId3" name="ComboBox1"/>
      </mc:Fallback>
    </mc:AlternateContent>
    <mc:AlternateContent xmlns:mc="http://schemas.openxmlformats.org/markup-compatibility/2006">
      <mc:Choice Requires="x14">
        <control shapeId="59393" r:id="rId5" name="Button 1">
          <controlPr defaultSize="0" print="0" autoFill="0" autoPict="0" macro="[0]!Sheet16.save">
            <anchor moveWithCells="1" sizeWithCells="1">
              <from>
                <xdr:col>1</xdr:col>
                <xdr:colOff>0</xdr:colOff>
                <xdr:row>17</xdr:row>
                <xdr:rowOff>12700</xdr:rowOff>
              </from>
              <to>
                <xdr:col>2</xdr:col>
                <xdr:colOff>0</xdr:colOff>
                <xdr:row>19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397" r:id="rId6" name="Button 5">
          <controlPr defaultSize="0" print="0" autoFill="0" autoPict="0" macro="[0]!Sheet16.load">
            <anchor moveWithCells="1" sizeWithCells="1">
              <from>
                <xdr:col>4</xdr:col>
                <xdr:colOff>0</xdr:colOff>
                <xdr:row>4</xdr:row>
                <xdr:rowOff>0</xdr:rowOff>
              </from>
              <to>
                <xdr:col>5</xdr:col>
                <xdr:colOff>679450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400" r:id="rId7" name="Check Box 8">
          <controlPr defaultSize="0" autoFill="0" autoLine="0" autoPict="0">
            <anchor moveWithCells="1">
              <from>
                <xdr:col>17</xdr:col>
                <xdr:colOff>107950</xdr:colOff>
                <xdr:row>11</xdr:row>
                <xdr:rowOff>107950</xdr:rowOff>
              </from>
              <to>
                <xdr:col>17</xdr:col>
                <xdr:colOff>450850</xdr:colOff>
                <xdr:row>12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401" r:id="rId8" name="Button 9">
          <controlPr defaultSize="0" print="0" autoFill="0" autoPict="0" macro="[0]!Sheet16.generateSmallerTable">
            <anchor moveWithCells="1" sizeWithCells="1">
              <from>
                <xdr:col>14</xdr:col>
                <xdr:colOff>19050</xdr:colOff>
                <xdr:row>2</xdr:row>
                <xdr:rowOff>19050</xdr:rowOff>
              </from>
              <to>
                <xdr:col>14</xdr:col>
                <xdr:colOff>660400</xdr:colOff>
                <xdr:row>3</xdr:row>
                <xdr:rowOff>107950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402" r:id="rId9" name="Button 10">
          <controlPr defaultSize="0" print="0" autoFill="0" autoPict="0" macro="[0]!Sheet16.packSmallerTable">
            <anchor moveWithCells="1" sizeWithCells="1">
              <from>
                <xdr:col>14</xdr:col>
                <xdr:colOff>12700</xdr:colOff>
                <xdr:row>11</xdr:row>
                <xdr:rowOff>12700</xdr:rowOff>
              </from>
              <to>
                <xdr:col>14</xdr:col>
                <xdr:colOff>660400</xdr:colOff>
                <xdr:row>12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404" r:id="rId10" name="Button 12">
          <controlPr defaultSize="0" print="0" autoFill="0" autoPict="0" macro="[0]!Sheet16.saveAll">
            <anchor moveWithCells="1" sizeWithCells="1">
              <from>
                <xdr:col>9</xdr:col>
                <xdr:colOff>0</xdr:colOff>
                <xdr:row>17</xdr:row>
                <xdr:rowOff>12700</xdr:rowOff>
              </from>
              <to>
                <xdr:col>10</xdr:col>
                <xdr:colOff>0</xdr:colOff>
                <xdr:row>19</xdr:row>
                <xdr:rowOff>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2:EF169"/>
  <sheetViews>
    <sheetView tabSelected="1" zoomScale="60" zoomScaleNormal="60" zoomScalePageLayoutView="70" workbookViewId="0">
      <pane xSplit="13" ySplit="33" topLeftCell="U34" activePane="bottomRight" state="frozen"/>
      <selection pane="topRight" activeCell="N1" sqref="N1"/>
      <selection pane="bottomLeft" activeCell="A34" sqref="A34"/>
      <selection pane="bottomRight" activeCell="C5" sqref="C5:G9"/>
    </sheetView>
  </sheetViews>
  <sheetFormatPr defaultColWidth="8.83203125" defaultRowHeight="15.5"/>
  <cols>
    <col min="1" max="1" width="5.08203125" style="67" bestFit="1" customWidth="1"/>
    <col min="2" max="2" width="18.58203125" bestFit="1" customWidth="1"/>
    <col min="3" max="3" width="43.33203125" customWidth="1"/>
    <col min="4" max="4" width="15.83203125" bestFit="1" customWidth="1"/>
    <col min="5" max="5" width="20.25" customWidth="1"/>
    <col min="6" max="6" width="16.83203125" bestFit="1" customWidth="1"/>
    <col min="7" max="7" width="14.58203125" bestFit="1" customWidth="1"/>
    <col min="8" max="8" width="8.58203125" bestFit="1" customWidth="1"/>
    <col min="9" max="9" width="9.83203125" bestFit="1" customWidth="1"/>
    <col min="10" max="10" width="11.58203125" customWidth="1"/>
    <col min="12" max="13" width="8.33203125" customWidth="1"/>
    <col min="14" max="15" width="8.83203125" style="17"/>
    <col min="17" max="17" width="15.58203125" bestFit="1" customWidth="1"/>
    <col min="24" max="25" width="8.83203125" style="17"/>
    <col min="27" max="27" width="14.83203125" bestFit="1" customWidth="1"/>
    <col min="28" max="28" width="22.08203125" customWidth="1"/>
    <col min="32" max="32" width="38.75" bestFit="1" customWidth="1"/>
    <col min="33" max="33" width="39" bestFit="1" customWidth="1"/>
    <col min="34" max="34" width="8.83203125" style="17"/>
    <col min="35" max="35" width="8.83203125" style="18"/>
    <col min="37" max="37" width="10.33203125" style="18" bestFit="1" customWidth="1"/>
    <col min="38" max="38" width="41.58203125" bestFit="1" customWidth="1"/>
    <col min="39" max="39" width="39" bestFit="1" customWidth="1"/>
    <col min="40" max="40" width="41.58203125" bestFit="1" customWidth="1"/>
    <col min="41" max="41" width="39" bestFit="1" customWidth="1"/>
    <col min="42" max="42" width="42.58203125" bestFit="1" customWidth="1"/>
    <col min="43" max="43" width="63.58203125" bestFit="1" customWidth="1"/>
    <col min="44" max="45" width="8.83203125" style="17"/>
    <col min="47" max="47" width="12.08203125" bestFit="1" customWidth="1"/>
    <col min="53" max="53" width="38.5" bestFit="1" customWidth="1"/>
    <col min="54" max="55" width="8.83203125" style="17"/>
    <col min="63" max="63" width="38.5" bestFit="1" customWidth="1"/>
    <col min="64" max="65" width="8.83203125" style="17"/>
    <col min="67" max="67" width="10.08203125" bestFit="1" customWidth="1"/>
    <col min="74" max="75" width="8.83203125" style="17"/>
    <col min="77" max="77" width="13.33203125" bestFit="1" customWidth="1"/>
    <col min="84" max="85" width="8.83203125" style="17"/>
    <col min="94" max="95" width="8.83203125" style="17"/>
    <col min="97" max="97" width="18.5" bestFit="1" customWidth="1"/>
    <col min="104" max="105" width="8.83203125" style="17"/>
    <col min="107" max="107" width="12.58203125" bestFit="1" customWidth="1"/>
    <col min="114" max="114" width="8.83203125" style="17"/>
    <col min="115" max="115" width="12.33203125" style="17" bestFit="1" customWidth="1"/>
    <col min="117" max="117" width="19" bestFit="1" customWidth="1"/>
  </cols>
  <sheetData>
    <row r="2" spans="1:136">
      <c r="O2" s="17">
        <v>1</v>
      </c>
      <c r="Y2" s="17">
        <v>2</v>
      </c>
      <c r="AI2" s="18">
        <v>3</v>
      </c>
      <c r="AS2" s="17">
        <v>4</v>
      </c>
      <c r="BC2" s="17">
        <v>5</v>
      </c>
      <c r="BM2" s="17">
        <v>6</v>
      </c>
      <c r="BW2" s="17">
        <v>7</v>
      </c>
      <c r="CG2" s="17">
        <v>8</v>
      </c>
      <c r="CQ2" s="17">
        <v>9</v>
      </c>
      <c r="DA2" s="17">
        <v>10</v>
      </c>
      <c r="DK2" s="17">
        <v>11</v>
      </c>
    </row>
    <row r="3" spans="1:136" s="49" customFormat="1" ht="16" thickBot="1">
      <c r="A3" s="68"/>
      <c r="O3" s="49" t="s">
        <v>59</v>
      </c>
      <c r="R3" s="49">
        <v>1</v>
      </c>
      <c r="S3" s="49">
        <v>2</v>
      </c>
      <c r="T3" s="49">
        <v>3</v>
      </c>
      <c r="U3" s="49">
        <v>4</v>
      </c>
      <c r="V3" s="49">
        <v>5</v>
      </c>
      <c r="W3" s="49">
        <v>6</v>
      </c>
      <c r="Y3" s="49" t="s">
        <v>16</v>
      </c>
      <c r="AB3" s="49">
        <v>1</v>
      </c>
      <c r="AC3" s="49">
        <v>2</v>
      </c>
      <c r="AD3" s="49">
        <v>3</v>
      </c>
      <c r="AE3" s="49">
        <v>4</v>
      </c>
      <c r="AF3" s="49">
        <v>5</v>
      </c>
      <c r="AG3" s="49">
        <v>6</v>
      </c>
      <c r="AI3" s="49" t="s">
        <v>87</v>
      </c>
      <c r="AK3" s="165"/>
      <c r="AL3" s="49">
        <v>1</v>
      </c>
      <c r="AM3" s="49">
        <v>2</v>
      </c>
      <c r="AN3" s="49">
        <v>3</v>
      </c>
      <c r="AO3" s="49">
        <v>4</v>
      </c>
      <c r="AP3" s="49">
        <v>5</v>
      </c>
      <c r="AQ3" s="49">
        <v>6</v>
      </c>
      <c r="AS3" s="49" t="s">
        <v>86</v>
      </c>
      <c r="AV3" s="49">
        <v>1</v>
      </c>
      <c r="AW3" s="49">
        <v>2</v>
      </c>
      <c r="AX3" s="49">
        <v>3</v>
      </c>
      <c r="AY3" s="49">
        <v>4</v>
      </c>
      <c r="AZ3" s="49">
        <v>5</v>
      </c>
      <c r="BA3" s="49">
        <v>6</v>
      </c>
      <c r="BC3" s="49" t="s">
        <v>85</v>
      </c>
      <c r="BF3" s="49">
        <v>1</v>
      </c>
      <c r="BG3" s="49">
        <v>2</v>
      </c>
      <c r="BH3" s="49">
        <v>3</v>
      </c>
      <c r="BI3" s="49">
        <v>4</v>
      </c>
      <c r="BJ3" s="49">
        <v>5</v>
      </c>
      <c r="BK3" s="49">
        <v>6</v>
      </c>
      <c r="BM3" s="49" t="s">
        <v>96</v>
      </c>
      <c r="BP3" s="49">
        <v>1</v>
      </c>
      <c r="BQ3" s="49">
        <v>2</v>
      </c>
      <c r="BR3" s="49">
        <v>3</v>
      </c>
      <c r="BS3" s="49">
        <v>4</v>
      </c>
      <c r="BT3" s="49">
        <v>5</v>
      </c>
      <c r="BU3" s="49">
        <v>6</v>
      </c>
      <c r="BW3" s="49" t="s">
        <v>95</v>
      </c>
      <c r="BZ3" s="49">
        <v>1</v>
      </c>
      <c r="CA3" s="49">
        <v>2</v>
      </c>
      <c r="CB3" s="49">
        <v>3</v>
      </c>
      <c r="CC3" s="49">
        <v>4</v>
      </c>
      <c r="CD3" s="49">
        <v>5</v>
      </c>
      <c r="CE3" s="49">
        <v>6</v>
      </c>
      <c r="CG3" s="49" t="s">
        <v>97</v>
      </c>
      <c r="CJ3" s="49">
        <v>1</v>
      </c>
      <c r="CK3" s="49">
        <v>2</v>
      </c>
      <c r="CL3" s="49">
        <v>3</v>
      </c>
      <c r="CM3" s="49">
        <v>4</v>
      </c>
      <c r="CN3" s="49">
        <v>5</v>
      </c>
      <c r="CO3" s="49">
        <v>6</v>
      </c>
      <c r="CQ3" s="49" t="s">
        <v>88</v>
      </c>
      <c r="CT3" s="49">
        <v>1</v>
      </c>
      <c r="CU3" s="49">
        <v>2</v>
      </c>
      <c r="CV3" s="49">
        <v>3</v>
      </c>
      <c r="CW3" s="49">
        <v>4</v>
      </c>
      <c r="CX3" s="49">
        <v>5</v>
      </c>
      <c r="CY3" s="49">
        <v>6</v>
      </c>
      <c r="DA3" s="49" t="s">
        <v>92</v>
      </c>
      <c r="DD3" s="49">
        <v>1</v>
      </c>
      <c r="DE3" s="49">
        <v>2</v>
      </c>
      <c r="DF3" s="49">
        <v>3</v>
      </c>
      <c r="DG3" s="49">
        <v>4</v>
      </c>
      <c r="DH3" s="49">
        <v>5</v>
      </c>
      <c r="DI3" s="49">
        <v>6</v>
      </c>
      <c r="DK3" s="49" t="s">
        <v>93</v>
      </c>
      <c r="DN3" s="49">
        <v>1</v>
      </c>
      <c r="DO3" s="49">
        <v>2</v>
      </c>
      <c r="DP3" s="49">
        <v>3</v>
      </c>
      <c r="DQ3" s="49">
        <v>4</v>
      </c>
      <c r="DR3" s="49">
        <v>5</v>
      </c>
      <c r="DS3" s="49">
        <v>6</v>
      </c>
    </row>
    <row r="4" spans="1:136">
      <c r="B4" s="74" t="s">
        <v>136</v>
      </c>
      <c r="D4" s="73" t="s">
        <v>31</v>
      </c>
      <c r="E4" s="73" t="s">
        <v>36</v>
      </c>
      <c r="F4" s="73" t="s">
        <v>133</v>
      </c>
      <c r="G4" s="73" t="s">
        <v>134</v>
      </c>
      <c r="H4" s="73" t="s">
        <v>135</v>
      </c>
      <c r="I4" s="78"/>
      <c r="J4" s="79" t="s">
        <v>133</v>
      </c>
      <c r="K4" s="80" t="s">
        <v>134</v>
      </c>
      <c r="L4" s="79" t="s">
        <v>133</v>
      </c>
      <c r="M4" s="80" t="s">
        <v>134</v>
      </c>
      <c r="P4" s="103" t="s">
        <v>0</v>
      </c>
      <c r="Q4" s="103" t="s">
        <v>60</v>
      </c>
      <c r="R4" s="103" t="s">
        <v>0</v>
      </c>
      <c r="S4" s="103" t="s">
        <v>1</v>
      </c>
      <c r="T4" s="103" t="s">
        <v>2</v>
      </c>
      <c r="U4" s="103" t="s">
        <v>51</v>
      </c>
      <c r="V4" s="103" t="s">
        <v>50</v>
      </c>
      <c r="W4" s="103" t="s">
        <v>200</v>
      </c>
      <c r="Y4"/>
      <c r="Z4" s="70" t="s">
        <v>0</v>
      </c>
      <c r="AA4" s="70" t="s">
        <v>886</v>
      </c>
      <c r="AB4" s="70" t="s">
        <v>397</v>
      </c>
      <c r="AC4" s="70" t="s">
        <v>400</v>
      </c>
      <c r="AD4" s="70" t="s">
        <v>403</v>
      </c>
      <c r="AE4" s="70" t="s">
        <v>406</v>
      </c>
      <c r="AF4" s="70" t="s">
        <v>702</v>
      </c>
      <c r="AG4" s="70"/>
      <c r="AJ4" s="103" t="s">
        <v>0</v>
      </c>
      <c r="AK4" s="167" t="s">
        <v>840</v>
      </c>
      <c r="AL4" s="103" t="s">
        <v>414</v>
      </c>
      <c r="AM4" s="103" t="s">
        <v>1736</v>
      </c>
      <c r="AN4" s="103" t="s">
        <v>417</v>
      </c>
      <c r="AO4" s="103" t="s">
        <v>419</v>
      </c>
      <c r="AP4" s="103" t="s">
        <v>458</v>
      </c>
      <c r="AQ4" s="103" t="s">
        <v>463</v>
      </c>
      <c r="AS4"/>
      <c r="AT4" s="103" t="s">
        <v>0</v>
      </c>
      <c r="AU4" s="103" t="s">
        <v>94</v>
      </c>
      <c r="AV4" s="103" t="s">
        <v>34</v>
      </c>
      <c r="AW4" s="103"/>
      <c r="AX4" s="103"/>
      <c r="AY4" s="103"/>
      <c r="AZ4" s="103"/>
      <c r="BA4" s="103"/>
      <c r="BD4" s="103" t="s">
        <v>0</v>
      </c>
      <c r="BE4" s="103" t="s">
        <v>910</v>
      </c>
      <c r="BF4" s="103" t="s">
        <v>702</v>
      </c>
      <c r="BG4" s="103" t="s">
        <v>415</v>
      </c>
      <c r="BH4" s="103" t="s">
        <v>418</v>
      </c>
      <c r="BI4" s="103"/>
      <c r="BJ4" s="103"/>
      <c r="BK4" s="103"/>
      <c r="BM4"/>
      <c r="BN4" s="70" t="s">
        <v>0</v>
      </c>
      <c r="BO4" s="70" t="s">
        <v>107</v>
      </c>
      <c r="BP4" s="104" t="s">
        <v>2019</v>
      </c>
      <c r="BQ4" s="104" t="s">
        <v>2012</v>
      </c>
      <c r="BR4" s="104"/>
      <c r="BS4" s="103"/>
      <c r="BT4" s="103"/>
      <c r="BU4" s="103"/>
      <c r="BX4" s="103" t="s">
        <v>0</v>
      </c>
      <c r="BY4" s="103" t="s">
        <v>958</v>
      </c>
      <c r="BZ4" s="103" t="s">
        <v>414</v>
      </c>
      <c r="CA4" s="103" t="s">
        <v>417</v>
      </c>
      <c r="CB4" s="103" t="s">
        <v>410</v>
      </c>
      <c r="CC4" s="103" t="s">
        <v>406</v>
      </c>
      <c r="CD4" s="103"/>
      <c r="CE4" s="103"/>
      <c r="CH4" s="17"/>
      <c r="CI4" s="17"/>
      <c r="CJ4" s="17"/>
      <c r="CK4" s="17"/>
      <c r="CL4" s="17"/>
      <c r="CM4" s="17"/>
      <c r="CN4" s="17"/>
      <c r="CO4" s="17"/>
      <c r="CR4" s="17"/>
      <c r="CS4" s="17"/>
      <c r="CT4" s="17"/>
      <c r="CU4" s="17"/>
      <c r="CV4" s="17"/>
      <c r="CW4" s="17"/>
      <c r="CX4" s="17"/>
      <c r="CY4" s="17"/>
      <c r="DB4" s="17"/>
      <c r="DC4" s="17"/>
      <c r="DD4" s="17"/>
      <c r="DE4" s="17"/>
      <c r="DF4" s="17"/>
      <c r="DG4" s="17"/>
      <c r="DH4" s="17"/>
      <c r="DI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84"/>
      <c r="DY4" s="84"/>
      <c r="DZ4" s="84"/>
      <c r="EA4" s="84"/>
      <c r="EB4" s="84"/>
      <c r="EC4" s="84"/>
      <c r="ED4" s="84"/>
      <c r="EE4" s="84"/>
      <c r="EF4" s="84"/>
    </row>
    <row r="5" spans="1:136">
      <c r="B5" t="s">
        <v>1438</v>
      </c>
      <c r="C5" s="70" t="s">
        <v>843</v>
      </c>
      <c r="D5" s="75" t="s">
        <v>345</v>
      </c>
      <c r="E5" s="75" t="s">
        <v>187</v>
      </c>
      <c r="F5" s="75" t="s">
        <v>345</v>
      </c>
      <c r="G5" s="75" t="s">
        <v>1782</v>
      </c>
      <c r="H5" s="99"/>
      <c r="J5" s="81">
        <v>7</v>
      </c>
      <c r="K5" s="82">
        <v>0</v>
      </c>
      <c r="L5" s="112">
        <v>7</v>
      </c>
      <c r="M5" s="113">
        <v>70</v>
      </c>
      <c r="P5" s="103" t="s">
        <v>0</v>
      </c>
      <c r="Q5" s="103" t="s">
        <v>198</v>
      </c>
      <c r="R5" s="103" t="s">
        <v>199</v>
      </c>
      <c r="S5" s="103" t="s">
        <v>190</v>
      </c>
      <c r="T5" s="103" t="s">
        <v>190</v>
      </c>
      <c r="U5" s="103"/>
      <c r="V5" s="103"/>
      <c r="W5" s="103"/>
      <c r="X5" s="17" t="b">
        <v>1</v>
      </c>
      <c r="Y5" t="b">
        <v>1</v>
      </c>
      <c r="Z5" s="70" t="s">
        <v>0</v>
      </c>
      <c r="AA5" s="70" t="s">
        <v>887</v>
      </c>
      <c r="AB5" s="70" t="s">
        <v>2002</v>
      </c>
      <c r="AC5" s="70" t="s">
        <v>1454</v>
      </c>
      <c r="AD5" s="70" t="s">
        <v>2043</v>
      </c>
      <c r="AE5" s="70" t="s">
        <v>2034</v>
      </c>
      <c r="AF5" s="70" t="s">
        <v>1942</v>
      </c>
      <c r="AG5" s="70"/>
      <c r="AH5" s="17" t="b">
        <v>0</v>
      </c>
      <c r="AI5" s="18" t="b">
        <v>1</v>
      </c>
      <c r="AJ5" s="103" t="s">
        <v>0</v>
      </c>
      <c r="AK5" s="167" t="s">
        <v>841</v>
      </c>
      <c r="AL5" s="103" t="s">
        <v>1506</v>
      </c>
      <c r="AM5" s="103" t="s">
        <v>1736</v>
      </c>
      <c r="AN5" s="103" t="s">
        <v>1762</v>
      </c>
      <c r="AO5" s="103" t="s">
        <v>2053</v>
      </c>
      <c r="AP5" s="103" t="s">
        <v>1808</v>
      </c>
      <c r="AQ5" s="103" t="s">
        <v>463</v>
      </c>
      <c r="AS5"/>
      <c r="AT5" s="104" t="s">
        <v>1</v>
      </c>
      <c r="AU5" s="104" t="s">
        <v>864</v>
      </c>
      <c r="AV5" s="104" t="s">
        <v>414</v>
      </c>
      <c r="AW5" s="104" t="s">
        <v>415</v>
      </c>
      <c r="AX5" s="104" t="s">
        <v>417</v>
      </c>
      <c r="AY5" s="104" t="s">
        <v>419</v>
      </c>
      <c r="AZ5" s="104" t="s">
        <v>702</v>
      </c>
      <c r="BA5" s="104" t="s">
        <v>463</v>
      </c>
      <c r="BD5" s="103" t="s">
        <v>0</v>
      </c>
      <c r="BE5" s="103" t="s">
        <v>911</v>
      </c>
      <c r="BF5" s="103" t="s">
        <v>702</v>
      </c>
      <c r="BG5" s="103" t="s">
        <v>415</v>
      </c>
      <c r="BH5" s="103" t="s">
        <v>418</v>
      </c>
      <c r="BI5" s="103"/>
      <c r="BJ5" s="103"/>
      <c r="BK5" s="103"/>
      <c r="BL5" s="17" t="b">
        <v>0</v>
      </c>
      <c r="BM5" t="b">
        <v>1</v>
      </c>
      <c r="BN5" s="71" t="s">
        <v>1</v>
      </c>
      <c r="BO5" s="71" t="s">
        <v>981</v>
      </c>
      <c r="BP5" s="104" t="s">
        <v>757</v>
      </c>
      <c r="BQ5" s="104" t="s">
        <v>1156</v>
      </c>
      <c r="BR5" s="104"/>
      <c r="BS5" s="104"/>
      <c r="BT5" s="104"/>
      <c r="BU5" s="104"/>
      <c r="BV5" s="17" t="b">
        <v>0</v>
      </c>
      <c r="BW5" s="17" t="b">
        <v>1</v>
      </c>
      <c r="BX5" s="103" t="s">
        <v>0</v>
      </c>
      <c r="BY5" s="103" t="s">
        <v>959</v>
      </c>
      <c r="BZ5" s="103" t="s">
        <v>656</v>
      </c>
      <c r="CA5" s="103" t="s">
        <v>757</v>
      </c>
      <c r="CB5" s="103" t="s">
        <v>410</v>
      </c>
      <c r="CC5" s="103" t="s">
        <v>406</v>
      </c>
      <c r="CD5" s="103"/>
      <c r="CE5" s="103"/>
      <c r="CH5" s="17"/>
      <c r="CI5" s="17"/>
      <c r="CJ5" s="17"/>
      <c r="CK5" s="17"/>
      <c r="CL5" s="17"/>
      <c r="CM5" s="17"/>
      <c r="CN5" s="17"/>
      <c r="CO5" s="17"/>
      <c r="CR5" s="17"/>
      <c r="CS5" s="17"/>
      <c r="CT5" s="17"/>
      <c r="CU5" s="17"/>
      <c r="CV5" s="17"/>
      <c r="CW5" s="17"/>
      <c r="CX5" s="17"/>
      <c r="CY5" s="17"/>
      <c r="DB5" s="17"/>
      <c r="DC5" s="17"/>
      <c r="DD5" s="17"/>
      <c r="DE5" s="17"/>
      <c r="DF5" s="17"/>
      <c r="DG5" s="17"/>
      <c r="DH5" s="17"/>
      <c r="DI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84"/>
      <c r="DY5" s="84"/>
      <c r="DZ5" s="84"/>
      <c r="EA5" s="84"/>
      <c r="EB5" s="84"/>
      <c r="EC5" s="84"/>
      <c r="ED5" s="84"/>
      <c r="EE5" s="84"/>
      <c r="EF5" s="84"/>
    </row>
    <row r="6" spans="1:136">
      <c r="B6" t="s">
        <v>1861</v>
      </c>
      <c r="C6" s="70" t="s">
        <v>847</v>
      </c>
      <c r="D6" s="75" t="s">
        <v>393</v>
      </c>
      <c r="E6" s="75" t="s">
        <v>187</v>
      </c>
      <c r="F6" s="75" t="s">
        <v>393</v>
      </c>
      <c r="G6" s="75" t="s">
        <v>187</v>
      </c>
      <c r="H6" s="99">
        <v>0</v>
      </c>
      <c r="J6" s="81">
        <v>7</v>
      </c>
      <c r="K6" s="82">
        <v>0</v>
      </c>
      <c r="L6" s="112">
        <v>7</v>
      </c>
      <c r="M6" s="113">
        <v>70</v>
      </c>
      <c r="N6" s="17" t="b">
        <v>0</v>
      </c>
      <c r="O6" s="17" t="b">
        <v>1</v>
      </c>
      <c r="P6" s="104" t="s">
        <v>1</v>
      </c>
      <c r="Q6" s="104" t="s">
        <v>70</v>
      </c>
      <c r="R6" s="104" t="s">
        <v>2</v>
      </c>
      <c r="S6" s="104" t="s">
        <v>17</v>
      </c>
      <c r="T6" s="104" t="s">
        <v>18</v>
      </c>
      <c r="U6" s="17"/>
      <c r="V6" s="17"/>
      <c r="W6" s="17"/>
      <c r="X6" s="17" t="b">
        <v>1</v>
      </c>
      <c r="Y6" t="b">
        <v>1</v>
      </c>
      <c r="Z6" s="70" t="s">
        <v>0</v>
      </c>
      <c r="AA6" s="70" t="s">
        <v>888</v>
      </c>
      <c r="AB6" s="70" t="s">
        <v>397</v>
      </c>
      <c r="AC6" s="70" t="s">
        <v>400</v>
      </c>
      <c r="AD6" s="70" t="s">
        <v>403</v>
      </c>
      <c r="AE6" s="70" t="s">
        <v>406</v>
      </c>
      <c r="AF6" s="70" t="s">
        <v>702</v>
      </c>
      <c r="AG6" s="70"/>
      <c r="AJ6" s="103" t="s">
        <v>0</v>
      </c>
      <c r="AK6" s="167" t="s">
        <v>842</v>
      </c>
      <c r="AL6" s="103" t="s">
        <v>414</v>
      </c>
      <c r="AM6" s="103" t="s">
        <v>1736</v>
      </c>
      <c r="AN6" s="103" t="s">
        <v>417</v>
      </c>
      <c r="AO6" s="103" t="s">
        <v>419</v>
      </c>
      <c r="AP6" s="103" t="s">
        <v>458</v>
      </c>
      <c r="AQ6" s="103" t="s">
        <v>463</v>
      </c>
      <c r="AR6" s="17" t="b">
        <v>0</v>
      </c>
      <c r="AS6" t="b">
        <v>1</v>
      </c>
      <c r="AT6" s="104" t="s">
        <v>1</v>
      </c>
      <c r="AU6" s="104" t="s">
        <v>865</v>
      </c>
      <c r="AV6" s="104" t="s">
        <v>1776</v>
      </c>
      <c r="AW6" s="104" t="s">
        <v>2054</v>
      </c>
      <c r="AX6" s="104" t="s">
        <v>1309</v>
      </c>
      <c r="AY6" s="104" t="s">
        <v>657</v>
      </c>
      <c r="AZ6" s="104" t="s">
        <v>1485</v>
      </c>
      <c r="BA6" s="104" t="s">
        <v>1931</v>
      </c>
      <c r="BD6" s="103" t="s">
        <v>0</v>
      </c>
      <c r="BE6" s="103" t="s">
        <v>912</v>
      </c>
      <c r="BF6" s="103" t="s">
        <v>702</v>
      </c>
      <c r="BG6" s="103" t="s">
        <v>415</v>
      </c>
      <c r="BH6" s="103" t="s">
        <v>418</v>
      </c>
      <c r="BI6" s="103"/>
      <c r="BJ6" s="103"/>
      <c r="BK6" s="103"/>
      <c r="BL6" s="17" t="b">
        <v>0</v>
      </c>
      <c r="BM6" t="b">
        <v>1</v>
      </c>
      <c r="BN6" s="71" t="s">
        <v>1</v>
      </c>
      <c r="BO6" s="71" t="s">
        <v>982</v>
      </c>
      <c r="BP6" s="104" t="s">
        <v>417</v>
      </c>
      <c r="BQ6" s="104" t="s">
        <v>420</v>
      </c>
      <c r="BR6" s="104"/>
      <c r="BS6" s="104"/>
      <c r="BT6" s="104"/>
      <c r="BU6" s="104"/>
      <c r="BV6" s="17" t="b">
        <v>1</v>
      </c>
      <c r="BW6" s="17" t="b">
        <v>1</v>
      </c>
      <c r="BX6" s="103" t="s">
        <v>0</v>
      </c>
      <c r="BY6" s="103" t="s">
        <v>960</v>
      </c>
      <c r="BZ6" s="103" t="s">
        <v>1601</v>
      </c>
      <c r="CA6" s="103" t="s">
        <v>1435</v>
      </c>
      <c r="CB6" s="103" t="s">
        <v>1333</v>
      </c>
      <c r="CC6" s="103" t="s">
        <v>406</v>
      </c>
      <c r="CD6" s="103"/>
      <c r="CE6" s="103"/>
      <c r="CH6" s="17"/>
      <c r="CI6" s="17"/>
      <c r="CJ6" s="17"/>
      <c r="CK6" s="17"/>
      <c r="CL6" s="17"/>
      <c r="CM6" s="17"/>
      <c r="CN6" s="17"/>
      <c r="CO6" s="17"/>
      <c r="CR6" s="17"/>
      <c r="CS6" s="17"/>
      <c r="CT6" s="17"/>
      <c r="CU6" s="17"/>
      <c r="CV6" s="17"/>
      <c r="CW6" s="17"/>
      <c r="CX6" s="17"/>
      <c r="CY6" s="17"/>
      <c r="DB6" s="17"/>
      <c r="DC6" s="17"/>
      <c r="DD6" s="17"/>
      <c r="DE6" s="17"/>
      <c r="DF6" s="17"/>
      <c r="DG6" s="17"/>
      <c r="DH6" s="17"/>
      <c r="DI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84"/>
      <c r="DY6" s="84"/>
      <c r="DZ6" s="84"/>
      <c r="EA6" s="84"/>
      <c r="EB6" s="84"/>
      <c r="EC6" s="84"/>
      <c r="ED6" s="84"/>
      <c r="EE6" s="84"/>
      <c r="EF6" s="84"/>
    </row>
    <row r="7" spans="1:136">
      <c r="B7" t="s">
        <v>1000</v>
      </c>
      <c r="C7" s="70" t="s">
        <v>845</v>
      </c>
      <c r="D7" s="75" t="s">
        <v>350</v>
      </c>
      <c r="E7" s="75" t="s">
        <v>192</v>
      </c>
      <c r="F7" s="75" t="s">
        <v>350</v>
      </c>
      <c r="G7" s="75" t="s">
        <v>1737</v>
      </c>
      <c r="H7" s="99"/>
      <c r="J7" s="81">
        <v>7</v>
      </c>
      <c r="K7" s="82">
        <v>0</v>
      </c>
      <c r="L7" s="112">
        <v>7</v>
      </c>
      <c r="M7" s="113">
        <v>75</v>
      </c>
      <c r="P7" s="105" t="s">
        <v>2</v>
      </c>
      <c r="Q7" s="105" t="s">
        <v>78</v>
      </c>
      <c r="R7" s="105" t="s">
        <v>17</v>
      </c>
      <c r="S7" s="105" t="s">
        <v>18</v>
      </c>
      <c r="T7" s="105" t="s">
        <v>19</v>
      </c>
      <c r="U7" s="17"/>
      <c r="V7" s="17"/>
      <c r="W7" s="17"/>
      <c r="X7" s="17" t="b">
        <v>1</v>
      </c>
      <c r="Y7" t="b">
        <v>1</v>
      </c>
      <c r="Z7" s="70" t="s">
        <v>0</v>
      </c>
      <c r="AA7" s="70" t="s">
        <v>889</v>
      </c>
      <c r="AB7" s="70" t="s">
        <v>397</v>
      </c>
      <c r="AC7" s="70" t="s">
        <v>400</v>
      </c>
      <c r="AD7" s="70" t="s">
        <v>403</v>
      </c>
      <c r="AE7" s="70" t="s">
        <v>406</v>
      </c>
      <c r="AF7" s="70" t="s">
        <v>702</v>
      </c>
      <c r="AG7" s="70"/>
      <c r="AH7" s="17" t="b">
        <v>0</v>
      </c>
      <c r="AI7" s="18" t="b">
        <v>1</v>
      </c>
      <c r="AJ7" s="103" t="s">
        <v>0</v>
      </c>
      <c r="AK7" s="167" t="s">
        <v>843</v>
      </c>
      <c r="AL7" s="103" t="s">
        <v>1444</v>
      </c>
      <c r="AM7" s="103" t="s">
        <v>1736</v>
      </c>
      <c r="AN7" s="103" t="s">
        <v>1807</v>
      </c>
      <c r="AO7" s="103" t="s">
        <v>1763</v>
      </c>
      <c r="AP7" s="103" t="s">
        <v>458</v>
      </c>
      <c r="AQ7" s="103" t="s">
        <v>463</v>
      </c>
      <c r="AS7"/>
      <c r="AT7" s="104" t="s">
        <v>1</v>
      </c>
      <c r="AU7" s="104" t="s">
        <v>866</v>
      </c>
      <c r="AV7" s="104" t="s">
        <v>414</v>
      </c>
      <c r="AW7" s="104" t="s">
        <v>415</v>
      </c>
      <c r="AX7" s="104" t="s">
        <v>417</v>
      </c>
      <c r="AY7" s="104" t="s">
        <v>419</v>
      </c>
      <c r="AZ7" s="104" t="s">
        <v>702</v>
      </c>
      <c r="BA7" s="104" t="s">
        <v>463</v>
      </c>
      <c r="BB7" s="17" t="b">
        <v>1</v>
      </c>
      <c r="BC7" s="17" t="b">
        <v>1</v>
      </c>
      <c r="BD7" s="103" t="s">
        <v>0</v>
      </c>
      <c r="BE7" s="103" t="s">
        <v>913</v>
      </c>
      <c r="BF7" s="103" t="s">
        <v>702</v>
      </c>
      <c r="BG7" s="103" t="s">
        <v>415</v>
      </c>
      <c r="BH7" s="103" t="s">
        <v>1957</v>
      </c>
      <c r="BI7" s="103"/>
      <c r="BJ7" s="103"/>
      <c r="BK7" s="103"/>
      <c r="BM7"/>
      <c r="BN7" s="71" t="s">
        <v>1</v>
      </c>
      <c r="BO7" s="71" t="s">
        <v>983</v>
      </c>
      <c r="BP7" s="104" t="s">
        <v>2020</v>
      </c>
      <c r="BQ7" s="104" t="s">
        <v>2013</v>
      </c>
      <c r="BR7" s="104"/>
      <c r="BS7" s="104"/>
      <c r="BT7" s="104"/>
      <c r="BU7" s="104"/>
      <c r="BV7" s="17" t="b">
        <v>0</v>
      </c>
      <c r="BW7" s="17" t="b">
        <v>1</v>
      </c>
      <c r="BX7" s="103" t="s">
        <v>0</v>
      </c>
      <c r="BY7" s="103" t="s">
        <v>961</v>
      </c>
      <c r="BZ7" s="103" t="s">
        <v>414</v>
      </c>
      <c r="CA7" s="103" t="s">
        <v>1793</v>
      </c>
      <c r="CB7" s="103" t="s">
        <v>1719</v>
      </c>
      <c r="CC7" s="103" t="s">
        <v>1393</v>
      </c>
      <c r="CD7" s="103"/>
      <c r="CE7" s="103"/>
      <c r="CH7" s="17"/>
      <c r="CI7" s="17"/>
      <c r="CJ7" s="17"/>
      <c r="CK7" s="17"/>
      <c r="CL7" s="17"/>
      <c r="CM7" s="17"/>
      <c r="CN7" s="17"/>
      <c r="CO7" s="17"/>
      <c r="CR7" s="17"/>
      <c r="CS7" s="17"/>
      <c r="CT7" s="17"/>
      <c r="CU7" s="17"/>
      <c r="CV7" s="17"/>
      <c r="CW7" s="17"/>
      <c r="CX7" s="17"/>
      <c r="CY7" s="17"/>
      <c r="DB7" s="17"/>
      <c r="DC7" s="17"/>
      <c r="DD7" s="17"/>
      <c r="DE7" s="17"/>
      <c r="DF7" s="17"/>
      <c r="DG7" s="17"/>
      <c r="DH7" s="17"/>
      <c r="DI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84"/>
      <c r="DY7" s="84"/>
      <c r="DZ7" s="84"/>
      <c r="EA7" s="84"/>
      <c r="EB7" s="84"/>
      <c r="EC7" s="84"/>
      <c r="ED7" s="84"/>
      <c r="EE7" s="84"/>
      <c r="EF7" s="84"/>
    </row>
    <row r="8" spans="1:136">
      <c r="B8" t="s">
        <v>1534</v>
      </c>
      <c r="C8" s="70" t="s">
        <v>844</v>
      </c>
      <c r="D8" s="75" t="s">
        <v>393</v>
      </c>
      <c r="E8" s="75" t="s">
        <v>187</v>
      </c>
      <c r="F8" s="75" t="s">
        <v>393</v>
      </c>
      <c r="G8" s="75" t="s">
        <v>187</v>
      </c>
      <c r="H8" s="99">
        <v>0</v>
      </c>
      <c r="J8" s="81">
        <v>7</v>
      </c>
      <c r="K8" s="82">
        <v>0</v>
      </c>
      <c r="L8" s="112">
        <v>7</v>
      </c>
      <c r="M8" s="113">
        <v>80</v>
      </c>
      <c r="P8" s="17"/>
      <c r="Q8" s="17"/>
      <c r="R8" s="17"/>
      <c r="S8" s="17"/>
      <c r="T8" s="17"/>
      <c r="U8" s="17"/>
      <c r="V8" s="17"/>
      <c r="W8" s="17"/>
      <c r="X8" s="17" t="b">
        <v>0</v>
      </c>
      <c r="Y8" t="b">
        <v>1</v>
      </c>
      <c r="Z8" s="70" t="s">
        <v>0</v>
      </c>
      <c r="AA8" s="70" t="s">
        <v>890</v>
      </c>
      <c r="AB8" s="70" t="s">
        <v>397</v>
      </c>
      <c r="AC8" s="70" t="s">
        <v>400</v>
      </c>
      <c r="AD8" s="70" t="s">
        <v>403</v>
      </c>
      <c r="AE8" s="70" t="s">
        <v>406</v>
      </c>
      <c r="AF8" s="70" t="s">
        <v>1943</v>
      </c>
      <c r="AG8" s="70"/>
      <c r="AH8" s="17" t="b">
        <v>0</v>
      </c>
      <c r="AI8" s="18" t="b">
        <v>1</v>
      </c>
      <c r="AJ8" s="103" t="s">
        <v>0</v>
      </c>
      <c r="AK8" s="167" t="s">
        <v>844</v>
      </c>
      <c r="AL8" s="103" t="s">
        <v>414</v>
      </c>
      <c r="AM8" s="103" t="s">
        <v>1736</v>
      </c>
      <c r="AN8" s="103" t="s">
        <v>1806</v>
      </c>
      <c r="AO8" s="103" t="s">
        <v>1624</v>
      </c>
      <c r="AP8" s="103" t="s">
        <v>1761</v>
      </c>
      <c r="AQ8" s="103" t="s">
        <v>463</v>
      </c>
      <c r="AS8"/>
      <c r="AT8" s="104" t="s">
        <v>1</v>
      </c>
      <c r="AU8" s="104" t="s">
        <v>867</v>
      </c>
      <c r="AV8" s="104" t="s">
        <v>414</v>
      </c>
      <c r="AW8" s="104" t="s">
        <v>415</v>
      </c>
      <c r="AX8" s="104" t="s">
        <v>417</v>
      </c>
      <c r="AY8" s="104" t="s">
        <v>419</v>
      </c>
      <c r="AZ8" s="104" t="s">
        <v>702</v>
      </c>
      <c r="BA8" s="104" t="s">
        <v>463</v>
      </c>
      <c r="BD8" s="103" t="s">
        <v>0</v>
      </c>
      <c r="BE8" s="103" t="s">
        <v>914</v>
      </c>
      <c r="BF8" s="103" t="s">
        <v>702</v>
      </c>
      <c r="BG8" s="103" t="s">
        <v>415</v>
      </c>
      <c r="BH8" s="103" t="s">
        <v>418</v>
      </c>
      <c r="BI8" s="103"/>
      <c r="BJ8" s="103"/>
      <c r="BK8" s="103"/>
      <c r="BL8" s="17" t="b">
        <v>1</v>
      </c>
      <c r="BM8" t="b">
        <v>1</v>
      </c>
      <c r="BN8" s="71" t="s">
        <v>1</v>
      </c>
      <c r="BO8" s="71" t="s">
        <v>984</v>
      </c>
      <c r="BP8" s="104" t="s">
        <v>2041</v>
      </c>
      <c r="BQ8" s="104" t="s">
        <v>1720</v>
      </c>
      <c r="BR8" s="104"/>
      <c r="BS8" s="104"/>
      <c r="BT8" s="104"/>
      <c r="BU8" s="104"/>
      <c r="BX8" s="103" t="s">
        <v>0</v>
      </c>
      <c r="BY8" s="103" t="s">
        <v>962</v>
      </c>
      <c r="BZ8" s="103" t="s">
        <v>414</v>
      </c>
      <c r="CA8" s="103" t="s">
        <v>417</v>
      </c>
      <c r="CB8" s="103" t="s">
        <v>410</v>
      </c>
      <c r="CC8" s="103" t="s">
        <v>406</v>
      </c>
      <c r="CD8" s="103"/>
      <c r="CE8" s="103"/>
      <c r="CH8" s="17"/>
      <c r="CI8" s="17"/>
      <c r="CJ8" s="17"/>
      <c r="CK8" s="17"/>
      <c r="CL8" s="17"/>
      <c r="CM8" s="17"/>
      <c r="CN8" s="17"/>
      <c r="CO8" s="17"/>
      <c r="CR8" s="17"/>
      <c r="CS8" s="17"/>
      <c r="CT8" s="17"/>
      <c r="CU8" s="17"/>
      <c r="CV8" s="17"/>
      <c r="CW8" s="17"/>
      <c r="CX8" s="17"/>
      <c r="CY8" s="17"/>
      <c r="DB8" s="17"/>
      <c r="DC8" s="17"/>
      <c r="DD8" s="17"/>
      <c r="DE8" s="17"/>
      <c r="DF8" s="17"/>
      <c r="DG8" s="17"/>
      <c r="DH8" s="17"/>
      <c r="DI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84"/>
      <c r="DY8" s="84"/>
      <c r="DZ8" s="84"/>
      <c r="EA8" s="84"/>
      <c r="EB8" s="84"/>
      <c r="EC8" s="84"/>
      <c r="ED8" s="84"/>
      <c r="EE8" s="84"/>
      <c r="EF8" s="84"/>
    </row>
    <row r="9" spans="1:136">
      <c r="B9" t="s">
        <v>825</v>
      </c>
      <c r="C9" s="70" t="s">
        <v>841</v>
      </c>
      <c r="D9" s="75" t="s">
        <v>350</v>
      </c>
      <c r="E9" s="75" t="s">
        <v>192</v>
      </c>
      <c r="F9" s="75" t="s">
        <v>350</v>
      </c>
      <c r="G9" s="75" t="s">
        <v>2078</v>
      </c>
      <c r="H9" s="99"/>
      <c r="J9" s="81">
        <v>7</v>
      </c>
      <c r="K9" s="82">
        <v>0</v>
      </c>
      <c r="L9" s="112">
        <v>7</v>
      </c>
      <c r="M9" s="113">
        <v>80</v>
      </c>
      <c r="P9" s="17"/>
      <c r="Q9" s="17"/>
      <c r="R9" s="17"/>
      <c r="S9" s="17"/>
      <c r="T9" s="17"/>
      <c r="U9" s="17"/>
      <c r="V9" s="17"/>
      <c r="W9" s="17"/>
      <c r="X9" s="17" t="b">
        <v>0</v>
      </c>
      <c r="Y9" t="b">
        <v>1</v>
      </c>
      <c r="Z9" s="70" t="s">
        <v>0</v>
      </c>
      <c r="AA9" s="70" t="s">
        <v>891</v>
      </c>
      <c r="AB9" s="70" t="s">
        <v>397</v>
      </c>
      <c r="AC9" s="70" t="s">
        <v>1475</v>
      </c>
      <c r="AD9" s="70" t="s">
        <v>403</v>
      </c>
      <c r="AE9" s="70" t="s">
        <v>839</v>
      </c>
      <c r="AF9" s="70" t="s">
        <v>1635</v>
      </c>
      <c r="AG9" s="70"/>
      <c r="AH9" s="17" t="b">
        <v>0</v>
      </c>
      <c r="AI9" s="18" t="b">
        <v>1</v>
      </c>
      <c r="AJ9" s="103" t="s">
        <v>0</v>
      </c>
      <c r="AK9" s="167" t="s">
        <v>845</v>
      </c>
      <c r="AL9" s="103" t="s">
        <v>1484</v>
      </c>
      <c r="AM9" s="103" t="s">
        <v>2052</v>
      </c>
      <c r="AN9" s="103" t="s">
        <v>1507</v>
      </c>
      <c r="AO9" s="103" t="s">
        <v>1457</v>
      </c>
      <c r="AP9" s="103" t="s">
        <v>458</v>
      </c>
      <c r="AQ9" s="103" t="s">
        <v>463</v>
      </c>
      <c r="AS9"/>
      <c r="AT9" s="104" t="s">
        <v>1</v>
      </c>
      <c r="AU9" s="104" t="s">
        <v>868</v>
      </c>
      <c r="AV9" s="104" t="s">
        <v>414</v>
      </c>
      <c r="AW9" s="104" t="s">
        <v>415</v>
      </c>
      <c r="AX9" s="104" t="s">
        <v>417</v>
      </c>
      <c r="AY9" s="104" t="s">
        <v>419</v>
      </c>
      <c r="AZ9" s="104" t="s">
        <v>702</v>
      </c>
      <c r="BA9" s="104" t="s">
        <v>463</v>
      </c>
      <c r="BB9" s="17" t="b">
        <v>0</v>
      </c>
      <c r="BC9" s="17" t="b">
        <v>1</v>
      </c>
      <c r="BD9" s="103" t="s">
        <v>0</v>
      </c>
      <c r="BE9" s="103" t="s">
        <v>915</v>
      </c>
      <c r="BF9" s="103" t="s">
        <v>1206</v>
      </c>
      <c r="BG9" s="103" t="s">
        <v>1238</v>
      </c>
      <c r="BH9" s="103" t="s">
        <v>1676</v>
      </c>
      <c r="BI9" s="103"/>
      <c r="BJ9" s="103"/>
      <c r="BK9" s="103"/>
      <c r="BL9" s="17" t="b">
        <v>1</v>
      </c>
      <c r="BM9" t="b">
        <v>1</v>
      </c>
      <c r="BN9" s="71" t="s">
        <v>1</v>
      </c>
      <c r="BO9" s="71" t="s">
        <v>985</v>
      </c>
      <c r="BP9" s="104" t="s">
        <v>417</v>
      </c>
      <c r="BQ9" s="104" t="s">
        <v>420</v>
      </c>
      <c r="BR9" s="104"/>
      <c r="BS9" s="104"/>
      <c r="BT9" s="104"/>
      <c r="BU9" s="104"/>
      <c r="BV9" s="17" t="b">
        <v>0</v>
      </c>
      <c r="BW9" s="17" t="b">
        <v>1</v>
      </c>
      <c r="BX9" s="103" t="s">
        <v>0</v>
      </c>
      <c r="BY9" s="103" t="s">
        <v>963</v>
      </c>
      <c r="BZ9" s="103" t="s">
        <v>1332</v>
      </c>
      <c r="CA9" s="103" t="s">
        <v>1371</v>
      </c>
      <c r="CB9" s="103" t="s">
        <v>410</v>
      </c>
      <c r="CC9" s="103" t="s">
        <v>406</v>
      </c>
      <c r="CD9" s="103"/>
      <c r="CE9" s="103"/>
      <c r="CH9" s="17"/>
      <c r="CI9" s="17"/>
      <c r="CJ9" s="17"/>
      <c r="CK9" s="17"/>
      <c r="CL9" s="17"/>
      <c r="CM9" s="17"/>
      <c r="CN9" s="17"/>
      <c r="CO9" s="17"/>
      <c r="CR9" s="17"/>
      <c r="CS9" s="17"/>
      <c r="CT9" s="17"/>
      <c r="CU9" s="17"/>
      <c r="CV9" s="17"/>
      <c r="CW9" s="17"/>
      <c r="CX9" s="17"/>
      <c r="CY9" s="17"/>
      <c r="DB9" s="17"/>
      <c r="DC9" s="17"/>
      <c r="DD9" s="17"/>
      <c r="DE9" s="17"/>
      <c r="DF9" s="17"/>
      <c r="DG9" s="17"/>
      <c r="DH9" s="17"/>
      <c r="DI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84"/>
      <c r="DY9" s="84"/>
      <c r="DZ9" s="84"/>
      <c r="EA9" s="84"/>
      <c r="EB9" s="84"/>
      <c r="EC9" s="84"/>
      <c r="ED9" s="84"/>
      <c r="EE9" s="84"/>
      <c r="EF9" s="84"/>
    </row>
    <row r="10" spans="1:136">
      <c r="C10" s="71"/>
      <c r="D10" s="76"/>
      <c r="E10" s="76"/>
      <c r="F10" s="76"/>
      <c r="G10" s="76"/>
      <c r="H10" s="100"/>
      <c r="J10" s="81"/>
      <c r="K10" s="82"/>
      <c r="L10" s="112"/>
      <c r="M10" s="113"/>
      <c r="P10" s="17"/>
      <c r="Q10" s="17"/>
      <c r="R10" s="17"/>
      <c r="S10" s="17"/>
      <c r="T10" s="17"/>
      <c r="U10" s="17"/>
      <c r="V10" s="17"/>
      <c r="W10" s="17"/>
      <c r="X10" s="17" t="b">
        <v>0</v>
      </c>
      <c r="Y10" t="b">
        <v>1</v>
      </c>
      <c r="Z10" s="103" t="s">
        <v>0</v>
      </c>
      <c r="AA10" s="103" t="s">
        <v>892</v>
      </c>
      <c r="AB10" s="103" t="s">
        <v>397</v>
      </c>
      <c r="AC10" s="103" t="s">
        <v>1730</v>
      </c>
      <c r="AD10" s="103" t="s">
        <v>403</v>
      </c>
      <c r="AE10" s="103" t="s">
        <v>1408</v>
      </c>
      <c r="AF10" s="103" t="s">
        <v>1206</v>
      </c>
      <c r="AG10" s="103"/>
      <c r="AJ10" s="103" t="s">
        <v>0</v>
      </c>
      <c r="AK10" s="167" t="s">
        <v>846</v>
      </c>
      <c r="AL10" s="103" t="s">
        <v>487</v>
      </c>
      <c r="AM10" s="103" t="s">
        <v>1736</v>
      </c>
      <c r="AN10" s="103" t="s">
        <v>417</v>
      </c>
      <c r="AO10" s="103" t="s">
        <v>488</v>
      </c>
      <c r="AP10" s="103" t="s">
        <v>458</v>
      </c>
      <c r="AQ10" s="103" t="s">
        <v>463</v>
      </c>
      <c r="AS10"/>
      <c r="AT10" s="104" t="s">
        <v>1</v>
      </c>
      <c r="AU10" s="104" t="s">
        <v>869</v>
      </c>
      <c r="AV10" s="104" t="s">
        <v>656</v>
      </c>
      <c r="AW10" s="104" t="s">
        <v>415</v>
      </c>
      <c r="AX10" s="104" t="s">
        <v>417</v>
      </c>
      <c r="AY10" s="104" t="s">
        <v>660</v>
      </c>
      <c r="AZ10" s="104" t="s">
        <v>702</v>
      </c>
      <c r="BA10" s="104" t="s">
        <v>463</v>
      </c>
      <c r="BD10" s="103" t="s">
        <v>0</v>
      </c>
      <c r="BE10" s="103" t="s">
        <v>916</v>
      </c>
      <c r="BF10" s="103" t="s">
        <v>702</v>
      </c>
      <c r="BG10" s="103" t="s">
        <v>415</v>
      </c>
      <c r="BH10" s="103" t="s">
        <v>418</v>
      </c>
      <c r="BI10" s="103"/>
      <c r="BJ10" s="103"/>
      <c r="BK10" s="103"/>
      <c r="BM10"/>
      <c r="BN10" s="71" t="s">
        <v>1</v>
      </c>
      <c r="BO10" s="71" t="s">
        <v>986</v>
      </c>
      <c r="BP10" s="104" t="s">
        <v>417</v>
      </c>
      <c r="BQ10" s="104" t="s">
        <v>420</v>
      </c>
      <c r="BR10" s="104"/>
      <c r="BS10" s="104"/>
      <c r="BT10" s="104"/>
      <c r="BU10" s="104"/>
      <c r="BX10" s="104" t="s">
        <v>1</v>
      </c>
      <c r="BY10" s="104" t="s">
        <v>964</v>
      </c>
      <c r="BZ10" s="104" t="s">
        <v>419</v>
      </c>
      <c r="CA10" s="104" t="s">
        <v>150</v>
      </c>
      <c r="CB10" s="104"/>
      <c r="CC10" s="104"/>
      <c r="CD10" s="104"/>
      <c r="CE10" s="104"/>
      <c r="CH10" s="17"/>
      <c r="CI10" s="17"/>
      <c r="CJ10" s="17"/>
      <c r="CK10" s="17"/>
      <c r="CL10" s="17"/>
      <c r="CM10" s="17"/>
      <c r="CN10" s="17"/>
      <c r="CO10" s="17"/>
      <c r="CR10" s="17"/>
      <c r="CS10" s="17"/>
      <c r="CT10" s="17"/>
      <c r="CU10" s="17"/>
      <c r="CV10" s="17"/>
      <c r="CW10" s="17"/>
      <c r="CX10" s="17"/>
      <c r="CY10" s="17"/>
      <c r="DB10" s="17"/>
      <c r="DC10" s="17"/>
      <c r="DD10" s="17"/>
      <c r="DE10" s="17"/>
      <c r="DF10" s="17"/>
      <c r="DG10" s="17"/>
      <c r="DH10" s="17"/>
      <c r="DI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84"/>
      <c r="DY10" s="84"/>
      <c r="DZ10" s="84"/>
      <c r="EA10" s="84"/>
      <c r="EB10" s="84"/>
      <c r="EC10" s="84"/>
      <c r="ED10" s="84"/>
      <c r="EE10" s="84"/>
      <c r="EF10" s="84"/>
    </row>
    <row r="11" spans="1:136">
      <c r="C11" s="71"/>
      <c r="D11" s="76"/>
      <c r="E11" s="76"/>
      <c r="F11" s="76"/>
      <c r="G11" s="76"/>
      <c r="H11" s="100"/>
      <c r="J11" s="81"/>
      <c r="K11" s="82"/>
      <c r="L11" s="112"/>
      <c r="M11" s="113"/>
      <c r="P11" s="17"/>
      <c r="Q11" s="17"/>
      <c r="R11" s="17"/>
      <c r="S11" s="17"/>
      <c r="T11" s="17"/>
      <c r="U11" s="17"/>
      <c r="V11" s="17"/>
      <c r="W11" s="17"/>
      <c r="Y11"/>
      <c r="Z11" s="103" t="s">
        <v>0</v>
      </c>
      <c r="AA11" s="103" t="s">
        <v>893</v>
      </c>
      <c r="AB11" s="103" t="s">
        <v>397</v>
      </c>
      <c r="AC11" s="103" t="s">
        <v>400</v>
      </c>
      <c r="AD11" s="103" t="s">
        <v>403</v>
      </c>
      <c r="AE11" s="103" t="s">
        <v>406</v>
      </c>
      <c r="AF11" s="103" t="s">
        <v>1292</v>
      </c>
      <c r="AG11" s="103"/>
      <c r="AH11" s="17" t="b">
        <v>0</v>
      </c>
      <c r="AI11" s="18" t="b">
        <v>1</v>
      </c>
      <c r="AJ11" s="103" t="s">
        <v>0</v>
      </c>
      <c r="AK11" s="167" t="s">
        <v>847</v>
      </c>
      <c r="AL11" s="103" t="s">
        <v>1206</v>
      </c>
      <c r="AM11" s="103" t="s">
        <v>1736</v>
      </c>
      <c r="AN11" s="103" t="s">
        <v>417</v>
      </c>
      <c r="AO11" s="103" t="s">
        <v>1062</v>
      </c>
      <c r="AP11" s="103" t="s">
        <v>458</v>
      </c>
      <c r="AQ11" s="103" t="s">
        <v>463</v>
      </c>
      <c r="AS11"/>
      <c r="AT11" s="104" t="s">
        <v>1</v>
      </c>
      <c r="AU11" s="104" t="s">
        <v>870</v>
      </c>
      <c r="AV11" s="104" t="s">
        <v>414</v>
      </c>
      <c r="AW11" s="104" t="s">
        <v>415</v>
      </c>
      <c r="AX11" s="104" t="s">
        <v>417</v>
      </c>
      <c r="AY11" s="104" t="s">
        <v>419</v>
      </c>
      <c r="AZ11" s="104" t="s">
        <v>702</v>
      </c>
      <c r="BA11" s="104" t="s">
        <v>463</v>
      </c>
      <c r="BD11" s="103" t="s">
        <v>0</v>
      </c>
      <c r="BE11" s="103" t="s">
        <v>917</v>
      </c>
      <c r="BF11" s="103" t="s">
        <v>702</v>
      </c>
      <c r="BG11" s="103" t="s">
        <v>415</v>
      </c>
      <c r="BH11" s="103" t="s">
        <v>418</v>
      </c>
      <c r="BI11" s="103"/>
      <c r="BJ11" s="103"/>
      <c r="BK11" s="103"/>
      <c r="BM11"/>
      <c r="BN11" s="71" t="s">
        <v>1</v>
      </c>
      <c r="BO11" s="71" t="s">
        <v>987</v>
      </c>
      <c r="BP11" s="104" t="s">
        <v>417</v>
      </c>
      <c r="BQ11" s="104" t="s">
        <v>420</v>
      </c>
      <c r="BR11" s="104"/>
      <c r="BS11" s="104"/>
      <c r="BT11" s="104"/>
      <c r="BU11" s="104"/>
      <c r="BX11" s="104" t="s">
        <v>1</v>
      </c>
      <c r="BY11" s="104" t="s">
        <v>965</v>
      </c>
      <c r="BZ11" s="104" t="s">
        <v>419</v>
      </c>
      <c r="CA11" s="104" t="s">
        <v>150</v>
      </c>
      <c r="CB11" s="104"/>
      <c r="CC11" s="104"/>
      <c r="CD11" s="104"/>
      <c r="CE11" s="104"/>
      <c r="CH11" s="17"/>
      <c r="CI11" s="17"/>
      <c r="CJ11" s="17"/>
      <c r="CK11" s="17"/>
      <c r="CL11" s="17"/>
      <c r="CM11" s="17"/>
      <c r="CN11" s="17"/>
      <c r="CO11" s="17"/>
      <c r="CR11" s="17"/>
      <c r="CS11" s="17"/>
      <c r="CT11" s="17"/>
      <c r="CU11" s="17"/>
      <c r="CV11" s="17"/>
      <c r="CW11" s="17"/>
      <c r="CX11" s="17"/>
      <c r="CY11" s="17"/>
      <c r="DB11" s="17"/>
      <c r="DC11" s="17"/>
      <c r="DD11" s="17"/>
      <c r="DE11" s="17"/>
      <c r="DF11" s="17"/>
      <c r="DG11" s="17"/>
      <c r="DH11" s="17"/>
      <c r="DI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84"/>
      <c r="DY11" s="84"/>
      <c r="DZ11" s="84"/>
      <c r="EA11" s="84"/>
      <c r="EB11" s="84"/>
      <c r="EC11" s="84"/>
      <c r="ED11" s="84"/>
      <c r="EE11" s="84"/>
      <c r="EF11" s="84"/>
    </row>
    <row r="12" spans="1:136">
      <c r="C12" s="71"/>
      <c r="D12" s="76"/>
      <c r="E12" s="76"/>
      <c r="F12" s="76"/>
      <c r="G12" s="76"/>
      <c r="H12" s="100"/>
      <c r="J12" s="81"/>
      <c r="K12" s="82"/>
      <c r="L12" s="112"/>
      <c r="M12" s="113"/>
      <c r="P12" s="17"/>
      <c r="Q12" s="17"/>
      <c r="R12" s="17"/>
      <c r="S12" s="17"/>
      <c r="T12" s="17"/>
      <c r="U12" s="17"/>
      <c r="V12" s="17"/>
      <c r="W12" s="17"/>
      <c r="Y12"/>
      <c r="Z12" s="104" t="s">
        <v>1</v>
      </c>
      <c r="AA12" s="104" t="s">
        <v>894</v>
      </c>
      <c r="AB12" s="104" t="s">
        <v>397</v>
      </c>
      <c r="AC12" s="104" t="s">
        <v>400</v>
      </c>
      <c r="AD12" s="104" t="s">
        <v>403</v>
      </c>
      <c r="AE12" s="104" t="s">
        <v>406</v>
      </c>
      <c r="AF12" s="104" t="s">
        <v>702</v>
      </c>
      <c r="AG12" s="104"/>
      <c r="AJ12" s="103" t="s">
        <v>0</v>
      </c>
      <c r="AK12" s="167" t="s">
        <v>848</v>
      </c>
      <c r="AL12" s="103" t="s">
        <v>414</v>
      </c>
      <c r="AM12" s="103" t="s">
        <v>1736</v>
      </c>
      <c r="AN12" s="103" t="s">
        <v>417</v>
      </c>
      <c r="AO12" s="103" t="s">
        <v>419</v>
      </c>
      <c r="AP12" s="103" t="s">
        <v>458</v>
      </c>
      <c r="AQ12" s="103" t="s">
        <v>463</v>
      </c>
      <c r="AR12" s="17" t="b">
        <v>0</v>
      </c>
      <c r="AS12" t="b">
        <v>0</v>
      </c>
      <c r="AT12" s="104" t="s">
        <v>1</v>
      </c>
      <c r="AU12" s="104" t="s">
        <v>871</v>
      </c>
      <c r="AV12" s="104" t="s">
        <v>414</v>
      </c>
      <c r="AW12" s="104" t="s">
        <v>415</v>
      </c>
      <c r="AX12" s="104" t="s">
        <v>757</v>
      </c>
      <c r="AY12" s="104" t="s">
        <v>419</v>
      </c>
      <c r="AZ12" s="104" t="s">
        <v>1206</v>
      </c>
      <c r="BA12" s="104" t="s">
        <v>1220</v>
      </c>
      <c r="BD12" s="103" t="s">
        <v>0</v>
      </c>
      <c r="BE12" s="103" t="s">
        <v>918</v>
      </c>
      <c r="BF12" s="103" t="s">
        <v>702</v>
      </c>
      <c r="BG12" s="103" t="s">
        <v>415</v>
      </c>
      <c r="BH12" s="103" t="s">
        <v>418</v>
      </c>
      <c r="BI12" s="103"/>
      <c r="BJ12" s="103"/>
      <c r="BK12" s="103"/>
      <c r="BM12"/>
      <c r="BN12" s="71" t="s">
        <v>1</v>
      </c>
      <c r="BO12" s="71" t="s">
        <v>988</v>
      </c>
      <c r="BP12" s="104" t="s">
        <v>757</v>
      </c>
      <c r="BQ12" s="104" t="s">
        <v>1529</v>
      </c>
      <c r="BR12" s="104"/>
      <c r="BS12" s="104"/>
      <c r="BT12" s="104"/>
      <c r="BU12" s="104"/>
      <c r="BV12" s="17" t="b">
        <v>1</v>
      </c>
      <c r="BW12" s="17" t="b">
        <v>1</v>
      </c>
      <c r="BX12" s="104" t="s">
        <v>1</v>
      </c>
      <c r="BY12" s="104" t="s">
        <v>966</v>
      </c>
      <c r="BZ12" s="104" t="s">
        <v>1532</v>
      </c>
      <c r="CA12" s="104" t="s">
        <v>1202</v>
      </c>
      <c r="CB12" s="104"/>
      <c r="CC12" s="104"/>
      <c r="CD12" s="104"/>
      <c r="CE12" s="104"/>
      <c r="CH12" s="17"/>
      <c r="CI12" s="17"/>
      <c r="CJ12" s="17"/>
      <c r="CK12" s="17"/>
      <c r="CL12" s="17"/>
      <c r="CM12" s="17"/>
      <c r="CN12" s="17"/>
      <c r="CO12" s="17"/>
      <c r="CR12" s="17"/>
      <c r="CS12" s="17"/>
      <c r="CT12" s="17"/>
      <c r="CU12" s="17"/>
      <c r="CV12" s="17"/>
      <c r="CW12" s="17"/>
      <c r="CX12" s="17"/>
      <c r="CY12" s="17"/>
      <c r="DB12" s="17"/>
      <c r="DC12" s="17"/>
      <c r="DD12" s="17"/>
      <c r="DE12" s="17"/>
      <c r="DF12" s="17"/>
      <c r="DG12" s="17"/>
      <c r="DH12" s="17"/>
      <c r="DI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84"/>
      <c r="DW12" s="84"/>
      <c r="DX12" s="84"/>
      <c r="DY12" s="84"/>
      <c r="DZ12" s="84"/>
      <c r="EA12" s="84"/>
      <c r="EB12" s="84"/>
      <c r="EC12" s="84"/>
      <c r="ED12" s="84"/>
      <c r="EE12" s="84"/>
      <c r="EF12" s="84"/>
    </row>
    <row r="13" spans="1:136">
      <c r="C13" s="85"/>
      <c r="D13" s="77"/>
      <c r="E13" s="77"/>
      <c r="F13" s="77"/>
      <c r="G13" s="77"/>
      <c r="H13" s="101"/>
      <c r="J13" s="81"/>
      <c r="K13" s="82"/>
      <c r="L13" s="112"/>
      <c r="M13" s="113"/>
      <c r="P13" s="17"/>
      <c r="Q13" s="17"/>
      <c r="R13" s="17"/>
      <c r="S13" s="17"/>
      <c r="T13" s="17"/>
      <c r="U13" s="17"/>
      <c r="V13" s="17"/>
      <c r="W13" s="17"/>
      <c r="X13" s="17" t="b">
        <v>1</v>
      </c>
      <c r="Y13" t="b">
        <v>1</v>
      </c>
      <c r="Z13" s="104" t="s">
        <v>1</v>
      </c>
      <c r="AA13" s="104" t="s">
        <v>895</v>
      </c>
      <c r="AB13" s="104" t="s">
        <v>397</v>
      </c>
      <c r="AC13" s="104" t="s">
        <v>400</v>
      </c>
      <c r="AD13" s="104" t="s">
        <v>403</v>
      </c>
      <c r="AE13" s="104" t="s">
        <v>406</v>
      </c>
      <c r="AF13" s="104" t="s">
        <v>702</v>
      </c>
      <c r="AG13" s="104"/>
      <c r="AJ13" s="104" t="s">
        <v>1</v>
      </c>
      <c r="AK13" s="168" t="s">
        <v>849</v>
      </c>
      <c r="AL13" s="104" t="s">
        <v>416</v>
      </c>
      <c r="AM13" s="104"/>
      <c r="AN13" s="104"/>
      <c r="AO13" s="104"/>
      <c r="AP13" s="104"/>
      <c r="AQ13" s="104"/>
      <c r="AR13" s="17" t="b">
        <v>0</v>
      </c>
      <c r="AS13" t="b">
        <v>1</v>
      </c>
      <c r="AT13" s="104" t="s">
        <v>1</v>
      </c>
      <c r="AU13" s="104" t="s">
        <v>872</v>
      </c>
      <c r="AV13" s="104" t="s">
        <v>1721</v>
      </c>
      <c r="AW13" s="104" t="s">
        <v>1930</v>
      </c>
      <c r="AX13" s="104" t="s">
        <v>757</v>
      </c>
      <c r="AY13" s="104" t="s">
        <v>1406</v>
      </c>
      <c r="AZ13" s="104" t="s">
        <v>1455</v>
      </c>
      <c r="BA13" s="104" t="s">
        <v>1669</v>
      </c>
      <c r="BD13" s="103" t="s">
        <v>0</v>
      </c>
      <c r="BE13" s="103" t="s">
        <v>919</v>
      </c>
      <c r="BF13" s="103" t="s">
        <v>702</v>
      </c>
      <c r="BG13" s="103" t="s">
        <v>415</v>
      </c>
      <c r="BH13" s="103" t="s">
        <v>418</v>
      </c>
      <c r="BI13" s="103"/>
      <c r="BJ13" s="103"/>
      <c r="BK13" s="103"/>
      <c r="BL13" s="17" t="b">
        <v>0</v>
      </c>
      <c r="BM13" t="b">
        <v>1</v>
      </c>
      <c r="BN13" s="71" t="s">
        <v>1</v>
      </c>
      <c r="BO13" s="71" t="s">
        <v>989</v>
      </c>
      <c r="BP13" s="104" t="s">
        <v>417</v>
      </c>
      <c r="BQ13" s="104" t="s">
        <v>420</v>
      </c>
      <c r="BR13" s="104"/>
      <c r="BS13" s="104"/>
      <c r="BT13" s="104"/>
      <c r="BU13" s="104"/>
      <c r="BV13" s="17" t="b">
        <v>1</v>
      </c>
      <c r="BW13" s="17" t="b">
        <v>1</v>
      </c>
      <c r="BX13" s="104" t="s">
        <v>1</v>
      </c>
      <c r="BY13" s="104" t="s">
        <v>967</v>
      </c>
      <c r="BZ13" s="104" t="s">
        <v>419</v>
      </c>
      <c r="CA13" s="104" t="s">
        <v>1313</v>
      </c>
      <c r="CB13" s="104"/>
      <c r="CC13" s="104"/>
      <c r="CD13" s="104"/>
      <c r="CE13" s="104"/>
      <c r="CH13" s="17"/>
      <c r="CI13" s="17"/>
      <c r="CJ13" s="17"/>
      <c r="CK13" s="17"/>
      <c r="CL13" s="17"/>
      <c r="CM13" s="17"/>
      <c r="CN13" s="17"/>
      <c r="CO13" s="17"/>
      <c r="CR13" s="17"/>
      <c r="CS13" s="17"/>
      <c r="CT13" s="17"/>
      <c r="CU13" s="17"/>
      <c r="CV13" s="17"/>
      <c r="CW13" s="17"/>
      <c r="CX13" s="17"/>
      <c r="CY13" s="17"/>
      <c r="DB13" s="17"/>
      <c r="DC13" s="17"/>
      <c r="DD13" s="17"/>
      <c r="DE13" s="17"/>
      <c r="DF13" s="17"/>
      <c r="DG13" s="17"/>
      <c r="DH13" s="17"/>
      <c r="DI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84"/>
      <c r="DW13" s="84"/>
      <c r="DX13" s="84"/>
      <c r="DY13" s="84"/>
      <c r="DZ13" s="84"/>
      <c r="EA13" s="84"/>
      <c r="EB13" s="84"/>
      <c r="EC13" s="84"/>
      <c r="ED13" s="84"/>
      <c r="EE13" s="84"/>
      <c r="EF13" s="84"/>
    </row>
    <row r="14" spans="1:136" ht="16" thickBot="1">
      <c r="C14" s="85"/>
      <c r="D14" s="77"/>
      <c r="E14" s="77"/>
      <c r="F14" s="77"/>
      <c r="G14" s="77"/>
      <c r="H14" s="101"/>
      <c r="J14" s="110"/>
      <c r="K14" s="111"/>
      <c r="L14" s="114"/>
      <c r="M14" s="115"/>
      <c r="P14" s="17"/>
      <c r="Q14" s="17"/>
      <c r="R14" s="17"/>
      <c r="S14" s="17"/>
      <c r="T14" s="17"/>
      <c r="U14" s="17"/>
      <c r="V14" s="17"/>
      <c r="W14" s="17"/>
      <c r="X14" s="17" t="b">
        <v>1</v>
      </c>
      <c r="Y14" t="b">
        <v>1</v>
      </c>
      <c r="Z14" s="104" t="s">
        <v>1</v>
      </c>
      <c r="AA14" s="104" t="s">
        <v>896</v>
      </c>
      <c r="AB14" s="104" t="s">
        <v>397</v>
      </c>
      <c r="AC14" s="104" t="s">
        <v>400</v>
      </c>
      <c r="AD14" s="104" t="s">
        <v>403</v>
      </c>
      <c r="AE14" s="104" t="s">
        <v>406</v>
      </c>
      <c r="AF14" s="104" t="s">
        <v>702</v>
      </c>
      <c r="AG14" s="104"/>
      <c r="AJ14" s="104" t="s">
        <v>1</v>
      </c>
      <c r="AK14" s="168" t="s">
        <v>850</v>
      </c>
      <c r="AL14" s="104" t="s">
        <v>1531</v>
      </c>
      <c r="AM14" s="104"/>
      <c r="AN14" s="104"/>
      <c r="AO14" s="104"/>
      <c r="AP14" s="104"/>
      <c r="AQ14" s="104"/>
      <c r="AR14" s="17" t="b">
        <v>0</v>
      </c>
      <c r="AS14" t="b">
        <v>1</v>
      </c>
      <c r="AT14" s="104" t="s">
        <v>1</v>
      </c>
      <c r="AU14" s="104" t="s">
        <v>873</v>
      </c>
      <c r="AV14" s="104" t="s">
        <v>2056</v>
      </c>
      <c r="AW14" s="104" t="s">
        <v>1407</v>
      </c>
      <c r="AX14" s="104" t="s">
        <v>1432</v>
      </c>
      <c r="AY14" s="104" t="s">
        <v>1668</v>
      </c>
      <c r="AZ14" s="104" t="s">
        <v>1626</v>
      </c>
      <c r="BA14" s="104" t="s">
        <v>1903</v>
      </c>
      <c r="BD14" s="103" t="s">
        <v>0</v>
      </c>
      <c r="BE14" s="103" t="s">
        <v>920</v>
      </c>
      <c r="BF14" s="103" t="s">
        <v>702</v>
      </c>
      <c r="BG14" s="103" t="s">
        <v>415</v>
      </c>
      <c r="BH14" s="103" t="s">
        <v>418</v>
      </c>
      <c r="BI14" s="103"/>
      <c r="BJ14" s="103"/>
      <c r="BK14" s="103"/>
      <c r="BM14"/>
      <c r="BN14" s="71" t="s">
        <v>1</v>
      </c>
      <c r="BO14" s="71" t="s">
        <v>990</v>
      </c>
      <c r="BP14" s="104" t="s">
        <v>764</v>
      </c>
      <c r="BQ14" s="104" t="s">
        <v>420</v>
      </c>
      <c r="BR14" s="104"/>
      <c r="BS14" s="104"/>
      <c r="BT14" s="104"/>
      <c r="BU14" s="104"/>
      <c r="BV14" s="17" t="b">
        <v>1</v>
      </c>
      <c r="BW14" s="17" t="b">
        <v>1</v>
      </c>
      <c r="BX14" s="104" t="s">
        <v>1</v>
      </c>
      <c r="BY14" s="104" t="s">
        <v>968</v>
      </c>
      <c r="BZ14" s="104" t="s">
        <v>1062</v>
      </c>
      <c r="CA14" s="104" t="s">
        <v>1212</v>
      </c>
      <c r="CB14" s="104"/>
      <c r="CC14" s="104"/>
      <c r="CD14" s="104"/>
      <c r="CE14" s="104"/>
      <c r="CH14" s="17"/>
      <c r="CI14" s="17"/>
      <c r="CJ14" s="17"/>
      <c r="CK14" s="17"/>
      <c r="CL14" s="17"/>
      <c r="CM14" s="17"/>
      <c r="CN14" s="17"/>
      <c r="CO14" s="17"/>
      <c r="CR14" s="17"/>
      <c r="CS14" s="17"/>
      <c r="CT14" s="17"/>
      <c r="CU14" s="17"/>
      <c r="CV14" s="17"/>
      <c r="CW14" s="17"/>
      <c r="CX14" s="17"/>
      <c r="CY14" s="17"/>
      <c r="DB14" s="17"/>
      <c r="DC14" s="17"/>
      <c r="DD14" s="17"/>
      <c r="DE14" s="17"/>
      <c r="DF14" s="17"/>
      <c r="DG14" s="17"/>
      <c r="DH14" s="17"/>
      <c r="DI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84"/>
      <c r="DW14" s="84"/>
      <c r="DX14" s="84"/>
      <c r="DY14" s="84"/>
      <c r="DZ14" s="84"/>
      <c r="EA14" s="84"/>
      <c r="EB14" s="84"/>
      <c r="EC14" s="84"/>
      <c r="ED14" s="84"/>
      <c r="EE14" s="84"/>
      <c r="EF14" s="84"/>
    </row>
    <row r="15" spans="1:136">
      <c r="C15" s="71"/>
      <c r="D15" s="76"/>
      <c r="E15" s="76"/>
      <c r="F15" s="76"/>
      <c r="G15" s="76"/>
      <c r="H15" s="100"/>
      <c r="J15" s="199">
        <f>SUM(PRODUCT(J5,K5),PRODUCT(J6,K6),PRODUCT(J7,K7),PRODUCT(J8,K8),PRODUCT(J9,K9),PRODUCT(J10,K10),PRODUCT(J11,K11),PRODUCT(J12,K12),PRODUCT(J13,K13),PRODUCT(J14,K14))</f>
        <v>0</v>
      </c>
      <c r="K15" s="200"/>
      <c r="L15" s="97" t="s">
        <v>155</v>
      </c>
      <c r="P15" s="17"/>
      <c r="Q15" s="17"/>
      <c r="R15" s="17"/>
      <c r="S15" s="17"/>
      <c r="T15" s="17"/>
      <c r="U15" s="17"/>
      <c r="V15" s="17"/>
      <c r="W15" s="17"/>
      <c r="Y15"/>
      <c r="Z15" s="104" t="s">
        <v>1</v>
      </c>
      <c r="AA15" s="104" t="s">
        <v>897</v>
      </c>
      <c r="AB15" s="104" t="s">
        <v>397</v>
      </c>
      <c r="AC15" s="104" t="s">
        <v>400</v>
      </c>
      <c r="AD15" s="104" t="s">
        <v>403</v>
      </c>
      <c r="AE15" s="104" t="s">
        <v>406</v>
      </c>
      <c r="AF15" s="104" t="s">
        <v>702</v>
      </c>
      <c r="AG15" s="104"/>
      <c r="AJ15" s="104" t="s">
        <v>1</v>
      </c>
      <c r="AK15" s="168" t="s">
        <v>851</v>
      </c>
      <c r="AL15" s="104" t="s">
        <v>649</v>
      </c>
      <c r="AM15" s="104"/>
      <c r="AN15" s="104"/>
      <c r="AO15" s="104"/>
      <c r="AP15" s="104"/>
      <c r="AQ15" s="104"/>
      <c r="AS15"/>
      <c r="AT15" s="104" t="s">
        <v>1</v>
      </c>
      <c r="AU15" s="104" t="s">
        <v>874</v>
      </c>
      <c r="AV15" s="104" t="s">
        <v>414</v>
      </c>
      <c r="AW15" s="104" t="s">
        <v>415</v>
      </c>
      <c r="AX15" s="104" t="s">
        <v>665</v>
      </c>
      <c r="AY15" s="104" t="s">
        <v>666</v>
      </c>
      <c r="AZ15" s="104" t="s">
        <v>702</v>
      </c>
      <c r="BA15" s="104" t="s">
        <v>463</v>
      </c>
      <c r="BB15" s="17" t="b">
        <v>0</v>
      </c>
      <c r="BC15" s="17" t="b">
        <v>0</v>
      </c>
      <c r="BD15" s="103" t="s">
        <v>0</v>
      </c>
      <c r="BE15" s="103" t="s">
        <v>921</v>
      </c>
      <c r="BF15" s="103" t="s">
        <v>702</v>
      </c>
      <c r="BG15" s="103" t="s">
        <v>415</v>
      </c>
      <c r="BH15" s="103" t="s">
        <v>418</v>
      </c>
      <c r="BI15" s="103"/>
      <c r="BJ15" s="103"/>
      <c r="BK15" s="103"/>
      <c r="BM15"/>
      <c r="BN15" s="71" t="s">
        <v>1</v>
      </c>
      <c r="BO15" s="71" t="s">
        <v>991</v>
      </c>
      <c r="BP15" s="104" t="s">
        <v>417</v>
      </c>
      <c r="BQ15" s="104" t="s">
        <v>420</v>
      </c>
      <c r="BR15" s="104"/>
      <c r="BS15" s="104"/>
      <c r="BT15" s="104"/>
      <c r="BU15" s="104"/>
      <c r="BX15" s="104" t="s">
        <v>1</v>
      </c>
      <c r="BY15" s="104" t="s">
        <v>969</v>
      </c>
      <c r="BZ15" s="104" t="s">
        <v>419</v>
      </c>
      <c r="CA15" s="104" t="s">
        <v>150</v>
      </c>
      <c r="CB15" s="104"/>
      <c r="CC15" s="104"/>
      <c r="CD15" s="104"/>
      <c r="CE15" s="104"/>
      <c r="CH15" s="17"/>
      <c r="CI15" s="17"/>
      <c r="CJ15" s="17"/>
      <c r="CK15" s="17"/>
      <c r="CL15" s="17"/>
      <c r="CM15" s="17"/>
      <c r="CN15" s="17"/>
      <c r="CO15" s="17"/>
      <c r="CR15" s="17"/>
      <c r="CS15" s="17"/>
      <c r="CT15" s="17"/>
      <c r="CU15" s="17"/>
      <c r="CV15" s="17"/>
      <c r="CW15" s="17"/>
      <c r="CX15" s="17"/>
      <c r="CY15" s="17"/>
      <c r="DB15" s="17"/>
      <c r="DC15" s="17"/>
      <c r="DD15" s="17"/>
      <c r="DE15" s="17"/>
      <c r="DF15" s="17"/>
      <c r="DG15" s="17"/>
      <c r="DH15" s="17"/>
      <c r="DI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84"/>
      <c r="DW15" s="84"/>
      <c r="DX15" s="84"/>
      <c r="DY15" s="84"/>
      <c r="DZ15" s="84"/>
      <c r="EA15" s="84"/>
      <c r="EB15" s="84"/>
      <c r="EC15" s="84"/>
      <c r="ED15" s="84"/>
      <c r="EE15" s="84"/>
      <c r="EF15" s="84"/>
    </row>
    <row r="16" spans="1:136" ht="16" thickBot="1">
      <c r="C16" s="85"/>
      <c r="D16" s="77"/>
      <c r="E16" s="77"/>
      <c r="F16" s="77"/>
      <c r="G16" s="77"/>
      <c r="H16" s="101"/>
      <c r="J16" s="201"/>
      <c r="K16" s="202"/>
      <c r="L16" s="96" t="b">
        <v>0</v>
      </c>
      <c r="P16" s="17"/>
      <c r="Q16" s="17"/>
      <c r="R16" s="17"/>
      <c r="S16" s="17"/>
      <c r="T16" s="17"/>
      <c r="U16" s="17"/>
      <c r="V16" s="17"/>
      <c r="W16" s="17"/>
      <c r="X16" s="17" t="b">
        <v>1</v>
      </c>
      <c r="Y16" t="b">
        <v>1</v>
      </c>
      <c r="Z16" s="104" t="s">
        <v>1</v>
      </c>
      <c r="AA16" s="104" t="s">
        <v>898</v>
      </c>
      <c r="AB16" s="104" t="s">
        <v>397</v>
      </c>
      <c r="AC16" s="104" t="s">
        <v>400</v>
      </c>
      <c r="AD16" s="104" t="s">
        <v>403</v>
      </c>
      <c r="AE16" s="104" t="s">
        <v>406</v>
      </c>
      <c r="AF16" s="104" t="s">
        <v>702</v>
      </c>
      <c r="AG16" s="104"/>
      <c r="AJ16" s="104" t="s">
        <v>1</v>
      </c>
      <c r="AK16" s="168" t="s">
        <v>852</v>
      </c>
      <c r="AL16" s="104" t="s">
        <v>416</v>
      </c>
      <c r="AM16" s="104"/>
      <c r="AN16" s="104"/>
      <c r="AO16" s="104"/>
      <c r="AP16" s="104"/>
      <c r="AQ16" s="104"/>
      <c r="AS16"/>
      <c r="AT16" s="104" t="s">
        <v>1</v>
      </c>
      <c r="AU16" s="104" t="s">
        <v>875</v>
      </c>
      <c r="AV16" s="104" t="s">
        <v>414</v>
      </c>
      <c r="AW16" s="104" t="s">
        <v>415</v>
      </c>
      <c r="AX16" s="104" t="s">
        <v>417</v>
      </c>
      <c r="AY16" s="104" t="s">
        <v>419</v>
      </c>
      <c r="AZ16" s="104" t="s">
        <v>702</v>
      </c>
      <c r="BA16" s="104" t="s">
        <v>463</v>
      </c>
      <c r="BB16" s="17" t="b">
        <v>0</v>
      </c>
      <c r="BC16" s="17" t="b">
        <v>1</v>
      </c>
      <c r="BD16" s="103" t="s">
        <v>0</v>
      </c>
      <c r="BE16" s="103" t="s">
        <v>922</v>
      </c>
      <c r="BF16" s="103" t="s">
        <v>1960</v>
      </c>
      <c r="BG16" s="103" t="s">
        <v>1933</v>
      </c>
      <c r="BH16" s="103" t="s">
        <v>1675</v>
      </c>
      <c r="BI16" s="103"/>
      <c r="BJ16" s="103"/>
      <c r="BK16" s="103"/>
      <c r="BM16"/>
      <c r="BN16" s="71" t="s">
        <v>1</v>
      </c>
      <c r="BO16" s="71" t="s">
        <v>992</v>
      </c>
      <c r="BP16" s="105" t="s">
        <v>419</v>
      </c>
      <c r="BQ16" s="105" t="s">
        <v>150</v>
      </c>
      <c r="BR16" s="104"/>
      <c r="BS16" s="104"/>
      <c r="BT16" s="104"/>
      <c r="BU16" s="104"/>
      <c r="BX16" s="104" t="s">
        <v>1</v>
      </c>
      <c r="BY16" s="104" t="s">
        <v>970</v>
      </c>
      <c r="BZ16" s="104" t="s">
        <v>728</v>
      </c>
      <c r="CA16" s="104" t="s">
        <v>150</v>
      </c>
      <c r="CB16" s="104"/>
      <c r="CC16" s="104"/>
      <c r="CD16" s="104"/>
      <c r="CE16" s="104"/>
      <c r="CH16" s="17"/>
      <c r="CI16" s="17"/>
      <c r="CJ16" s="17"/>
      <c r="CK16" s="17"/>
      <c r="CL16" s="17"/>
      <c r="CM16" s="17"/>
      <c r="CN16" s="17"/>
      <c r="CO16" s="17"/>
      <c r="CR16" s="17"/>
      <c r="CS16" s="17"/>
      <c r="CT16" s="17"/>
      <c r="CU16" s="17"/>
      <c r="CV16" s="17"/>
      <c r="CW16" s="17"/>
      <c r="CX16" s="17"/>
      <c r="CY16" s="17"/>
      <c r="DB16" s="17"/>
      <c r="DC16" s="17"/>
      <c r="DD16" s="17"/>
      <c r="DE16" s="17"/>
      <c r="DF16" s="17"/>
      <c r="DG16" s="17"/>
      <c r="DH16" s="17"/>
      <c r="DI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84"/>
      <c r="DW16" s="84"/>
      <c r="DX16" s="84"/>
      <c r="DY16" s="84"/>
      <c r="DZ16" s="84"/>
      <c r="EA16" s="84"/>
      <c r="EB16" s="84"/>
      <c r="EC16" s="84"/>
      <c r="ED16" s="84"/>
      <c r="EE16" s="84"/>
      <c r="EF16" s="84"/>
    </row>
    <row r="17" spans="2:136">
      <c r="C17" s="71"/>
      <c r="D17" s="76"/>
      <c r="E17" s="76"/>
      <c r="F17" s="76"/>
      <c r="G17" s="76"/>
      <c r="H17" s="100"/>
      <c r="P17" s="17"/>
      <c r="Q17" s="17"/>
      <c r="R17" s="17"/>
      <c r="S17" s="17"/>
      <c r="T17" s="17"/>
      <c r="U17" s="17"/>
      <c r="V17" s="17"/>
      <c r="W17" s="17"/>
      <c r="Y17"/>
      <c r="Z17" s="104" t="s">
        <v>1</v>
      </c>
      <c r="AA17" s="104" t="s">
        <v>899</v>
      </c>
      <c r="AB17" s="104" t="s">
        <v>397</v>
      </c>
      <c r="AC17" s="104" t="s">
        <v>400</v>
      </c>
      <c r="AD17" s="104" t="s">
        <v>403</v>
      </c>
      <c r="AE17" s="104" t="s">
        <v>406</v>
      </c>
      <c r="AF17" s="104" t="s">
        <v>702</v>
      </c>
      <c r="AG17" s="104"/>
      <c r="AJ17" s="104" t="s">
        <v>1</v>
      </c>
      <c r="AK17" s="168" t="s">
        <v>853</v>
      </c>
      <c r="AL17" s="104" t="s">
        <v>1166</v>
      </c>
      <c r="AM17" s="104"/>
      <c r="AN17" s="104"/>
      <c r="AO17" s="104"/>
      <c r="AP17" s="104"/>
      <c r="AQ17" s="104"/>
      <c r="AS17"/>
      <c r="AT17" s="104" t="s">
        <v>1</v>
      </c>
      <c r="AU17" s="104" t="s">
        <v>876</v>
      </c>
      <c r="AV17" s="104" t="s">
        <v>414</v>
      </c>
      <c r="AW17" s="104" t="s">
        <v>415</v>
      </c>
      <c r="AX17" s="104" t="s">
        <v>417</v>
      </c>
      <c r="AY17" s="104" t="s">
        <v>419</v>
      </c>
      <c r="AZ17" s="104" t="s">
        <v>702</v>
      </c>
      <c r="BA17" s="104" t="s">
        <v>463</v>
      </c>
      <c r="BD17" s="104" t="s">
        <v>1</v>
      </c>
      <c r="BE17" s="104" t="s">
        <v>923</v>
      </c>
      <c r="BF17" s="104" t="s">
        <v>417</v>
      </c>
      <c r="BG17" s="104" t="s">
        <v>419</v>
      </c>
      <c r="BH17" s="104"/>
      <c r="BI17" s="104"/>
      <c r="BJ17" s="104"/>
      <c r="BK17" s="104"/>
      <c r="BM17"/>
      <c r="BN17" s="85" t="s">
        <v>2</v>
      </c>
      <c r="BO17" s="85" t="s">
        <v>993</v>
      </c>
      <c r="BP17" s="105" t="s">
        <v>419</v>
      </c>
      <c r="BQ17" s="105" t="s">
        <v>150</v>
      </c>
      <c r="BR17" s="105"/>
      <c r="BS17" s="105"/>
      <c r="BT17" s="105"/>
      <c r="BU17" s="105"/>
      <c r="BX17" s="104" t="s">
        <v>1</v>
      </c>
      <c r="BY17" s="104" t="s">
        <v>971</v>
      </c>
      <c r="BZ17" s="104" t="s">
        <v>419</v>
      </c>
      <c r="CA17" s="104" t="s">
        <v>150</v>
      </c>
      <c r="CB17" s="104"/>
      <c r="CC17" s="104"/>
      <c r="CD17" s="104"/>
      <c r="CE17" s="104"/>
      <c r="CH17" s="17"/>
      <c r="CI17" s="17"/>
      <c r="CJ17" s="17"/>
      <c r="CK17" s="17"/>
      <c r="CL17" s="17"/>
      <c r="CM17" s="17"/>
      <c r="CN17" s="17"/>
      <c r="CO17" s="17"/>
      <c r="CR17" s="17"/>
      <c r="CS17" s="17"/>
      <c r="CT17" s="17"/>
      <c r="CU17" s="17"/>
      <c r="CV17" s="17"/>
      <c r="CW17" s="17"/>
      <c r="CX17" s="17"/>
      <c r="CY17" s="17"/>
      <c r="DB17" s="17"/>
      <c r="DC17" s="17"/>
      <c r="DD17" s="17"/>
      <c r="DE17" s="17"/>
      <c r="DF17" s="17"/>
      <c r="DG17" s="17"/>
      <c r="DH17" s="17"/>
      <c r="DI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84"/>
      <c r="DW17" s="84"/>
      <c r="DX17" s="84"/>
      <c r="DY17" s="84"/>
      <c r="DZ17" s="84"/>
      <c r="EA17" s="84"/>
      <c r="EB17" s="84"/>
      <c r="EC17" s="84"/>
      <c r="ED17" s="84"/>
      <c r="EE17" s="84"/>
      <c r="EF17" s="84"/>
    </row>
    <row r="18" spans="2:136" ht="16" thickBot="1">
      <c r="D18" s="84"/>
      <c r="E18" s="84"/>
      <c r="F18" s="84"/>
      <c r="G18" s="98" t="s">
        <v>156</v>
      </c>
      <c r="H18" s="102">
        <f>SUM(H5:H17)</f>
        <v>0</v>
      </c>
      <c r="P18" s="17"/>
      <c r="Q18" s="17"/>
      <c r="R18" s="17"/>
      <c r="S18" s="17"/>
      <c r="T18" s="17"/>
      <c r="U18" s="17"/>
      <c r="V18" s="17"/>
      <c r="W18" s="17"/>
      <c r="X18" s="17" t="b">
        <v>1</v>
      </c>
      <c r="Y18" t="b">
        <v>1</v>
      </c>
      <c r="Z18" s="104" t="s">
        <v>1</v>
      </c>
      <c r="AA18" s="104" t="s">
        <v>900</v>
      </c>
      <c r="AB18" s="104" t="s">
        <v>397</v>
      </c>
      <c r="AC18" s="104" t="s">
        <v>400</v>
      </c>
      <c r="AD18" s="104" t="s">
        <v>403</v>
      </c>
      <c r="AE18" s="104" t="s">
        <v>406</v>
      </c>
      <c r="AF18" s="104" t="s">
        <v>702</v>
      </c>
      <c r="AG18" s="104"/>
      <c r="AJ18" s="104" t="s">
        <v>1</v>
      </c>
      <c r="AK18" s="168" t="s">
        <v>854</v>
      </c>
      <c r="AL18" s="104" t="s">
        <v>416</v>
      </c>
      <c r="AM18" s="104"/>
      <c r="AN18" s="104"/>
      <c r="AO18" s="104"/>
      <c r="AP18" s="104"/>
      <c r="AQ18" s="104"/>
      <c r="AS18"/>
      <c r="AT18" s="104" t="s">
        <v>1</v>
      </c>
      <c r="AU18" s="104" t="s">
        <v>877</v>
      </c>
      <c r="AV18" s="104" t="s">
        <v>414</v>
      </c>
      <c r="AW18" s="104" t="s">
        <v>415</v>
      </c>
      <c r="AX18" s="104" t="s">
        <v>417</v>
      </c>
      <c r="AY18" s="104" t="s">
        <v>419</v>
      </c>
      <c r="AZ18" s="104" t="s">
        <v>702</v>
      </c>
      <c r="BA18" s="104" t="s">
        <v>463</v>
      </c>
      <c r="BB18" s="17" t="b">
        <v>0</v>
      </c>
      <c r="BC18" s="17" t="b">
        <v>0</v>
      </c>
      <c r="BD18" s="104" t="s">
        <v>1</v>
      </c>
      <c r="BE18" s="104" t="s">
        <v>924</v>
      </c>
      <c r="BF18" s="104" t="s">
        <v>1078</v>
      </c>
      <c r="BG18" s="104" t="s">
        <v>419</v>
      </c>
      <c r="BH18" s="104"/>
      <c r="BI18" s="104"/>
      <c r="BJ18" s="104"/>
      <c r="BK18" s="104"/>
      <c r="BM18"/>
      <c r="BN18" s="85" t="s">
        <v>2</v>
      </c>
      <c r="BO18" s="85" t="s">
        <v>994</v>
      </c>
      <c r="BP18" s="105" t="s">
        <v>419</v>
      </c>
      <c r="BQ18" s="105" t="s">
        <v>150</v>
      </c>
      <c r="BR18" s="105"/>
      <c r="BS18" s="105"/>
      <c r="BT18" s="105"/>
      <c r="BU18" s="105"/>
      <c r="BV18" s="17" t="b">
        <v>1</v>
      </c>
      <c r="BW18" s="17" t="b">
        <v>1</v>
      </c>
      <c r="BX18" s="104" t="s">
        <v>1</v>
      </c>
      <c r="BY18" s="104" t="s">
        <v>972</v>
      </c>
      <c r="BZ18" s="104" t="s">
        <v>1062</v>
      </c>
      <c r="CA18" s="104" t="s">
        <v>1204</v>
      </c>
      <c r="CB18" s="104"/>
      <c r="CC18" s="104"/>
      <c r="CD18" s="104"/>
      <c r="CE18" s="104"/>
      <c r="CH18" s="17"/>
      <c r="CI18" s="17"/>
      <c r="CJ18" s="17"/>
      <c r="CK18" s="17"/>
      <c r="CL18" s="17"/>
      <c r="CM18" s="17"/>
      <c r="CN18" s="17"/>
      <c r="CO18" s="17"/>
      <c r="CR18" s="17"/>
      <c r="CS18" s="17"/>
      <c r="CT18" s="17"/>
      <c r="CU18" s="17"/>
      <c r="CV18" s="17"/>
      <c r="CW18" s="17"/>
      <c r="CX18" s="17"/>
      <c r="CY18" s="17"/>
      <c r="DB18" s="17"/>
      <c r="DC18" s="17"/>
      <c r="DD18" s="17"/>
      <c r="DE18" s="17"/>
      <c r="DF18" s="17"/>
      <c r="DG18" s="17"/>
      <c r="DH18" s="17"/>
      <c r="DI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84"/>
      <c r="DW18" s="84"/>
      <c r="DX18" s="84"/>
      <c r="DY18" s="84"/>
      <c r="DZ18" s="84"/>
      <c r="EA18" s="84"/>
      <c r="EB18" s="84"/>
      <c r="EC18" s="84"/>
      <c r="ED18" s="84"/>
      <c r="EE18" s="84"/>
      <c r="EF18" s="84"/>
    </row>
    <row r="19" spans="2:136" ht="16" thickBot="1">
      <c r="G19" s="106" t="s">
        <v>171</v>
      </c>
      <c r="H19" s="107">
        <v>47</v>
      </c>
      <c r="J19" s="116"/>
      <c r="P19" s="17"/>
      <c r="Q19" s="17"/>
      <c r="R19" s="17"/>
      <c r="S19" s="17"/>
      <c r="T19" s="17"/>
      <c r="U19" s="17"/>
      <c r="V19" s="17"/>
      <c r="W19" s="17"/>
      <c r="Y19"/>
      <c r="Z19" s="104" t="s">
        <v>1</v>
      </c>
      <c r="AA19" s="104" t="s">
        <v>901</v>
      </c>
      <c r="AB19" s="104" t="s">
        <v>397</v>
      </c>
      <c r="AC19" s="104" t="s">
        <v>400</v>
      </c>
      <c r="AD19" s="104" t="s">
        <v>403</v>
      </c>
      <c r="AE19" s="104" t="s">
        <v>406</v>
      </c>
      <c r="AF19" s="104" t="s">
        <v>702</v>
      </c>
      <c r="AG19" s="104"/>
      <c r="AJ19" s="104" t="s">
        <v>1</v>
      </c>
      <c r="AK19" s="168" t="s">
        <v>855</v>
      </c>
      <c r="AL19" s="104" t="s">
        <v>503</v>
      </c>
      <c r="AM19" s="104"/>
      <c r="AN19" s="104"/>
      <c r="AO19" s="104"/>
      <c r="AP19" s="104"/>
      <c r="AQ19" s="104"/>
      <c r="AR19" s="17" t="b">
        <v>1</v>
      </c>
      <c r="AS19" t="b">
        <v>1</v>
      </c>
      <c r="AT19" s="105" t="s">
        <v>2</v>
      </c>
      <c r="AU19" s="105" t="s">
        <v>878</v>
      </c>
      <c r="AV19" s="105" t="s">
        <v>1062</v>
      </c>
      <c r="AW19" s="105" t="s">
        <v>1115</v>
      </c>
      <c r="AX19" s="105" t="s">
        <v>463</v>
      </c>
      <c r="AY19" s="105"/>
      <c r="AZ19" s="105"/>
      <c r="BA19" s="105"/>
      <c r="BB19" s="17" t="b">
        <v>0</v>
      </c>
      <c r="BC19" s="17" t="b">
        <v>1</v>
      </c>
      <c r="BD19" s="104" t="s">
        <v>1</v>
      </c>
      <c r="BE19" s="104" t="s">
        <v>925</v>
      </c>
      <c r="BF19" s="104" t="s">
        <v>757</v>
      </c>
      <c r="BG19" s="104" t="s">
        <v>1062</v>
      </c>
      <c r="BH19" s="104"/>
      <c r="BI19" s="104"/>
      <c r="BJ19" s="104"/>
      <c r="BK19" s="104"/>
      <c r="BM19"/>
      <c r="BN19" s="85" t="s">
        <v>2</v>
      </c>
      <c r="BO19" s="85" t="s">
        <v>995</v>
      </c>
      <c r="BP19" s="105" t="s">
        <v>419</v>
      </c>
      <c r="BQ19" s="105" t="s">
        <v>150</v>
      </c>
      <c r="BR19" s="105"/>
      <c r="BS19" s="105"/>
      <c r="BT19" s="105"/>
      <c r="BU19" s="105"/>
      <c r="BX19" s="104" t="s">
        <v>1</v>
      </c>
      <c r="BY19" s="104" t="s">
        <v>973</v>
      </c>
      <c r="BZ19" s="104" t="s">
        <v>419</v>
      </c>
      <c r="CA19" s="104" t="s">
        <v>150</v>
      </c>
      <c r="CB19" s="104"/>
      <c r="CC19" s="104"/>
      <c r="CD19" s="104"/>
      <c r="CE19" s="104"/>
      <c r="CH19" s="17"/>
      <c r="CI19" s="17"/>
      <c r="CJ19" s="17"/>
      <c r="CK19" s="17"/>
      <c r="CL19" s="17"/>
      <c r="CM19" s="17"/>
      <c r="CN19" s="17"/>
      <c r="CO19" s="17"/>
      <c r="CR19" s="17"/>
      <c r="CS19" s="17"/>
      <c r="CT19" s="17"/>
      <c r="CU19" s="17"/>
      <c r="CV19" s="17"/>
      <c r="CW19" s="17"/>
      <c r="CX19" s="17"/>
      <c r="CY19" s="17"/>
      <c r="DB19" s="17"/>
      <c r="DC19" s="17"/>
      <c r="DD19" s="17"/>
      <c r="DE19" s="17"/>
      <c r="DF19" s="17"/>
      <c r="DG19" s="17"/>
      <c r="DH19" s="17"/>
      <c r="DI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84"/>
      <c r="DW19" s="84"/>
      <c r="DX19" s="84"/>
      <c r="DY19" s="84"/>
      <c r="DZ19" s="84"/>
      <c r="EA19" s="84"/>
      <c r="EB19" s="84"/>
      <c r="EC19" s="84"/>
      <c r="ED19" s="84"/>
      <c r="EE19" s="84"/>
      <c r="EF19" s="84"/>
    </row>
    <row r="20" spans="2:136">
      <c r="D20" s="84"/>
      <c r="E20" s="84"/>
      <c r="F20" s="84"/>
      <c r="G20" s="84"/>
      <c r="H20" s="84"/>
      <c r="P20" s="17"/>
      <c r="Q20" s="17"/>
      <c r="R20" s="17"/>
      <c r="S20" s="17"/>
      <c r="T20" s="17"/>
      <c r="U20" s="17"/>
      <c r="V20" s="17"/>
      <c r="W20" s="17"/>
      <c r="X20" s="17" t="b">
        <v>1</v>
      </c>
      <c r="Y20" t="b">
        <v>1</v>
      </c>
      <c r="Z20" s="104" t="s">
        <v>1</v>
      </c>
      <c r="AA20" s="104" t="s">
        <v>902</v>
      </c>
      <c r="AB20" s="104" t="s">
        <v>397</v>
      </c>
      <c r="AC20" s="104" t="s">
        <v>400</v>
      </c>
      <c r="AD20" s="104" t="s">
        <v>403</v>
      </c>
      <c r="AE20" s="104" t="s">
        <v>406</v>
      </c>
      <c r="AF20" s="104" t="s">
        <v>702</v>
      </c>
      <c r="AG20" s="104"/>
      <c r="AJ20" s="104" t="s">
        <v>1</v>
      </c>
      <c r="AK20" s="168" t="s">
        <v>856</v>
      </c>
      <c r="AL20" s="104" t="s">
        <v>416</v>
      </c>
      <c r="AM20" s="104"/>
      <c r="AN20" s="104"/>
      <c r="AO20" s="104"/>
      <c r="AP20" s="104"/>
      <c r="AQ20" s="104"/>
      <c r="AS20"/>
      <c r="AT20" s="105" t="s">
        <v>2</v>
      </c>
      <c r="AU20" s="105" t="s">
        <v>879</v>
      </c>
      <c r="AV20" s="105" t="s">
        <v>419</v>
      </c>
      <c r="AW20" s="105" t="s">
        <v>150</v>
      </c>
      <c r="AX20" s="105" t="s">
        <v>463</v>
      </c>
      <c r="AY20" s="105"/>
      <c r="AZ20" s="105"/>
      <c r="BA20" s="105"/>
      <c r="BD20" s="104" t="s">
        <v>1</v>
      </c>
      <c r="BE20" s="104" t="s">
        <v>926</v>
      </c>
      <c r="BF20" s="104" t="s">
        <v>417</v>
      </c>
      <c r="BG20" s="104" t="s">
        <v>419</v>
      </c>
      <c r="BH20" s="104"/>
      <c r="BI20" s="104"/>
      <c r="BJ20" s="104"/>
      <c r="BK20" s="104"/>
      <c r="BM20"/>
      <c r="BN20" s="85" t="s">
        <v>2</v>
      </c>
      <c r="BO20" s="85" t="s">
        <v>996</v>
      </c>
      <c r="BP20" s="105" t="s">
        <v>1062</v>
      </c>
      <c r="BQ20" s="105" t="s">
        <v>1203</v>
      </c>
      <c r="BR20" s="105"/>
      <c r="BS20" s="105"/>
      <c r="BT20" s="105"/>
      <c r="BU20" s="105"/>
      <c r="BX20" s="104" t="s">
        <v>1</v>
      </c>
      <c r="BY20" s="104" t="s">
        <v>974</v>
      </c>
      <c r="BZ20" s="104" t="s">
        <v>419</v>
      </c>
      <c r="CA20" s="104" t="s">
        <v>150</v>
      </c>
      <c r="CB20" s="104"/>
      <c r="CC20" s="104"/>
      <c r="CD20" s="104"/>
      <c r="CE20" s="104"/>
      <c r="CH20" s="17"/>
      <c r="CI20" s="17"/>
      <c r="CJ20" s="17"/>
      <c r="CK20" s="17"/>
      <c r="CL20" s="17"/>
      <c r="CM20" s="17"/>
      <c r="CN20" s="17"/>
      <c r="CO20" s="17"/>
      <c r="CR20" s="17"/>
      <c r="CS20" s="17"/>
      <c r="CT20" s="17"/>
      <c r="CU20" s="17"/>
      <c r="CV20" s="17"/>
      <c r="CW20" s="17"/>
      <c r="CX20" s="17"/>
      <c r="CY20" s="17"/>
      <c r="DB20" s="17"/>
      <c r="DC20" s="17"/>
      <c r="DD20" s="17"/>
      <c r="DE20" s="17"/>
      <c r="DF20" s="17"/>
      <c r="DG20" s="17"/>
      <c r="DH20" s="17"/>
      <c r="DI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84"/>
      <c r="DW20" s="84"/>
      <c r="DX20" s="84"/>
      <c r="DY20" s="84"/>
      <c r="DZ20" s="84"/>
      <c r="EA20" s="84"/>
      <c r="EB20" s="84"/>
      <c r="EC20" s="84"/>
      <c r="ED20" s="84"/>
      <c r="EE20" s="84"/>
      <c r="EF20" s="84"/>
    </row>
    <row r="21" spans="2:136">
      <c r="D21" s="84"/>
      <c r="E21" s="84"/>
      <c r="F21" s="84"/>
      <c r="G21" s="84"/>
      <c r="H21" s="84"/>
      <c r="P21" s="17"/>
      <c r="Q21" s="17"/>
      <c r="R21" s="17"/>
      <c r="S21" s="17"/>
      <c r="T21" s="17"/>
      <c r="U21" s="17"/>
      <c r="V21" s="17"/>
      <c r="W21" s="17"/>
      <c r="Y21"/>
      <c r="Z21" s="104" t="s">
        <v>1</v>
      </c>
      <c r="AA21" s="104" t="s">
        <v>903</v>
      </c>
      <c r="AB21" s="104" t="s">
        <v>397</v>
      </c>
      <c r="AC21" s="104" t="s">
        <v>400</v>
      </c>
      <c r="AD21" s="104" t="s">
        <v>403</v>
      </c>
      <c r="AE21" s="104" t="s">
        <v>406</v>
      </c>
      <c r="AF21" s="104" t="s">
        <v>702</v>
      </c>
      <c r="AG21" s="104"/>
      <c r="AJ21" s="104" t="s">
        <v>1</v>
      </c>
      <c r="AK21" s="168" t="s">
        <v>857</v>
      </c>
      <c r="AL21" s="104" t="s">
        <v>416</v>
      </c>
      <c r="AM21" s="104"/>
      <c r="AN21" s="104"/>
      <c r="AO21" s="104"/>
      <c r="AP21" s="104"/>
      <c r="AQ21" s="104"/>
      <c r="AR21" s="17" t="b">
        <v>0</v>
      </c>
      <c r="AS21" t="b">
        <v>1</v>
      </c>
      <c r="AT21" s="105" t="s">
        <v>2</v>
      </c>
      <c r="AU21" s="105" t="s">
        <v>880</v>
      </c>
      <c r="AV21" s="105" t="s">
        <v>1270</v>
      </c>
      <c r="AW21" s="105" t="s">
        <v>150</v>
      </c>
      <c r="AX21" s="105" t="s">
        <v>1669</v>
      </c>
      <c r="AY21" s="105"/>
      <c r="AZ21" s="105"/>
      <c r="BA21" s="105"/>
      <c r="BB21" s="17" t="b">
        <v>0</v>
      </c>
      <c r="BC21" s="17" t="b">
        <v>1</v>
      </c>
      <c r="BD21" s="104" t="s">
        <v>1</v>
      </c>
      <c r="BE21" s="104" t="s">
        <v>927</v>
      </c>
      <c r="BF21" s="104" t="s">
        <v>1208</v>
      </c>
      <c r="BG21" s="104" t="s">
        <v>1934</v>
      </c>
      <c r="BH21" s="104"/>
      <c r="BI21" s="104"/>
      <c r="BJ21" s="104"/>
      <c r="BK21" s="104"/>
      <c r="BL21" s="17" t="b">
        <v>1</v>
      </c>
      <c r="BM21" t="b">
        <v>1</v>
      </c>
      <c r="BN21" s="85" t="s">
        <v>2</v>
      </c>
      <c r="BO21" s="85" t="s">
        <v>997</v>
      </c>
      <c r="BP21" s="105" t="s">
        <v>419</v>
      </c>
      <c r="BQ21" s="105" t="s">
        <v>150</v>
      </c>
      <c r="BR21" s="105"/>
      <c r="BS21" s="105"/>
      <c r="BT21" s="105"/>
      <c r="BU21" s="105"/>
      <c r="BX21" s="104" t="s">
        <v>1</v>
      </c>
      <c r="BY21" s="104" t="s">
        <v>975</v>
      </c>
      <c r="BZ21" s="104" t="s">
        <v>1299</v>
      </c>
      <c r="CA21" s="104" t="s">
        <v>1203</v>
      </c>
      <c r="CB21" s="104"/>
      <c r="CC21" s="104"/>
      <c r="CD21" s="104"/>
      <c r="CE21" s="104"/>
      <c r="CH21" s="17"/>
      <c r="CI21" s="17"/>
      <c r="CJ21" s="17"/>
      <c r="CK21" s="17"/>
      <c r="CL21" s="17"/>
      <c r="CM21" s="17"/>
      <c r="CN21" s="17"/>
      <c r="CO21" s="17"/>
      <c r="CR21" s="17"/>
      <c r="CS21" s="17"/>
      <c r="CT21" s="17"/>
      <c r="CU21" s="17"/>
      <c r="CV21" s="17"/>
      <c r="CW21" s="17"/>
      <c r="CX21" s="17"/>
      <c r="CY21" s="17"/>
      <c r="DB21" s="17"/>
      <c r="DC21" s="17"/>
      <c r="DD21" s="17"/>
      <c r="DE21" s="17"/>
      <c r="DF21" s="17"/>
      <c r="DG21" s="17"/>
      <c r="DH21" s="17"/>
      <c r="DI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84"/>
      <c r="DW21" s="84"/>
      <c r="DX21" s="84"/>
      <c r="DY21" s="84"/>
      <c r="DZ21" s="84"/>
      <c r="EA21" s="84"/>
      <c r="EB21" s="84"/>
      <c r="EC21" s="84"/>
      <c r="ED21" s="84"/>
      <c r="EE21" s="84"/>
      <c r="EF21" s="84"/>
    </row>
    <row r="22" spans="2:136">
      <c r="D22" s="92"/>
      <c r="E22" s="84"/>
      <c r="F22" s="84"/>
      <c r="G22" s="84"/>
      <c r="H22" s="84"/>
      <c r="P22" s="17"/>
      <c r="Q22" s="17"/>
      <c r="R22" s="17"/>
      <c r="S22" s="17"/>
      <c r="T22" s="17"/>
      <c r="U22" s="17"/>
      <c r="V22" s="17"/>
      <c r="W22" s="17"/>
      <c r="X22" s="17" t="b">
        <v>1</v>
      </c>
      <c r="Y22" t="b">
        <v>1</v>
      </c>
      <c r="Z22" s="104" t="s">
        <v>1</v>
      </c>
      <c r="AA22" s="104" t="s">
        <v>904</v>
      </c>
      <c r="AB22" s="104" t="s">
        <v>397</v>
      </c>
      <c r="AC22" s="104" t="s">
        <v>400</v>
      </c>
      <c r="AD22" s="104" t="s">
        <v>403</v>
      </c>
      <c r="AE22" s="104" t="s">
        <v>406</v>
      </c>
      <c r="AF22" s="104" t="s">
        <v>702</v>
      </c>
      <c r="AG22" s="104"/>
      <c r="AJ22" s="105" t="s">
        <v>2</v>
      </c>
      <c r="AK22" s="169" t="s">
        <v>858</v>
      </c>
      <c r="AL22" s="105" t="s">
        <v>416</v>
      </c>
      <c r="AM22" s="105"/>
      <c r="AN22" s="105"/>
      <c r="AO22" s="105"/>
      <c r="AP22" s="105"/>
      <c r="AQ22" s="105"/>
      <c r="AR22" s="17" t="b">
        <v>0</v>
      </c>
      <c r="AS22" t="b">
        <v>1</v>
      </c>
      <c r="AT22" s="105" t="s">
        <v>2</v>
      </c>
      <c r="AU22" s="105" t="s">
        <v>881</v>
      </c>
      <c r="AV22" s="105" t="s">
        <v>1062</v>
      </c>
      <c r="AW22" s="105" t="s">
        <v>150</v>
      </c>
      <c r="AX22" s="105" t="s">
        <v>1669</v>
      </c>
      <c r="AY22" s="105"/>
      <c r="AZ22" s="105"/>
      <c r="BA22" s="105"/>
      <c r="BD22" s="104" t="s">
        <v>1</v>
      </c>
      <c r="BE22" s="104" t="s">
        <v>928</v>
      </c>
      <c r="BF22" s="104" t="s">
        <v>417</v>
      </c>
      <c r="BG22" s="104" t="s">
        <v>419</v>
      </c>
      <c r="BH22" s="104"/>
      <c r="BI22" s="104"/>
      <c r="BJ22" s="104"/>
      <c r="BK22" s="104"/>
      <c r="BM22"/>
      <c r="BN22" s="85" t="s">
        <v>2</v>
      </c>
      <c r="BO22" s="85" t="s">
        <v>998</v>
      </c>
      <c r="BP22" s="105"/>
      <c r="BQ22" s="105"/>
      <c r="BR22" s="105"/>
      <c r="BS22" s="105"/>
      <c r="BT22" s="105"/>
      <c r="BU22" s="105"/>
      <c r="BX22" s="104" t="s">
        <v>1</v>
      </c>
      <c r="BY22" s="104" t="s">
        <v>976</v>
      </c>
      <c r="BZ22" s="104" t="s">
        <v>419</v>
      </c>
      <c r="CA22" s="104" t="s">
        <v>150</v>
      </c>
      <c r="CB22" s="104"/>
      <c r="CC22" s="104"/>
      <c r="CD22" s="104"/>
      <c r="CE22" s="104"/>
      <c r="CH22" s="17"/>
      <c r="CI22" s="17"/>
      <c r="CJ22" s="17"/>
      <c r="CK22" s="17"/>
      <c r="CL22" s="17"/>
      <c r="CM22" s="17"/>
      <c r="CN22" s="17"/>
      <c r="CO22" s="17"/>
      <c r="CR22" s="17"/>
      <c r="CS22" s="17"/>
      <c r="CT22" s="17"/>
      <c r="CU22" s="17"/>
      <c r="CV22" s="17"/>
      <c r="CW22" s="17"/>
      <c r="CX22" s="17"/>
      <c r="CY22" s="17"/>
      <c r="DB22" s="17"/>
      <c r="DC22" s="17"/>
      <c r="DD22" s="17"/>
      <c r="DE22" s="17"/>
      <c r="DF22" s="17"/>
      <c r="DG22" s="17"/>
      <c r="DH22" s="17"/>
      <c r="DI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84"/>
      <c r="DW22" s="84"/>
      <c r="DX22" s="84"/>
      <c r="DY22" s="84"/>
      <c r="DZ22" s="84"/>
      <c r="EA22" s="84"/>
      <c r="EB22" s="84"/>
      <c r="EC22" s="84"/>
      <c r="ED22" s="84"/>
      <c r="EE22" s="84"/>
      <c r="EF22" s="84"/>
    </row>
    <row r="23" spans="2:136">
      <c r="D23" s="84"/>
      <c r="E23" s="84"/>
      <c r="F23" s="84"/>
      <c r="G23" s="84"/>
      <c r="H23" s="84"/>
      <c r="P23" s="17"/>
      <c r="Q23" s="17"/>
      <c r="R23" s="17"/>
      <c r="S23" s="17"/>
      <c r="T23" s="17"/>
      <c r="U23" s="17"/>
      <c r="V23" s="17"/>
      <c r="W23" s="17"/>
      <c r="X23" s="17" t="b">
        <v>1</v>
      </c>
      <c r="Y23" t="b">
        <v>1</v>
      </c>
      <c r="Z23" s="104" t="s">
        <v>1</v>
      </c>
      <c r="AA23" s="104" t="s">
        <v>905</v>
      </c>
      <c r="AB23" s="104" t="s">
        <v>397</v>
      </c>
      <c r="AC23" s="104" t="s">
        <v>400</v>
      </c>
      <c r="AD23" s="104" t="s">
        <v>403</v>
      </c>
      <c r="AE23" s="104" t="s">
        <v>406</v>
      </c>
      <c r="AF23" s="104" t="s">
        <v>702</v>
      </c>
      <c r="AG23" s="104"/>
      <c r="AJ23" s="105" t="s">
        <v>2</v>
      </c>
      <c r="AK23" s="169" t="s">
        <v>859</v>
      </c>
      <c r="AL23" s="105" t="s">
        <v>1166</v>
      </c>
      <c r="AM23" s="105"/>
      <c r="AN23" s="105"/>
      <c r="AO23" s="105"/>
      <c r="AP23" s="105"/>
      <c r="AQ23" s="105"/>
      <c r="AS23"/>
      <c r="AT23" s="105" t="s">
        <v>2</v>
      </c>
      <c r="AU23" s="105" t="s">
        <v>882</v>
      </c>
      <c r="AV23" s="105" t="s">
        <v>419</v>
      </c>
      <c r="AW23" s="105" t="s">
        <v>150</v>
      </c>
      <c r="AX23" s="105" t="s">
        <v>463</v>
      </c>
      <c r="AY23" s="105"/>
      <c r="AZ23" s="105"/>
      <c r="BA23" s="105"/>
      <c r="BD23" s="104" t="s">
        <v>1</v>
      </c>
      <c r="BE23" s="104" t="s">
        <v>929</v>
      </c>
      <c r="BF23" s="104" t="s">
        <v>417</v>
      </c>
      <c r="BG23" s="104" t="s">
        <v>419</v>
      </c>
      <c r="BH23" s="104"/>
      <c r="BI23" s="104"/>
      <c r="BJ23" s="104"/>
      <c r="BK23" s="104"/>
      <c r="BN23" s="17"/>
      <c r="BO23" s="17"/>
      <c r="BP23" s="17"/>
      <c r="BQ23" s="17"/>
      <c r="BR23" s="17"/>
      <c r="BS23" s="17"/>
      <c r="BT23" s="17"/>
      <c r="BU23" s="17"/>
      <c r="BV23" s="17" t="b">
        <v>1</v>
      </c>
      <c r="BW23" s="17" t="b">
        <v>1</v>
      </c>
      <c r="BX23" s="104" t="s">
        <v>1</v>
      </c>
      <c r="BY23" s="104" t="s">
        <v>977</v>
      </c>
      <c r="BZ23" s="104" t="s">
        <v>419</v>
      </c>
      <c r="CA23" s="104" t="s">
        <v>1203</v>
      </c>
      <c r="CB23" s="104"/>
      <c r="CC23" s="104"/>
      <c r="CD23" s="104"/>
      <c r="CE23" s="104"/>
      <c r="CH23" s="17"/>
      <c r="CI23" s="17"/>
      <c r="CJ23" s="17"/>
      <c r="CK23" s="17"/>
      <c r="CL23" s="17"/>
      <c r="CM23" s="17"/>
      <c r="CN23" s="17"/>
      <c r="CO23" s="17"/>
      <c r="CR23" s="17"/>
      <c r="CS23" s="17"/>
      <c r="CT23" s="17"/>
      <c r="CU23" s="17"/>
      <c r="CV23" s="17"/>
      <c r="CW23" s="17"/>
      <c r="CX23" s="17"/>
      <c r="CY23" s="17"/>
      <c r="DB23" s="17"/>
      <c r="DC23" s="17"/>
      <c r="DD23" s="17"/>
      <c r="DE23" s="17"/>
      <c r="DF23" s="17"/>
      <c r="DG23" s="17"/>
      <c r="DH23" s="17"/>
      <c r="DI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84"/>
      <c r="DW23" s="84"/>
      <c r="DX23" s="84"/>
      <c r="DY23" s="84"/>
      <c r="DZ23" s="84"/>
      <c r="EA23" s="84"/>
      <c r="EB23" s="84"/>
      <c r="EC23" s="84"/>
      <c r="ED23" s="84"/>
      <c r="EE23" s="84"/>
      <c r="EF23" s="84"/>
    </row>
    <row r="24" spans="2:136" ht="23.5">
      <c r="B24" s="61"/>
      <c r="C24" s="61"/>
      <c r="D24" s="61"/>
      <c r="E24" s="61"/>
      <c r="F24" s="61"/>
      <c r="G24" s="61"/>
      <c r="P24" s="17"/>
      <c r="Q24" s="17"/>
      <c r="R24" s="17"/>
      <c r="S24" s="17"/>
      <c r="T24" s="17"/>
      <c r="U24" s="17"/>
      <c r="V24" s="17"/>
      <c r="W24" s="17"/>
      <c r="Y24"/>
      <c r="Z24" s="105" t="s">
        <v>2</v>
      </c>
      <c r="AA24" s="105" t="s">
        <v>906</v>
      </c>
      <c r="AB24" s="105" t="s">
        <v>397</v>
      </c>
      <c r="AC24" s="105" t="s">
        <v>400</v>
      </c>
      <c r="AD24" s="105" t="s">
        <v>403</v>
      </c>
      <c r="AE24" s="105" t="s">
        <v>406</v>
      </c>
      <c r="AF24" s="105" t="s">
        <v>702</v>
      </c>
      <c r="AG24" s="105"/>
      <c r="AJ24" s="105" t="s">
        <v>2</v>
      </c>
      <c r="AK24" s="169" t="s">
        <v>860</v>
      </c>
      <c r="AL24" s="105" t="s">
        <v>416</v>
      </c>
      <c r="AM24" s="105"/>
      <c r="AN24" s="105"/>
      <c r="AO24" s="105"/>
      <c r="AP24" s="105"/>
      <c r="AQ24" s="105"/>
      <c r="AR24" s="17" t="b">
        <v>0</v>
      </c>
      <c r="AS24" t="b">
        <v>1</v>
      </c>
      <c r="AT24" s="105" t="s">
        <v>2</v>
      </c>
      <c r="AU24" s="105" t="s">
        <v>883</v>
      </c>
      <c r="AV24" s="105" t="s">
        <v>419</v>
      </c>
      <c r="AW24" s="105" t="s">
        <v>150</v>
      </c>
      <c r="AX24" s="105" t="s">
        <v>1932</v>
      </c>
      <c r="AY24" s="105"/>
      <c r="AZ24" s="105"/>
      <c r="BA24" s="105"/>
      <c r="BD24" s="104" t="s">
        <v>1</v>
      </c>
      <c r="BE24" s="104" t="s">
        <v>930</v>
      </c>
      <c r="BF24" s="104" t="s">
        <v>417</v>
      </c>
      <c r="BG24" s="104" t="s">
        <v>1373</v>
      </c>
      <c r="BH24" s="104"/>
      <c r="BI24" s="104"/>
      <c r="BJ24" s="104"/>
      <c r="BK24" s="104"/>
      <c r="BN24" s="17"/>
      <c r="BO24" s="17"/>
      <c r="BP24" s="17"/>
      <c r="BQ24" s="17"/>
      <c r="BR24" s="17"/>
      <c r="BS24" s="17"/>
      <c r="BT24" s="17"/>
      <c r="BU24" s="17"/>
      <c r="BX24" s="105" t="s">
        <v>2</v>
      </c>
      <c r="BY24" s="105" t="s">
        <v>978</v>
      </c>
      <c r="BZ24" s="105"/>
      <c r="CA24" s="105"/>
      <c r="CB24" s="105"/>
      <c r="CC24" s="105"/>
      <c r="CD24" s="105"/>
      <c r="CE24" s="105"/>
      <c r="CH24" s="17"/>
      <c r="CI24" s="17"/>
      <c r="CJ24" s="17"/>
      <c r="CK24" s="17"/>
      <c r="CL24" s="17"/>
      <c r="CM24" s="17"/>
      <c r="CN24" s="17"/>
      <c r="CO24" s="17"/>
      <c r="CR24" s="17"/>
      <c r="CS24" s="17"/>
      <c r="CT24" s="17"/>
      <c r="CU24" s="17"/>
      <c r="CV24" s="17"/>
      <c r="CW24" s="17"/>
      <c r="CX24" s="17"/>
      <c r="CY24" s="17"/>
      <c r="DB24" s="17"/>
      <c r="DC24" s="17"/>
      <c r="DD24" s="17"/>
      <c r="DE24" s="17"/>
      <c r="DF24" s="17"/>
      <c r="DG24" s="17"/>
      <c r="DH24" s="17"/>
      <c r="DI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84"/>
      <c r="DW24" s="84"/>
      <c r="DX24" s="84"/>
      <c r="DY24" s="84"/>
      <c r="DZ24" s="84"/>
      <c r="EA24" s="84"/>
      <c r="EB24" s="84"/>
      <c r="EC24" s="84"/>
      <c r="ED24" s="84"/>
      <c r="EE24" s="84"/>
      <c r="EF24" s="84"/>
    </row>
    <row r="25" spans="2:136" ht="23.5">
      <c r="B25" s="63" t="s">
        <v>115</v>
      </c>
      <c r="C25" s="64" t="s">
        <v>87</v>
      </c>
      <c r="D25" s="65" t="s">
        <v>108</v>
      </c>
      <c r="E25" s="61"/>
      <c r="F25" s="157" t="s">
        <v>1917</v>
      </c>
      <c r="G25" s="61"/>
      <c r="P25" s="17"/>
      <c r="Q25" s="17"/>
      <c r="R25" s="17"/>
      <c r="S25" s="17"/>
      <c r="T25" s="17"/>
      <c r="U25" s="17"/>
      <c r="V25" s="17"/>
      <c r="W25" s="17"/>
      <c r="Y25"/>
      <c r="Z25" s="105" t="s">
        <v>2</v>
      </c>
      <c r="AA25" s="105" t="s">
        <v>907</v>
      </c>
      <c r="AB25" s="105" t="s">
        <v>397</v>
      </c>
      <c r="AC25" s="105" t="s">
        <v>400</v>
      </c>
      <c r="AD25" s="105" t="s">
        <v>403</v>
      </c>
      <c r="AE25" s="105" t="s">
        <v>406</v>
      </c>
      <c r="AF25" s="105" t="s">
        <v>702</v>
      </c>
      <c r="AG25" s="105"/>
      <c r="AJ25" s="105" t="s">
        <v>2</v>
      </c>
      <c r="AK25" s="169" t="s">
        <v>861</v>
      </c>
      <c r="AL25" s="105" t="s">
        <v>416</v>
      </c>
      <c r="AM25" s="105"/>
      <c r="AN25" s="105"/>
      <c r="AO25" s="105"/>
      <c r="AP25" s="105"/>
      <c r="AQ25" s="105"/>
      <c r="AS25"/>
      <c r="AT25" s="105" t="s">
        <v>2</v>
      </c>
      <c r="AU25" s="105" t="s">
        <v>884</v>
      </c>
      <c r="AV25" s="105" t="s">
        <v>419</v>
      </c>
      <c r="AW25" s="105" t="s">
        <v>150</v>
      </c>
      <c r="AX25" s="105" t="s">
        <v>463</v>
      </c>
      <c r="AY25" s="105"/>
      <c r="AZ25" s="105"/>
      <c r="BA25" s="105"/>
      <c r="BB25" s="17" t="b">
        <v>0</v>
      </c>
      <c r="BC25" s="17" t="b">
        <v>1</v>
      </c>
      <c r="BD25" s="104" t="s">
        <v>1</v>
      </c>
      <c r="BE25" s="104" t="s">
        <v>931</v>
      </c>
      <c r="BF25" s="104" t="s">
        <v>1527</v>
      </c>
      <c r="BG25" s="104" t="s">
        <v>1935</v>
      </c>
      <c r="BH25" s="104"/>
      <c r="BI25" s="104"/>
      <c r="BJ25" s="104"/>
      <c r="BK25" s="104"/>
      <c r="BN25" s="17"/>
      <c r="BO25" s="17"/>
      <c r="BP25" s="17"/>
      <c r="BQ25" s="17"/>
      <c r="BR25" s="17"/>
      <c r="BS25" s="17"/>
      <c r="BT25" s="17"/>
      <c r="BU25" s="17"/>
      <c r="BX25" s="105" t="s">
        <v>2</v>
      </c>
      <c r="BY25" s="105" t="s">
        <v>979</v>
      </c>
      <c r="BZ25" s="105"/>
      <c r="CA25" s="105"/>
      <c r="CB25" s="105"/>
      <c r="CC25" s="105"/>
      <c r="CD25" s="105"/>
      <c r="CE25" s="105"/>
      <c r="CH25" s="17"/>
      <c r="CI25" s="17"/>
      <c r="CJ25" s="17"/>
      <c r="CK25" s="17"/>
      <c r="CL25" s="17"/>
      <c r="CM25" s="17"/>
      <c r="CN25" s="17"/>
      <c r="CO25" s="17"/>
      <c r="CR25" s="17"/>
      <c r="CS25" s="17"/>
      <c r="CT25" s="17"/>
      <c r="CU25" s="17"/>
      <c r="CV25" s="17"/>
      <c r="CW25" s="17"/>
      <c r="CX25" s="17"/>
      <c r="CY25" s="17"/>
      <c r="DB25" s="17"/>
      <c r="DC25" s="17"/>
      <c r="DD25" s="17"/>
      <c r="DE25" s="17"/>
      <c r="DF25" s="17"/>
      <c r="DG25" s="17"/>
      <c r="DH25" s="17"/>
      <c r="DI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84"/>
      <c r="DW25" s="84"/>
      <c r="DX25" s="84"/>
      <c r="DY25" s="84"/>
      <c r="DZ25" s="84"/>
      <c r="EA25" s="84"/>
      <c r="EB25" s="84"/>
      <c r="EC25" s="84"/>
      <c r="ED25" s="84"/>
      <c r="EE25" s="84"/>
      <c r="EF25" s="84"/>
    </row>
    <row r="26" spans="2:136" ht="23.5">
      <c r="B26" s="63" t="s">
        <v>117</v>
      </c>
      <c r="C26" s="64" t="s">
        <v>118</v>
      </c>
      <c r="D26" s="66">
        <v>6</v>
      </c>
      <c r="E26" s="61"/>
      <c r="F26" s="61"/>
      <c r="G26" s="61"/>
      <c r="P26" s="17"/>
      <c r="Q26" s="17"/>
      <c r="R26" s="17"/>
      <c r="S26" s="17"/>
      <c r="T26" s="17"/>
      <c r="U26" s="17"/>
      <c r="V26" s="17"/>
      <c r="W26" s="17"/>
      <c r="X26" s="17" t="b">
        <v>0</v>
      </c>
      <c r="Y26" t="b">
        <v>1</v>
      </c>
      <c r="Z26" s="105" t="s">
        <v>2</v>
      </c>
      <c r="AA26" s="105" t="s">
        <v>908</v>
      </c>
      <c r="AB26" s="105" t="s">
        <v>397</v>
      </c>
      <c r="AC26" s="105" t="s">
        <v>400</v>
      </c>
      <c r="AD26" s="105" t="s">
        <v>403</v>
      </c>
      <c r="AE26" s="105" t="s">
        <v>406</v>
      </c>
      <c r="AF26" s="105" t="s">
        <v>702</v>
      </c>
      <c r="AG26" s="105"/>
      <c r="AJ26" s="105" t="s">
        <v>2</v>
      </c>
      <c r="AK26" s="169" t="s">
        <v>862</v>
      </c>
      <c r="AL26" s="105" t="s">
        <v>416</v>
      </c>
      <c r="AM26" s="105"/>
      <c r="AN26" s="105"/>
      <c r="AO26" s="105"/>
      <c r="AP26" s="105"/>
      <c r="AQ26" s="105"/>
      <c r="AS26"/>
      <c r="AT26" s="105" t="s">
        <v>2</v>
      </c>
      <c r="AU26" s="105" t="s">
        <v>885</v>
      </c>
      <c r="AV26" s="105" t="s">
        <v>419</v>
      </c>
      <c r="AW26" s="105" t="s">
        <v>150</v>
      </c>
      <c r="AX26" s="105" t="s">
        <v>463</v>
      </c>
      <c r="AY26" s="105"/>
      <c r="AZ26" s="105"/>
      <c r="BA26" s="105"/>
      <c r="BD26" s="104" t="s">
        <v>1</v>
      </c>
      <c r="BE26" s="104" t="s">
        <v>932</v>
      </c>
      <c r="BF26" s="104" t="s">
        <v>417</v>
      </c>
      <c r="BG26" s="104" t="s">
        <v>419</v>
      </c>
      <c r="BH26" s="104"/>
      <c r="BI26" s="104"/>
      <c r="BJ26" s="104"/>
      <c r="BK26" s="104"/>
      <c r="BN26" s="17"/>
      <c r="BO26" s="17"/>
      <c r="BP26" s="17"/>
      <c r="BQ26" s="17"/>
      <c r="BR26" s="17"/>
      <c r="BS26" s="17"/>
      <c r="BT26" s="17"/>
      <c r="BU26" s="17"/>
      <c r="BX26" s="105" t="s">
        <v>2</v>
      </c>
      <c r="BY26" s="105" t="s">
        <v>980</v>
      </c>
      <c r="BZ26" s="105"/>
      <c r="CA26" s="105"/>
      <c r="CB26" s="105"/>
      <c r="CC26" s="105"/>
      <c r="CD26" s="105"/>
      <c r="CE26" s="105"/>
      <c r="CH26" s="17"/>
      <c r="CI26" s="17"/>
      <c r="CJ26" s="17"/>
      <c r="CK26" s="17"/>
      <c r="CL26" s="17"/>
      <c r="CM26" s="17"/>
      <c r="CN26" s="17"/>
      <c r="CO26" s="17"/>
      <c r="CR26" s="17"/>
      <c r="CS26" s="17"/>
      <c r="CT26" s="17"/>
      <c r="CU26" s="17"/>
      <c r="CV26" s="17"/>
      <c r="CW26" s="17"/>
      <c r="CX26" s="17"/>
      <c r="CY26" s="17"/>
      <c r="DB26" s="17"/>
      <c r="DC26" s="17"/>
      <c r="DD26" s="17"/>
      <c r="DE26" s="17"/>
      <c r="DF26" s="17"/>
      <c r="DG26" s="17"/>
      <c r="DH26" s="17"/>
      <c r="DI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84"/>
      <c r="DW26" s="84"/>
      <c r="DX26" s="84"/>
      <c r="DY26" s="84"/>
      <c r="DZ26" s="84"/>
      <c r="EA26" s="84"/>
      <c r="EB26" s="84"/>
      <c r="EC26" s="84"/>
      <c r="ED26" s="84"/>
      <c r="EE26" s="84"/>
      <c r="EF26" s="84"/>
    </row>
    <row r="27" spans="2:136" ht="23.5">
      <c r="B27" s="63" t="s">
        <v>116</v>
      </c>
      <c r="C27" s="64" t="s">
        <v>118</v>
      </c>
      <c r="D27" s="63"/>
      <c r="E27" s="61"/>
      <c r="F27" s="61"/>
      <c r="G27" s="61"/>
      <c r="P27" s="17"/>
      <c r="Q27" s="17"/>
      <c r="R27" s="17"/>
      <c r="S27" s="17"/>
      <c r="T27" s="17"/>
      <c r="U27" s="17"/>
      <c r="V27" s="17"/>
      <c r="W27" s="17"/>
      <c r="X27" s="17" t="b">
        <v>1</v>
      </c>
      <c r="Y27" t="b">
        <v>1</v>
      </c>
      <c r="Z27" s="105" t="s">
        <v>2</v>
      </c>
      <c r="AA27" s="105" t="s">
        <v>909</v>
      </c>
      <c r="AB27" s="105" t="s">
        <v>397</v>
      </c>
      <c r="AC27" s="105" t="s">
        <v>400</v>
      </c>
      <c r="AD27" s="105" t="s">
        <v>403</v>
      </c>
      <c r="AE27" s="105" t="s">
        <v>406</v>
      </c>
      <c r="AF27" s="105" t="s">
        <v>702</v>
      </c>
      <c r="AG27" s="105"/>
      <c r="AJ27" s="105" t="s">
        <v>2</v>
      </c>
      <c r="AK27" s="169" t="s">
        <v>863</v>
      </c>
      <c r="AL27" s="105" t="s">
        <v>416</v>
      </c>
      <c r="AM27" s="105"/>
      <c r="AN27" s="105"/>
      <c r="AO27" s="105"/>
      <c r="AP27" s="105"/>
      <c r="AQ27" s="105"/>
      <c r="AT27" s="17"/>
      <c r="AU27" s="17"/>
      <c r="AV27" s="17"/>
      <c r="AW27" s="17"/>
      <c r="AX27" s="17"/>
      <c r="AY27" s="17"/>
      <c r="AZ27" s="17"/>
      <c r="BA27" s="17"/>
      <c r="BD27" s="104" t="s">
        <v>1</v>
      </c>
      <c r="BE27" s="104" t="s">
        <v>933</v>
      </c>
      <c r="BF27" s="104" t="s">
        <v>417</v>
      </c>
      <c r="BG27" s="104" t="s">
        <v>419</v>
      </c>
      <c r="BH27" s="104"/>
      <c r="BI27" s="104"/>
      <c r="BJ27" s="104"/>
      <c r="BK27" s="104"/>
      <c r="BN27" s="17"/>
      <c r="BO27" s="17"/>
      <c r="BP27" s="17"/>
      <c r="BQ27" s="17"/>
      <c r="BR27" s="17"/>
      <c r="BS27" s="17"/>
      <c r="BT27" s="17"/>
      <c r="BU27" s="17"/>
      <c r="BX27" s="17"/>
      <c r="BY27" s="17"/>
      <c r="BZ27" s="17"/>
      <c r="CA27" s="17"/>
      <c r="CB27" s="17"/>
      <c r="CC27" s="17"/>
      <c r="CD27" s="17"/>
      <c r="CE27" s="17"/>
      <c r="CH27" s="17"/>
      <c r="CI27" s="17"/>
      <c r="CJ27" s="17"/>
      <c r="CK27" s="17"/>
      <c r="CL27" s="17"/>
      <c r="CM27" s="17"/>
      <c r="CN27" s="17"/>
      <c r="CO27" s="17"/>
      <c r="CR27" s="17"/>
      <c r="CS27" s="17"/>
      <c r="CT27" s="17"/>
      <c r="CU27" s="17"/>
      <c r="CV27" s="17"/>
      <c r="CW27" s="17"/>
      <c r="CX27" s="17"/>
      <c r="CY27" s="17"/>
      <c r="DB27" s="17"/>
      <c r="DC27" s="17"/>
      <c r="DD27" s="17"/>
      <c r="DE27" s="17"/>
      <c r="DF27" s="17"/>
      <c r="DG27" s="17"/>
      <c r="DH27" s="17"/>
      <c r="DI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84"/>
      <c r="DW27" s="84"/>
      <c r="DX27" s="84"/>
      <c r="DY27" s="84"/>
      <c r="DZ27" s="84"/>
      <c r="EA27" s="84"/>
      <c r="EB27" s="84"/>
      <c r="EC27" s="84"/>
      <c r="ED27" s="84"/>
      <c r="EE27" s="84"/>
      <c r="EF27" s="84"/>
    </row>
    <row r="28" spans="2:136" ht="23.5">
      <c r="B28" s="61"/>
      <c r="C28" s="61"/>
      <c r="D28" s="61"/>
      <c r="E28" s="61"/>
      <c r="F28" s="61"/>
      <c r="G28" s="61"/>
      <c r="P28" s="17"/>
      <c r="Q28" s="17"/>
      <c r="R28" s="17"/>
      <c r="S28" s="17"/>
      <c r="T28" s="17"/>
      <c r="U28" s="17"/>
      <c r="V28" s="17"/>
      <c r="W28" s="17"/>
      <c r="Z28" s="17"/>
      <c r="AA28" s="17"/>
      <c r="AB28" s="17"/>
      <c r="AC28" s="17"/>
      <c r="AD28" s="17"/>
      <c r="AE28" s="17"/>
      <c r="AF28" s="17"/>
      <c r="AG28" s="17"/>
      <c r="AJ28" s="17"/>
      <c r="AL28" s="17"/>
      <c r="AM28" s="17"/>
      <c r="AN28" s="17"/>
      <c r="AO28" s="17"/>
      <c r="AP28" s="17"/>
      <c r="AQ28" s="17"/>
      <c r="AT28" s="17"/>
      <c r="AU28" s="17"/>
      <c r="AV28" s="17"/>
      <c r="AW28" s="17"/>
      <c r="AX28" s="17"/>
      <c r="AY28" s="17"/>
      <c r="AZ28" s="17"/>
      <c r="BA28" s="17"/>
      <c r="BD28" s="104" t="s">
        <v>1</v>
      </c>
      <c r="BE28" s="104" t="s">
        <v>934</v>
      </c>
      <c r="BF28" s="104" t="s">
        <v>417</v>
      </c>
      <c r="BG28" s="104" t="s">
        <v>419</v>
      </c>
      <c r="BH28" s="104"/>
      <c r="BI28" s="104"/>
      <c r="BJ28" s="104"/>
      <c r="BK28" s="104"/>
      <c r="BN28" s="17"/>
      <c r="BO28" s="17"/>
      <c r="BP28" s="17"/>
      <c r="BQ28" s="17"/>
      <c r="BR28" s="17"/>
      <c r="BS28" s="17"/>
      <c r="BT28" s="17"/>
      <c r="BU28" s="17"/>
      <c r="BX28" s="17"/>
      <c r="BY28" s="17"/>
      <c r="BZ28" s="17"/>
      <c r="CA28" s="17"/>
      <c r="CB28" s="17"/>
      <c r="CC28" s="17"/>
      <c r="CD28" s="17"/>
      <c r="CE28" s="17"/>
      <c r="CH28" s="17"/>
      <c r="CI28" s="17"/>
      <c r="CJ28" s="17"/>
      <c r="CK28" s="17"/>
      <c r="CL28" s="17"/>
      <c r="CM28" s="17"/>
      <c r="CN28" s="17"/>
      <c r="CO28" s="17"/>
      <c r="CR28" s="17"/>
      <c r="CS28" s="17"/>
      <c r="CT28" s="17"/>
      <c r="CU28" s="17"/>
      <c r="CV28" s="17"/>
      <c r="CW28" s="17"/>
      <c r="CX28" s="17"/>
      <c r="CY28" s="17"/>
      <c r="DB28" s="17"/>
      <c r="DC28" s="17"/>
      <c r="DD28" s="17"/>
      <c r="DE28" s="17"/>
      <c r="DF28" s="17"/>
      <c r="DG28" s="17"/>
      <c r="DH28" s="17"/>
      <c r="DI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84"/>
      <c r="DW28" s="84"/>
      <c r="DX28" s="84"/>
      <c r="DY28" s="84"/>
      <c r="DZ28" s="84"/>
      <c r="EA28" s="84"/>
      <c r="EB28" s="84"/>
      <c r="EC28" s="84"/>
      <c r="ED28" s="84"/>
      <c r="EE28" s="84"/>
      <c r="EF28" s="84"/>
    </row>
    <row r="29" spans="2:136">
      <c r="P29" s="17"/>
      <c r="Q29" s="17"/>
      <c r="R29" s="17"/>
      <c r="S29" s="17"/>
      <c r="T29" s="17"/>
      <c r="U29" s="17"/>
      <c r="V29" s="17"/>
      <c r="W29" s="17"/>
      <c r="Z29" s="17"/>
      <c r="AA29" s="17"/>
      <c r="AB29" s="17"/>
      <c r="AC29" s="17"/>
      <c r="AD29" s="17"/>
      <c r="AE29" s="17"/>
      <c r="AF29" s="17"/>
      <c r="AG29" s="17"/>
      <c r="AJ29" s="17"/>
      <c r="AL29" s="17"/>
      <c r="AM29" s="17"/>
      <c r="AN29" s="17"/>
      <c r="AO29" s="17"/>
      <c r="AP29" s="17"/>
      <c r="AQ29" s="17"/>
      <c r="AT29" s="17"/>
      <c r="AU29" s="17"/>
      <c r="AV29" s="17"/>
      <c r="AW29" s="17"/>
      <c r="AX29" s="17"/>
      <c r="AY29" s="17"/>
      <c r="AZ29" s="17"/>
      <c r="BA29" s="17"/>
      <c r="BD29" s="104" t="s">
        <v>1</v>
      </c>
      <c r="BE29" s="104" t="s">
        <v>935</v>
      </c>
      <c r="BF29" s="104" t="s">
        <v>417</v>
      </c>
      <c r="BG29" s="104" t="s">
        <v>419</v>
      </c>
      <c r="BH29" s="104"/>
      <c r="BI29" s="104"/>
      <c r="BJ29" s="104"/>
      <c r="BK29" s="104"/>
      <c r="BN29" s="17"/>
      <c r="BO29" s="17"/>
      <c r="BP29" s="17"/>
      <c r="BQ29" s="17"/>
      <c r="BR29" s="17"/>
      <c r="BS29" s="17"/>
      <c r="BT29" s="17"/>
      <c r="BU29" s="17"/>
      <c r="BX29" s="17"/>
      <c r="BY29" s="17"/>
      <c r="BZ29" s="17"/>
      <c r="CA29" s="17"/>
      <c r="CB29" s="17"/>
      <c r="CC29" s="17"/>
      <c r="CD29" s="17"/>
      <c r="CE29" s="17"/>
      <c r="CH29" s="17"/>
      <c r="CI29" s="17"/>
      <c r="CJ29" s="17"/>
      <c r="CK29" s="17"/>
      <c r="CL29" s="17"/>
      <c r="CM29" s="17"/>
      <c r="CN29" s="17"/>
      <c r="CO29" s="17"/>
      <c r="CR29" s="17"/>
      <c r="CS29" s="17"/>
      <c r="CT29" s="17"/>
      <c r="CU29" s="17"/>
      <c r="CV29" s="17"/>
      <c r="CW29" s="17"/>
      <c r="CX29" s="17"/>
      <c r="CY29" s="17"/>
      <c r="DB29" s="17"/>
      <c r="DC29" s="17"/>
      <c r="DD29" s="17"/>
      <c r="DE29" s="17"/>
      <c r="DF29" s="17"/>
      <c r="DG29" s="17"/>
      <c r="DH29" s="17"/>
      <c r="DI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84"/>
      <c r="DW29" s="84"/>
      <c r="DX29" s="84"/>
      <c r="DY29" s="84"/>
      <c r="DZ29" s="84"/>
      <c r="EA29" s="84"/>
      <c r="EB29" s="84"/>
      <c r="EC29" s="84"/>
      <c r="ED29" s="84"/>
      <c r="EE29" s="84"/>
      <c r="EF29" s="84"/>
    </row>
    <row r="30" spans="2:136" ht="26">
      <c r="I30" s="72"/>
      <c r="P30" s="17"/>
      <c r="Q30" s="17"/>
      <c r="R30" s="17"/>
      <c r="S30" s="17"/>
      <c r="T30" s="17"/>
      <c r="U30" s="17"/>
      <c r="V30" s="17"/>
      <c r="W30" s="17"/>
      <c r="Z30" s="17"/>
      <c r="AA30" s="17"/>
      <c r="AB30" s="17"/>
      <c r="AC30" s="17"/>
      <c r="AD30" s="17"/>
      <c r="AE30" s="17"/>
      <c r="AF30" s="17"/>
      <c r="AG30" s="17"/>
      <c r="AJ30" s="17"/>
      <c r="AL30" s="17"/>
      <c r="AM30" s="17"/>
      <c r="AN30" s="17"/>
      <c r="AO30" s="17"/>
      <c r="AP30" s="17"/>
      <c r="AQ30" s="17"/>
      <c r="AT30" s="17"/>
      <c r="AU30" s="17"/>
      <c r="AV30" s="17"/>
      <c r="AW30" s="17"/>
      <c r="AX30" s="17"/>
      <c r="AY30" s="17"/>
      <c r="AZ30" s="17"/>
      <c r="BA30" s="17"/>
      <c r="BD30" s="104" t="s">
        <v>1</v>
      </c>
      <c r="BE30" s="104" t="s">
        <v>936</v>
      </c>
      <c r="BF30" s="104" t="s">
        <v>417</v>
      </c>
      <c r="BG30" s="104" t="s">
        <v>419</v>
      </c>
      <c r="BH30" s="104"/>
      <c r="BI30" s="104"/>
      <c r="BJ30" s="104"/>
      <c r="BK30" s="104"/>
      <c r="BN30" s="17"/>
      <c r="BO30" s="17"/>
      <c r="BP30" s="17"/>
      <c r="BQ30" s="17"/>
      <c r="BR30" s="17"/>
      <c r="BS30" s="17"/>
      <c r="BT30" s="17"/>
      <c r="BU30" s="17"/>
      <c r="BX30" s="17"/>
      <c r="BY30" s="17"/>
      <c r="BZ30" s="17"/>
      <c r="CA30" s="17"/>
      <c r="CB30" s="17"/>
      <c r="CC30" s="17"/>
      <c r="CD30" s="17"/>
      <c r="CE30" s="17"/>
      <c r="CH30" s="17"/>
      <c r="CI30" s="17"/>
      <c r="CJ30" s="17"/>
      <c r="CK30" s="17"/>
      <c r="CL30" s="17"/>
      <c r="CM30" s="17"/>
      <c r="CN30" s="17"/>
      <c r="CO30" s="17"/>
      <c r="CR30" s="17"/>
      <c r="CS30" s="17"/>
      <c r="CT30" s="17"/>
      <c r="CU30" s="17"/>
      <c r="CV30" s="17"/>
      <c r="CW30" s="17"/>
      <c r="CX30" s="17"/>
      <c r="CY30" s="17"/>
      <c r="DB30" s="17"/>
      <c r="DC30" s="17"/>
      <c r="DD30" s="17"/>
      <c r="DE30" s="17"/>
      <c r="DF30" s="17"/>
      <c r="DG30" s="17"/>
      <c r="DH30" s="17"/>
      <c r="DI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84"/>
      <c r="DW30" s="84"/>
      <c r="DX30" s="84"/>
      <c r="DY30" s="84"/>
      <c r="DZ30" s="84"/>
      <c r="EA30" s="84"/>
      <c r="EB30" s="84"/>
      <c r="EC30" s="84"/>
      <c r="ED30" s="84"/>
      <c r="EE30" s="84"/>
      <c r="EF30" s="84"/>
    </row>
    <row r="31" spans="2:136">
      <c r="P31" s="17"/>
      <c r="Q31" s="17"/>
      <c r="R31" s="17"/>
      <c r="S31" s="17"/>
      <c r="T31" s="17"/>
      <c r="U31" s="17"/>
      <c r="V31" s="17"/>
      <c r="W31" s="17"/>
      <c r="Z31" s="17"/>
      <c r="AA31" s="17"/>
      <c r="AB31" s="17"/>
      <c r="AC31" s="17"/>
      <c r="AD31" s="17"/>
      <c r="AE31" s="17"/>
      <c r="AF31" s="17"/>
      <c r="AG31" s="17"/>
      <c r="AJ31" s="17"/>
      <c r="AL31" s="17"/>
      <c r="AM31" s="17"/>
      <c r="AN31" s="17"/>
      <c r="AO31" s="17"/>
      <c r="AP31" s="17"/>
      <c r="AQ31" s="17"/>
      <c r="AT31" s="17"/>
      <c r="AU31" s="17"/>
      <c r="AV31" s="17"/>
      <c r="AW31" s="17"/>
      <c r="AX31" s="17"/>
      <c r="AY31" s="17"/>
      <c r="AZ31" s="17"/>
      <c r="BA31" s="17"/>
      <c r="BD31" s="104" t="s">
        <v>1</v>
      </c>
      <c r="BE31" s="104" t="s">
        <v>937</v>
      </c>
      <c r="BF31" s="104" t="s">
        <v>417</v>
      </c>
      <c r="BG31" s="104" t="s">
        <v>419</v>
      </c>
      <c r="BH31" s="104"/>
      <c r="BI31" s="104"/>
      <c r="BJ31" s="104"/>
      <c r="BK31" s="104"/>
      <c r="BN31" s="17"/>
      <c r="BO31" s="17"/>
      <c r="BP31" s="17"/>
      <c r="BQ31" s="17"/>
      <c r="BR31" s="17"/>
      <c r="BS31" s="17"/>
      <c r="BT31" s="17"/>
      <c r="BU31" s="17"/>
      <c r="BX31" s="17"/>
      <c r="BY31" s="17"/>
      <c r="BZ31" s="17"/>
      <c r="CA31" s="17"/>
      <c r="CB31" s="17"/>
      <c r="CC31" s="17"/>
      <c r="CD31" s="17"/>
      <c r="CE31" s="17"/>
      <c r="CH31" s="17"/>
      <c r="CI31" s="17"/>
      <c r="CJ31" s="17"/>
      <c r="CK31" s="17"/>
      <c r="CL31" s="17"/>
      <c r="CM31" s="17"/>
      <c r="CN31" s="17"/>
      <c r="CO31" s="17"/>
      <c r="CR31" s="17"/>
      <c r="CS31" s="17"/>
      <c r="CT31" s="17"/>
      <c r="CU31" s="17"/>
      <c r="CV31" s="17"/>
      <c r="CW31" s="17"/>
      <c r="CX31" s="17"/>
      <c r="CY31" s="17"/>
      <c r="DB31" s="17"/>
      <c r="DC31" s="17"/>
      <c r="DD31" s="17"/>
      <c r="DE31" s="17"/>
      <c r="DF31" s="17"/>
      <c r="DG31" s="17"/>
      <c r="DH31" s="17"/>
      <c r="DI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84"/>
      <c r="DW31" s="84"/>
      <c r="DX31" s="84"/>
      <c r="DY31" s="84"/>
      <c r="DZ31" s="84"/>
      <c r="EA31" s="84"/>
      <c r="EB31" s="84"/>
      <c r="EC31" s="84"/>
      <c r="ED31" s="84"/>
      <c r="EE31" s="84"/>
      <c r="EF31" s="84"/>
    </row>
    <row r="32" spans="2:136">
      <c r="P32" s="17"/>
      <c r="Q32" s="17"/>
      <c r="R32" s="17"/>
      <c r="S32" s="17"/>
      <c r="T32" s="17"/>
      <c r="U32" s="17"/>
      <c r="V32" s="17"/>
      <c r="W32" s="17"/>
      <c r="Z32" s="17"/>
      <c r="AA32" s="17"/>
      <c r="AB32" s="17"/>
      <c r="AC32" s="17"/>
      <c r="AD32" s="17"/>
      <c r="AE32" s="17"/>
      <c r="AF32" s="17"/>
      <c r="AG32" s="17"/>
      <c r="AJ32" s="17"/>
      <c r="AL32" s="17"/>
      <c r="AM32" s="17"/>
      <c r="AN32" s="17"/>
      <c r="AO32" s="17"/>
      <c r="AP32" s="17"/>
      <c r="AQ32" s="17"/>
      <c r="AT32" s="17"/>
      <c r="AU32" s="17"/>
      <c r="AV32" s="17"/>
      <c r="AW32" s="17"/>
      <c r="AX32" s="17"/>
      <c r="AY32" s="17"/>
      <c r="AZ32" s="17"/>
      <c r="BA32" s="17"/>
      <c r="BD32" s="104" t="s">
        <v>1</v>
      </c>
      <c r="BE32" s="104" t="s">
        <v>938</v>
      </c>
      <c r="BF32" s="104" t="s">
        <v>417</v>
      </c>
      <c r="BG32" s="104" t="s">
        <v>419</v>
      </c>
      <c r="BH32" s="104"/>
      <c r="BI32" s="104"/>
      <c r="BJ32" s="104"/>
      <c r="BK32" s="104"/>
      <c r="BN32" s="17"/>
      <c r="BO32" s="17"/>
      <c r="BP32" s="17"/>
      <c r="BQ32" s="17"/>
      <c r="BR32" s="17"/>
      <c r="BS32" s="17"/>
      <c r="BT32" s="17"/>
      <c r="BU32" s="17"/>
      <c r="BX32" s="17"/>
      <c r="BY32" s="17"/>
      <c r="BZ32" s="17"/>
      <c r="CA32" s="17"/>
      <c r="CB32" s="17"/>
      <c r="CC32" s="17"/>
      <c r="CD32" s="17"/>
      <c r="CE32" s="17"/>
      <c r="CH32" s="17"/>
      <c r="CI32" s="17"/>
      <c r="CJ32" s="17"/>
      <c r="CK32" s="17"/>
      <c r="CL32" s="17"/>
      <c r="CM32" s="17"/>
      <c r="CN32" s="17"/>
      <c r="CO32" s="17"/>
      <c r="CR32" s="17"/>
      <c r="CS32" s="17"/>
      <c r="CT32" s="17"/>
      <c r="CU32" s="17"/>
      <c r="CV32" s="17"/>
      <c r="CW32" s="17"/>
      <c r="CX32" s="17"/>
      <c r="CY32" s="17"/>
      <c r="DB32" s="17"/>
      <c r="DC32" s="17"/>
      <c r="DD32" s="17"/>
      <c r="DE32" s="17"/>
      <c r="DF32" s="17"/>
      <c r="DG32" s="17"/>
      <c r="DH32" s="17"/>
      <c r="DI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84"/>
      <c r="DW32" s="84"/>
      <c r="DX32" s="84"/>
      <c r="DY32" s="84"/>
      <c r="DZ32" s="84"/>
      <c r="EA32" s="84"/>
      <c r="EB32" s="84"/>
      <c r="EC32" s="84"/>
      <c r="ED32" s="84"/>
      <c r="EE32" s="84"/>
      <c r="EF32" s="84"/>
    </row>
    <row r="33" spans="16:136">
      <c r="P33" s="17"/>
      <c r="Q33" s="17"/>
      <c r="R33" s="17"/>
      <c r="S33" s="17"/>
      <c r="T33" s="17"/>
      <c r="U33" s="17"/>
      <c r="V33" s="17"/>
      <c r="W33" s="17"/>
      <c r="Z33" s="17"/>
      <c r="AA33" s="17"/>
      <c r="AB33" s="17"/>
      <c r="AC33" s="17"/>
      <c r="AD33" s="17"/>
      <c r="AE33" s="17"/>
      <c r="AF33" s="17"/>
      <c r="AG33" s="17"/>
      <c r="AJ33" s="17"/>
      <c r="AL33" s="17"/>
      <c r="AM33" s="17"/>
      <c r="AN33" s="17"/>
      <c r="AO33" s="17"/>
      <c r="AP33" s="17"/>
      <c r="AQ33" s="17"/>
      <c r="AT33" s="17"/>
      <c r="AU33" s="17"/>
      <c r="AV33" s="17"/>
      <c r="AW33" s="17"/>
      <c r="AX33" s="17"/>
      <c r="AY33" s="17"/>
      <c r="AZ33" s="17"/>
      <c r="BA33" s="17"/>
      <c r="BD33" s="104" t="s">
        <v>1</v>
      </c>
      <c r="BE33" s="104" t="s">
        <v>939</v>
      </c>
      <c r="BF33" s="104" t="s">
        <v>417</v>
      </c>
      <c r="BG33" s="104" t="s">
        <v>419</v>
      </c>
      <c r="BH33" s="104"/>
      <c r="BI33" s="104"/>
      <c r="BJ33" s="104"/>
      <c r="BK33" s="104"/>
      <c r="BN33" s="17"/>
      <c r="BO33" s="17"/>
      <c r="BP33" s="17"/>
      <c r="BQ33" s="17"/>
      <c r="BR33" s="17"/>
      <c r="BS33" s="17"/>
      <c r="BT33" s="17"/>
      <c r="BU33" s="17"/>
      <c r="BX33" s="17"/>
      <c r="BY33" s="17"/>
      <c r="BZ33" s="17"/>
      <c r="CA33" s="17"/>
      <c r="CB33" s="17"/>
      <c r="CC33" s="17"/>
      <c r="CD33" s="17"/>
      <c r="CE33" s="17"/>
      <c r="CH33" s="17"/>
      <c r="CI33" s="17"/>
      <c r="CJ33" s="17"/>
      <c r="CK33" s="17"/>
      <c r="CL33" s="17"/>
      <c r="CM33" s="17"/>
      <c r="CN33" s="17"/>
      <c r="CO33" s="17"/>
      <c r="CR33" s="17"/>
      <c r="CS33" s="17"/>
      <c r="CT33" s="17"/>
      <c r="CU33" s="17"/>
      <c r="CV33" s="17"/>
      <c r="CW33" s="17"/>
      <c r="CX33" s="17"/>
      <c r="CY33" s="17"/>
      <c r="DB33" s="17"/>
      <c r="DC33" s="17"/>
      <c r="DD33" s="17"/>
      <c r="DE33" s="17"/>
      <c r="DF33" s="17"/>
      <c r="DG33" s="17"/>
      <c r="DH33" s="17"/>
      <c r="DI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84"/>
      <c r="DW33" s="84"/>
      <c r="DX33" s="84"/>
      <c r="DY33" s="84"/>
      <c r="DZ33" s="84"/>
      <c r="EA33" s="84"/>
      <c r="EB33" s="84"/>
      <c r="EC33" s="84"/>
      <c r="ED33" s="84"/>
      <c r="EE33" s="84"/>
      <c r="EF33" s="84"/>
    </row>
    <row r="34" spans="16:136">
      <c r="P34" s="17"/>
      <c r="Q34" s="17"/>
      <c r="R34" s="17"/>
      <c r="S34" s="17"/>
      <c r="T34" s="17"/>
      <c r="U34" s="17"/>
      <c r="V34" s="17"/>
      <c r="W34" s="17"/>
      <c r="Z34" s="17"/>
      <c r="AA34" s="17"/>
      <c r="AB34" s="17"/>
      <c r="AC34" s="17"/>
      <c r="AD34" s="17"/>
      <c r="AE34" s="17"/>
      <c r="AF34" s="17"/>
      <c r="AG34" s="17"/>
      <c r="AJ34" s="17"/>
      <c r="AL34" s="17"/>
      <c r="AM34" s="17"/>
      <c r="AN34" s="17"/>
      <c r="AO34" s="17"/>
      <c r="AP34" s="17"/>
      <c r="AQ34" s="17"/>
      <c r="AT34" s="17"/>
      <c r="AU34" s="17"/>
      <c r="AV34" s="17"/>
      <c r="AW34" s="17"/>
      <c r="AX34" s="17"/>
      <c r="AY34" s="17"/>
      <c r="AZ34" s="17"/>
      <c r="BA34" s="17"/>
      <c r="BD34" s="104" t="s">
        <v>1</v>
      </c>
      <c r="BE34" s="104" t="s">
        <v>940</v>
      </c>
      <c r="BF34" s="104" t="s">
        <v>417</v>
      </c>
      <c r="BG34" s="104" t="s">
        <v>419</v>
      </c>
      <c r="BH34" s="104"/>
      <c r="BI34" s="104"/>
      <c r="BJ34" s="104"/>
      <c r="BK34" s="104"/>
      <c r="BN34" s="17"/>
      <c r="BO34" s="17"/>
      <c r="BP34" s="17"/>
      <c r="BQ34" s="17"/>
      <c r="BR34" s="17"/>
      <c r="BS34" s="17"/>
      <c r="BT34" s="17"/>
      <c r="BU34" s="17"/>
      <c r="BX34" s="17"/>
      <c r="BY34" s="17"/>
      <c r="BZ34" s="17"/>
      <c r="CA34" s="17"/>
      <c r="CB34" s="17"/>
      <c r="CC34" s="17"/>
      <c r="CD34" s="17"/>
      <c r="CE34" s="17"/>
      <c r="CH34" s="17"/>
      <c r="CI34" s="17"/>
      <c r="CJ34" s="17"/>
      <c r="CK34" s="17"/>
      <c r="CL34" s="17"/>
      <c r="CM34" s="17"/>
      <c r="CN34" s="17"/>
      <c r="CO34" s="17"/>
      <c r="CR34" s="17"/>
      <c r="CS34" s="17"/>
      <c r="CT34" s="17"/>
      <c r="CU34" s="17"/>
      <c r="CV34" s="17"/>
      <c r="CW34" s="17"/>
      <c r="CX34" s="17"/>
      <c r="CY34" s="17"/>
      <c r="DB34" s="17"/>
      <c r="DC34" s="17"/>
      <c r="DD34" s="17"/>
      <c r="DE34" s="17"/>
      <c r="DF34" s="17"/>
      <c r="DG34" s="17"/>
      <c r="DH34" s="17"/>
      <c r="DI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84"/>
      <c r="DW34" s="84"/>
      <c r="DX34" s="84"/>
      <c r="DY34" s="84"/>
      <c r="DZ34" s="84"/>
      <c r="EA34" s="84"/>
      <c r="EB34" s="84"/>
      <c r="EC34" s="84"/>
      <c r="ED34" s="84"/>
      <c r="EE34" s="84"/>
      <c r="EF34" s="84"/>
    </row>
    <row r="35" spans="16:136">
      <c r="P35" s="17"/>
      <c r="Q35" s="17"/>
      <c r="R35" s="17"/>
      <c r="S35" s="17"/>
      <c r="T35" s="17"/>
      <c r="U35" s="17"/>
      <c r="V35" s="17"/>
      <c r="W35" s="17"/>
      <c r="Z35" s="17"/>
      <c r="AA35" s="17"/>
      <c r="AB35" s="17"/>
      <c r="AC35" s="17"/>
      <c r="AD35" s="17"/>
      <c r="AE35" s="17"/>
      <c r="AF35" s="17"/>
      <c r="AG35" s="17"/>
      <c r="AJ35" s="17"/>
      <c r="AL35" s="17"/>
      <c r="AM35" s="17"/>
      <c r="AN35" s="17"/>
      <c r="AO35" s="17"/>
      <c r="AP35" s="17"/>
      <c r="AQ35" s="17"/>
      <c r="AT35" s="17"/>
      <c r="AU35" s="17"/>
      <c r="AV35" s="17"/>
      <c r="AW35" s="17"/>
      <c r="AX35" s="17"/>
      <c r="AY35" s="17"/>
      <c r="AZ35" s="17"/>
      <c r="BA35" s="17"/>
      <c r="BD35" s="104" t="s">
        <v>1</v>
      </c>
      <c r="BE35" s="104" t="s">
        <v>941</v>
      </c>
      <c r="BF35" s="104" t="s">
        <v>417</v>
      </c>
      <c r="BG35" s="104" t="s">
        <v>419</v>
      </c>
      <c r="BH35" s="104"/>
      <c r="BI35" s="104"/>
      <c r="BJ35" s="104"/>
      <c r="BK35" s="104"/>
      <c r="BN35" s="17"/>
      <c r="BO35" s="17"/>
      <c r="BP35" s="17"/>
      <c r="BQ35" s="17"/>
      <c r="BR35" s="17"/>
      <c r="BS35" s="17"/>
      <c r="BT35" s="17"/>
      <c r="BU35" s="17"/>
      <c r="BX35" s="17"/>
      <c r="BY35" s="17"/>
      <c r="BZ35" s="17"/>
      <c r="CA35" s="17"/>
      <c r="CB35" s="17"/>
      <c r="CC35" s="17"/>
      <c r="CD35" s="17"/>
      <c r="CE35" s="17"/>
      <c r="CH35" s="17"/>
      <c r="CI35" s="17"/>
      <c r="CJ35" s="17"/>
      <c r="CK35" s="17"/>
      <c r="CL35" s="17"/>
      <c r="CM35" s="17"/>
      <c r="CN35" s="17"/>
      <c r="CO35" s="17"/>
      <c r="CR35" s="17"/>
      <c r="CS35" s="17"/>
      <c r="CT35" s="17"/>
      <c r="CU35" s="17"/>
      <c r="CV35" s="17"/>
      <c r="CW35" s="17"/>
      <c r="CX35" s="17"/>
      <c r="CY35" s="17"/>
      <c r="DB35" s="17"/>
      <c r="DC35" s="17"/>
      <c r="DD35" s="17"/>
      <c r="DE35" s="17"/>
      <c r="DF35" s="17"/>
      <c r="DG35" s="17"/>
      <c r="DH35" s="17"/>
      <c r="DI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84"/>
      <c r="DW35" s="84"/>
      <c r="DX35" s="84"/>
      <c r="DY35" s="84"/>
      <c r="DZ35" s="84"/>
      <c r="EA35" s="84"/>
      <c r="EB35" s="84"/>
      <c r="EC35" s="84"/>
      <c r="ED35" s="84"/>
      <c r="EE35" s="84"/>
      <c r="EF35" s="84"/>
    </row>
    <row r="36" spans="16:136">
      <c r="P36" s="17"/>
      <c r="Q36" s="17"/>
      <c r="R36" s="17"/>
      <c r="S36" s="17"/>
      <c r="T36" s="17"/>
      <c r="U36" s="17"/>
      <c r="V36" s="17"/>
      <c r="W36" s="17"/>
      <c r="Z36" s="17"/>
      <c r="AA36" s="17"/>
      <c r="AB36" s="17"/>
      <c r="AC36" s="17"/>
      <c r="AD36" s="17"/>
      <c r="AE36" s="17"/>
      <c r="AF36" s="17"/>
      <c r="AG36" s="17"/>
      <c r="AJ36" s="17"/>
      <c r="AL36" s="17"/>
      <c r="AM36" s="17"/>
      <c r="AN36" s="17"/>
      <c r="AO36" s="17"/>
      <c r="AP36" s="17"/>
      <c r="AQ36" s="17"/>
      <c r="AT36" s="17"/>
      <c r="AU36" s="17"/>
      <c r="AV36" s="17"/>
      <c r="AW36" s="17"/>
      <c r="AX36" s="17"/>
      <c r="AY36" s="17"/>
      <c r="AZ36" s="17"/>
      <c r="BA36" s="17"/>
      <c r="BD36" s="104" t="s">
        <v>1</v>
      </c>
      <c r="BE36" s="104" t="s">
        <v>938</v>
      </c>
      <c r="BF36" s="104" t="s">
        <v>417</v>
      </c>
      <c r="BG36" s="104" t="s">
        <v>419</v>
      </c>
      <c r="BH36" s="104"/>
      <c r="BI36" s="104"/>
      <c r="BJ36" s="104"/>
      <c r="BK36" s="104"/>
      <c r="BN36" s="17"/>
      <c r="BO36" s="17"/>
      <c r="BP36" s="17"/>
      <c r="BQ36" s="17"/>
      <c r="BR36" s="17"/>
      <c r="BS36" s="17"/>
      <c r="BT36" s="17"/>
      <c r="BU36" s="17"/>
      <c r="BX36" s="17"/>
      <c r="BY36" s="17"/>
      <c r="BZ36" s="17"/>
      <c r="CA36" s="17"/>
      <c r="CB36" s="17"/>
      <c r="CC36" s="17"/>
      <c r="CD36" s="17"/>
      <c r="CE36" s="17"/>
      <c r="CH36" s="17"/>
      <c r="CI36" s="17"/>
      <c r="CJ36" s="17"/>
      <c r="CK36" s="17"/>
      <c r="CL36" s="17"/>
      <c r="CM36" s="17"/>
      <c r="CN36" s="17"/>
      <c r="CO36" s="17"/>
      <c r="CR36" s="17"/>
      <c r="CS36" s="17"/>
      <c r="CT36" s="17"/>
      <c r="CU36" s="17"/>
      <c r="CV36" s="17"/>
      <c r="CW36" s="17"/>
      <c r="CX36" s="17"/>
      <c r="CY36" s="17"/>
      <c r="DB36" s="17"/>
      <c r="DC36" s="17"/>
      <c r="DD36" s="17"/>
      <c r="DE36" s="17"/>
      <c r="DF36" s="17"/>
      <c r="DG36" s="17"/>
      <c r="DH36" s="17"/>
      <c r="DI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84"/>
      <c r="DW36" s="84"/>
      <c r="DX36" s="84"/>
      <c r="DY36" s="84"/>
      <c r="DZ36" s="84"/>
      <c r="EA36" s="84"/>
      <c r="EB36" s="84"/>
      <c r="EC36" s="84"/>
      <c r="ED36" s="84"/>
      <c r="EE36" s="84"/>
      <c r="EF36" s="84"/>
    </row>
    <row r="37" spans="16:136">
      <c r="P37" s="17"/>
      <c r="Q37" s="17"/>
      <c r="R37" s="17"/>
      <c r="S37" s="17"/>
      <c r="T37" s="17"/>
      <c r="U37" s="17"/>
      <c r="V37" s="17"/>
      <c r="W37" s="17"/>
      <c r="Z37" s="17"/>
      <c r="AA37" s="17"/>
      <c r="AB37" s="17"/>
      <c r="AC37" s="17"/>
      <c r="AD37" s="17"/>
      <c r="AE37" s="17"/>
      <c r="AF37" s="17"/>
      <c r="AG37" s="17"/>
      <c r="AJ37" s="17"/>
      <c r="AL37" s="17"/>
      <c r="AM37" s="17"/>
      <c r="AN37" s="17"/>
      <c r="AO37" s="17"/>
      <c r="AP37" s="17"/>
      <c r="AQ37" s="17"/>
      <c r="AT37" s="17"/>
      <c r="AU37" s="17"/>
      <c r="AV37" s="17"/>
      <c r="AW37" s="17"/>
      <c r="AX37" s="17"/>
      <c r="AY37" s="17"/>
      <c r="AZ37" s="17"/>
      <c r="BA37" s="17"/>
      <c r="BD37" s="104" t="s">
        <v>1</v>
      </c>
      <c r="BE37" s="104" t="s">
        <v>942</v>
      </c>
      <c r="BF37" s="104" t="s">
        <v>417</v>
      </c>
      <c r="BG37" s="104" t="s">
        <v>419</v>
      </c>
      <c r="BH37" s="104"/>
      <c r="BI37" s="104"/>
      <c r="BJ37" s="104"/>
      <c r="BK37" s="104"/>
      <c r="BN37" s="17"/>
      <c r="BO37" s="17"/>
      <c r="BP37" s="17"/>
      <c r="BQ37" s="17"/>
      <c r="BR37" s="17"/>
      <c r="BS37" s="17"/>
      <c r="BT37" s="17"/>
      <c r="BU37" s="17"/>
      <c r="BX37" s="17"/>
      <c r="BY37" s="17"/>
      <c r="BZ37" s="17"/>
      <c r="CA37" s="17"/>
      <c r="CB37" s="17"/>
      <c r="CC37" s="17"/>
      <c r="CD37" s="17"/>
      <c r="CE37" s="17"/>
      <c r="CH37" s="17"/>
      <c r="CI37" s="17"/>
      <c r="CJ37" s="17"/>
      <c r="CK37" s="17"/>
      <c r="CL37" s="17"/>
      <c r="CM37" s="17"/>
      <c r="CN37" s="17"/>
      <c r="CO37" s="17"/>
      <c r="CR37" s="17"/>
      <c r="CS37" s="17"/>
      <c r="CT37" s="17"/>
      <c r="CU37" s="17"/>
      <c r="CV37" s="17"/>
      <c r="CW37" s="17"/>
      <c r="CX37" s="17"/>
      <c r="CY37" s="17"/>
      <c r="DB37" s="17"/>
      <c r="DC37" s="17"/>
      <c r="DD37" s="17"/>
      <c r="DE37" s="17"/>
      <c r="DF37" s="17"/>
      <c r="DG37" s="17"/>
      <c r="DH37" s="17"/>
      <c r="DI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84"/>
      <c r="DW37" s="84"/>
      <c r="DX37" s="84"/>
      <c r="DY37" s="84"/>
      <c r="DZ37" s="84"/>
      <c r="EA37" s="84"/>
      <c r="EB37" s="84"/>
      <c r="EC37" s="84"/>
      <c r="ED37" s="84"/>
      <c r="EE37" s="84"/>
      <c r="EF37" s="84"/>
    </row>
    <row r="38" spans="16:136">
      <c r="P38" s="17"/>
      <c r="Q38" s="17"/>
      <c r="R38" s="17"/>
      <c r="S38" s="17"/>
      <c r="T38" s="17"/>
      <c r="U38" s="17"/>
      <c r="V38" s="17"/>
      <c r="W38" s="17"/>
      <c r="Z38" s="17"/>
      <c r="AA38" s="17"/>
      <c r="AB38" s="17"/>
      <c r="AC38" s="17"/>
      <c r="AD38" s="17"/>
      <c r="AE38" s="17"/>
      <c r="AF38" s="17"/>
      <c r="AG38" s="17"/>
      <c r="AJ38" s="17"/>
      <c r="AL38" s="17"/>
      <c r="AM38" s="17"/>
      <c r="AN38" s="17"/>
      <c r="AO38" s="17"/>
      <c r="AP38" s="17"/>
      <c r="AQ38" s="17"/>
      <c r="AT38" s="17"/>
      <c r="AU38" s="17"/>
      <c r="AV38" s="17"/>
      <c r="AW38" s="17"/>
      <c r="AX38" s="17"/>
      <c r="AY38" s="17"/>
      <c r="AZ38" s="17"/>
      <c r="BA38" s="17"/>
      <c r="BD38" s="104" t="s">
        <v>1</v>
      </c>
      <c r="BE38" s="104" t="s">
        <v>943</v>
      </c>
      <c r="BF38" s="104" t="s">
        <v>1237</v>
      </c>
      <c r="BG38" s="104" t="s">
        <v>1079</v>
      </c>
      <c r="BH38" s="104"/>
      <c r="BI38" s="104"/>
      <c r="BJ38" s="104"/>
      <c r="BK38" s="104"/>
      <c r="BN38" s="17"/>
      <c r="BO38" s="17"/>
      <c r="BP38" s="17"/>
      <c r="BQ38" s="17"/>
      <c r="BR38" s="17"/>
      <c r="BS38" s="17"/>
      <c r="BT38" s="17"/>
      <c r="BU38" s="17"/>
      <c r="BX38" s="17"/>
      <c r="BY38" s="17"/>
      <c r="BZ38" s="17"/>
      <c r="CA38" s="17"/>
      <c r="CB38" s="17"/>
      <c r="CC38" s="17"/>
      <c r="CD38" s="17"/>
      <c r="CE38" s="17"/>
      <c r="CH38" s="17"/>
      <c r="CI38" s="17"/>
      <c r="CJ38" s="17"/>
      <c r="CK38" s="17"/>
      <c r="CL38" s="17"/>
      <c r="CM38" s="17"/>
      <c r="CN38" s="17"/>
      <c r="CO38" s="17"/>
      <c r="CR38" s="17"/>
      <c r="CS38" s="17"/>
      <c r="CT38" s="17"/>
      <c r="CU38" s="17"/>
      <c r="CV38" s="17"/>
      <c r="CW38" s="17"/>
      <c r="CX38" s="17"/>
      <c r="CY38" s="17"/>
      <c r="DB38" s="17"/>
      <c r="DC38" s="17"/>
      <c r="DD38" s="17"/>
      <c r="DE38" s="17"/>
      <c r="DF38" s="17"/>
      <c r="DG38" s="17"/>
      <c r="DH38" s="17"/>
      <c r="DI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84"/>
      <c r="DW38" s="84"/>
      <c r="DX38" s="84"/>
      <c r="DY38" s="84"/>
      <c r="DZ38" s="84"/>
      <c r="EA38" s="84"/>
      <c r="EB38" s="84"/>
      <c r="EC38" s="84"/>
      <c r="ED38" s="84"/>
      <c r="EE38" s="84"/>
      <c r="EF38" s="84"/>
    </row>
    <row r="39" spans="16:136">
      <c r="P39" s="17"/>
      <c r="Q39" s="17"/>
      <c r="R39" s="17"/>
      <c r="S39" s="17"/>
      <c r="T39" s="17"/>
      <c r="U39" s="17"/>
      <c r="V39" s="17"/>
      <c r="W39" s="17"/>
      <c r="Z39" s="17"/>
      <c r="AA39" s="17"/>
      <c r="AB39" s="17"/>
      <c r="AC39" s="17"/>
      <c r="AD39" s="17"/>
      <c r="AE39" s="17"/>
      <c r="AF39" s="17"/>
      <c r="AG39" s="17"/>
      <c r="AJ39" s="17"/>
      <c r="AL39" s="17"/>
      <c r="AM39" s="17"/>
      <c r="AN39" s="17"/>
      <c r="AO39" s="17"/>
      <c r="AP39" s="17"/>
      <c r="AQ39" s="17"/>
      <c r="AT39" s="17"/>
      <c r="AU39" s="17"/>
      <c r="AV39" s="17"/>
      <c r="AW39" s="17"/>
      <c r="AX39" s="17"/>
      <c r="AY39" s="17"/>
      <c r="AZ39" s="17"/>
      <c r="BA39" s="17"/>
      <c r="BD39" s="104" t="s">
        <v>1</v>
      </c>
      <c r="BE39" s="104" t="s">
        <v>944</v>
      </c>
      <c r="BF39" s="104" t="s">
        <v>1080</v>
      </c>
      <c r="BG39" s="104" t="s">
        <v>1062</v>
      </c>
      <c r="BH39" s="104"/>
      <c r="BI39" s="104"/>
      <c r="BJ39" s="104"/>
      <c r="BK39" s="104"/>
      <c r="BN39" s="17"/>
      <c r="BO39" s="17"/>
      <c r="BP39" s="17"/>
      <c r="BQ39" s="17"/>
      <c r="BR39" s="17"/>
      <c r="BS39" s="17"/>
      <c r="BT39" s="17"/>
      <c r="BU39" s="17"/>
      <c r="BX39" s="17"/>
      <c r="BY39" s="17"/>
      <c r="BZ39" s="17"/>
      <c r="CA39" s="17"/>
      <c r="CB39" s="17"/>
      <c r="CC39" s="17"/>
      <c r="CD39" s="17"/>
      <c r="CE39" s="17"/>
      <c r="CH39" s="17"/>
      <c r="CI39" s="17"/>
      <c r="CJ39" s="17"/>
      <c r="CK39" s="17"/>
      <c r="CL39" s="17"/>
      <c r="CM39" s="17"/>
      <c r="CN39" s="17"/>
      <c r="CO39" s="17"/>
      <c r="CR39" s="17"/>
      <c r="CS39" s="17"/>
      <c r="CT39" s="17"/>
      <c r="CU39" s="17"/>
      <c r="CV39" s="17"/>
      <c r="CW39" s="17"/>
      <c r="CX39" s="17"/>
      <c r="CY39" s="17"/>
      <c r="DB39" s="17"/>
      <c r="DC39" s="17"/>
      <c r="DD39" s="17"/>
      <c r="DE39" s="17"/>
      <c r="DF39" s="17"/>
      <c r="DG39" s="17"/>
      <c r="DH39" s="17"/>
      <c r="DI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84"/>
      <c r="DW39" s="84"/>
      <c r="DX39" s="84"/>
      <c r="DY39" s="84"/>
      <c r="DZ39" s="84"/>
      <c r="EA39" s="84"/>
      <c r="EB39" s="84"/>
      <c r="EC39" s="84"/>
      <c r="ED39" s="84"/>
      <c r="EE39" s="84"/>
      <c r="EF39" s="84"/>
    </row>
    <row r="40" spans="16:136">
      <c r="P40" s="17"/>
      <c r="Q40" s="17"/>
      <c r="R40" s="17"/>
      <c r="S40" s="17"/>
      <c r="T40" s="17"/>
      <c r="U40" s="17"/>
      <c r="V40" s="17"/>
      <c r="W40" s="17"/>
      <c r="Z40" s="17"/>
      <c r="AA40" s="17"/>
      <c r="AB40" s="17"/>
      <c r="AC40" s="17"/>
      <c r="AD40" s="17"/>
      <c r="AE40" s="17"/>
      <c r="AF40" s="17"/>
      <c r="AG40" s="17"/>
      <c r="AJ40" s="17"/>
      <c r="AL40" s="17"/>
      <c r="AM40" s="17"/>
      <c r="AN40" s="17"/>
      <c r="AO40" s="17"/>
      <c r="AP40" s="17"/>
      <c r="AQ40" s="17"/>
      <c r="AT40" s="17"/>
      <c r="AU40" s="17"/>
      <c r="AV40" s="17"/>
      <c r="AW40" s="17"/>
      <c r="AX40" s="17"/>
      <c r="AY40" s="17"/>
      <c r="AZ40" s="17"/>
      <c r="BA40" s="17"/>
      <c r="BD40" s="104" t="s">
        <v>1</v>
      </c>
      <c r="BE40" s="104" t="s">
        <v>945</v>
      </c>
      <c r="BF40" s="104" t="s">
        <v>417</v>
      </c>
      <c r="BG40" s="104" t="s">
        <v>419</v>
      </c>
      <c r="BH40" s="104"/>
      <c r="BI40" s="104"/>
      <c r="BJ40" s="104"/>
      <c r="BK40" s="104"/>
      <c r="BN40" s="17"/>
      <c r="BO40" s="17"/>
      <c r="BP40" s="17"/>
      <c r="BQ40" s="17"/>
      <c r="BR40" s="17"/>
      <c r="BS40" s="17"/>
      <c r="BT40" s="17"/>
      <c r="BU40" s="17"/>
      <c r="BX40" s="17"/>
      <c r="BY40" s="17"/>
      <c r="BZ40" s="17"/>
      <c r="CA40" s="17"/>
      <c r="CB40" s="17"/>
      <c r="CC40" s="17"/>
      <c r="CD40" s="17"/>
      <c r="CE40" s="17"/>
      <c r="CH40" s="17"/>
      <c r="CI40" s="17"/>
      <c r="CJ40" s="17"/>
      <c r="CK40" s="17"/>
      <c r="CL40" s="17"/>
      <c r="CM40" s="17"/>
      <c r="CN40" s="17"/>
      <c r="CO40" s="17"/>
      <c r="CR40" s="17"/>
      <c r="CS40" s="17"/>
      <c r="CT40" s="17"/>
      <c r="CU40" s="17"/>
      <c r="CV40" s="17"/>
      <c r="CW40" s="17"/>
      <c r="CX40" s="17"/>
      <c r="CY40" s="17"/>
      <c r="DB40" s="17"/>
      <c r="DC40" s="17"/>
      <c r="DD40" s="17"/>
      <c r="DE40" s="17"/>
      <c r="DF40" s="17"/>
      <c r="DG40" s="17"/>
      <c r="DH40" s="17"/>
      <c r="DI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84"/>
      <c r="DW40" s="84"/>
      <c r="DX40" s="84"/>
      <c r="DY40" s="84"/>
      <c r="DZ40" s="84"/>
      <c r="EA40" s="84"/>
      <c r="EB40" s="84"/>
      <c r="EC40" s="84"/>
      <c r="ED40" s="84"/>
      <c r="EE40" s="84"/>
      <c r="EF40" s="84"/>
    </row>
    <row r="41" spans="16:136">
      <c r="P41" s="17"/>
      <c r="Q41" s="17"/>
      <c r="R41" s="17"/>
      <c r="S41" s="17"/>
      <c r="T41" s="17"/>
      <c r="U41" s="17"/>
      <c r="V41" s="17"/>
      <c r="W41" s="17"/>
      <c r="Z41" s="17"/>
      <c r="AA41" s="17"/>
      <c r="AB41" s="17"/>
      <c r="AC41" s="17"/>
      <c r="AD41" s="17"/>
      <c r="AE41" s="17"/>
      <c r="AF41" s="17"/>
      <c r="AG41" s="17"/>
      <c r="AJ41" s="17"/>
      <c r="AL41" s="17"/>
      <c r="AM41" s="17"/>
      <c r="AN41" s="17"/>
      <c r="AO41" s="17"/>
      <c r="AP41" s="17"/>
      <c r="AQ41" s="17"/>
      <c r="AT41" s="17"/>
      <c r="AU41" s="17"/>
      <c r="AV41" s="17"/>
      <c r="AW41" s="17"/>
      <c r="AX41" s="17"/>
      <c r="AY41" s="17"/>
      <c r="AZ41" s="17"/>
      <c r="BA41" s="17"/>
      <c r="BD41" s="104" t="s">
        <v>1</v>
      </c>
      <c r="BE41" s="104" t="s">
        <v>946</v>
      </c>
      <c r="BF41" s="104" t="s">
        <v>417</v>
      </c>
      <c r="BG41" s="104" t="s">
        <v>419</v>
      </c>
      <c r="BH41" s="104"/>
      <c r="BI41" s="104"/>
      <c r="BJ41" s="104"/>
      <c r="BK41" s="104"/>
      <c r="BN41" s="17"/>
      <c r="BO41" s="17"/>
      <c r="BP41" s="17"/>
      <c r="BQ41" s="17"/>
      <c r="BR41" s="17"/>
      <c r="BS41" s="17"/>
      <c r="BT41" s="17"/>
      <c r="BU41" s="17"/>
      <c r="BX41" s="17"/>
      <c r="BY41" s="17"/>
      <c r="BZ41" s="17"/>
      <c r="CA41" s="17"/>
      <c r="CB41" s="17"/>
      <c r="CC41" s="17"/>
      <c r="CD41" s="17"/>
      <c r="CE41" s="17"/>
      <c r="CH41" s="17"/>
      <c r="CI41" s="17"/>
      <c r="CJ41" s="17"/>
      <c r="CK41" s="17"/>
      <c r="CL41" s="17"/>
      <c r="CM41" s="17"/>
      <c r="CN41" s="17"/>
      <c r="CO41" s="17"/>
      <c r="CR41" s="17"/>
      <c r="CS41" s="17"/>
      <c r="CT41" s="17"/>
      <c r="CU41" s="17"/>
      <c r="CV41" s="17"/>
      <c r="CW41" s="17"/>
      <c r="CX41" s="17"/>
      <c r="CY41" s="17"/>
      <c r="DB41" s="17"/>
      <c r="DC41" s="17"/>
      <c r="DD41" s="17"/>
      <c r="DE41" s="17"/>
      <c r="DF41" s="17"/>
      <c r="DG41" s="17"/>
      <c r="DH41" s="17"/>
      <c r="DI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84"/>
      <c r="DW41" s="84"/>
      <c r="DX41" s="84"/>
      <c r="DY41" s="84"/>
      <c r="DZ41" s="84"/>
      <c r="EA41" s="84"/>
      <c r="EB41" s="84"/>
      <c r="EC41" s="84"/>
      <c r="ED41" s="84"/>
      <c r="EE41" s="84"/>
      <c r="EF41" s="84"/>
    </row>
    <row r="42" spans="16:136">
      <c r="P42" s="17"/>
      <c r="Q42" s="17"/>
      <c r="R42" s="17"/>
      <c r="S42" s="17"/>
      <c r="T42" s="17"/>
      <c r="U42" s="17"/>
      <c r="V42" s="17"/>
      <c r="W42" s="17"/>
      <c r="Z42" s="17"/>
      <c r="AA42" s="17"/>
      <c r="AB42" s="17"/>
      <c r="AC42" s="17"/>
      <c r="AD42" s="17"/>
      <c r="AE42" s="17"/>
      <c r="AF42" s="17"/>
      <c r="AG42" s="17"/>
      <c r="AJ42" s="17"/>
      <c r="AL42" s="17"/>
      <c r="AM42" s="17"/>
      <c r="AN42" s="17"/>
      <c r="AO42" s="17"/>
      <c r="AP42" s="17"/>
      <c r="AQ42" s="17"/>
      <c r="AT42" s="17"/>
      <c r="AU42" s="17"/>
      <c r="AV42" s="17"/>
      <c r="AW42" s="17"/>
      <c r="AX42" s="17"/>
      <c r="AY42" s="17"/>
      <c r="AZ42" s="17"/>
      <c r="BA42" s="17"/>
      <c r="BD42" s="104" t="s">
        <v>1</v>
      </c>
      <c r="BE42" s="104" t="s">
        <v>947</v>
      </c>
      <c r="BF42" s="104" t="s">
        <v>417</v>
      </c>
      <c r="BG42" s="104" t="s">
        <v>419</v>
      </c>
      <c r="BH42" s="104"/>
      <c r="BI42" s="104"/>
      <c r="BJ42" s="104"/>
      <c r="BK42" s="104"/>
      <c r="BN42" s="17"/>
      <c r="BO42" s="17"/>
      <c r="BP42" s="17"/>
      <c r="BQ42" s="17"/>
      <c r="BR42" s="17"/>
      <c r="BS42" s="17"/>
      <c r="BT42" s="17"/>
      <c r="BU42" s="17"/>
      <c r="BX42" s="17"/>
      <c r="BY42" s="17"/>
      <c r="BZ42" s="17"/>
      <c r="CA42" s="17"/>
      <c r="CB42" s="17"/>
      <c r="CC42" s="17"/>
      <c r="CD42" s="17"/>
      <c r="CE42" s="17"/>
      <c r="CH42" s="17"/>
      <c r="CI42" s="17"/>
      <c r="CJ42" s="17"/>
      <c r="CK42" s="17"/>
      <c r="CL42" s="17"/>
      <c r="CM42" s="17"/>
      <c r="CN42" s="17"/>
      <c r="CO42" s="17"/>
      <c r="CR42" s="17"/>
      <c r="CS42" s="17"/>
      <c r="CT42" s="17"/>
      <c r="CU42" s="17"/>
      <c r="CV42" s="17"/>
      <c r="CW42" s="17"/>
      <c r="CX42" s="17"/>
      <c r="CY42" s="17"/>
      <c r="DB42" s="17"/>
      <c r="DC42" s="17"/>
      <c r="DD42" s="17"/>
      <c r="DE42" s="17"/>
      <c r="DF42" s="17"/>
      <c r="DG42" s="17"/>
      <c r="DH42" s="17"/>
      <c r="DI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84"/>
      <c r="DW42" s="84"/>
      <c r="DX42" s="84"/>
      <c r="DY42" s="84"/>
      <c r="DZ42" s="84"/>
      <c r="EA42" s="84"/>
      <c r="EB42" s="84"/>
      <c r="EC42" s="84"/>
      <c r="ED42" s="84"/>
      <c r="EE42" s="84"/>
      <c r="EF42" s="84"/>
    </row>
    <row r="43" spans="16:136">
      <c r="P43" s="17"/>
      <c r="Q43" s="17"/>
      <c r="R43" s="17"/>
      <c r="S43" s="17"/>
      <c r="T43" s="17"/>
      <c r="U43" s="17"/>
      <c r="V43" s="17"/>
      <c r="W43" s="17"/>
      <c r="Z43" s="17"/>
      <c r="AA43" s="17"/>
      <c r="AB43" s="17"/>
      <c r="AC43" s="17"/>
      <c r="AD43" s="17"/>
      <c r="AE43" s="17"/>
      <c r="AF43" s="17"/>
      <c r="AG43" s="17"/>
      <c r="AJ43" s="17"/>
      <c r="AL43" s="17"/>
      <c r="AM43" s="17"/>
      <c r="AN43" s="17"/>
      <c r="AO43" s="17"/>
      <c r="AP43" s="17"/>
      <c r="AQ43" s="17"/>
      <c r="AT43" s="17"/>
      <c r="AU43" s="17"/>
      <c r="AV43" s="17"/>
      <c r="AW43" s="17"/>
      <c r="AX43" s="17"/>
      <c r="AY43" s="17"/>
      <c r="AZ43" s="17"/>
      <c r="BA43" s="17"/>
      <c r="BD43" s="104" t="s">
        <v>1</v>
      </c>
      <c r="BE43" s="104" t="s">
        <v>948</v>
      </c>
      <c r="BF43" s="104" t="s">
        <v>417</v>
      </c>
      <c r="BG43" s="104" t="s">
        <v>419</v>
      </c>
      <c r="BH43" s="104"/>
      <c r="BI43" s="104"/>
      <c r="BJ43" s="104"/>
      <c r="BK43" s="104"/>
      <c r="BN43" s="17"/>
      <c r="BO43" s="17"/>
      <c r="BP43" s="17"/>
      <c r="BQ43" s="17"/>
      <c r="BR43" s="17"/>
      <c r="BS43" s="17"/>
      <c r="BT43" s="17"/>
      <c r="BU43" s="17"/>
      <c r="BX43" s="17"/>
      <c r="BY43" s="17"/>
      <c r="BZ43" s="17"/>
      <c r="CA43" s="17"/>
      <c r="CB43" s="17"/>
      <c r="CC43" s="17"/>
      <c r="CD43" s="17"/>
      <c r="CE43" s="17"/>
      <c r="CH43" s="17"/>
      <c r="CI43" s="17"/>
      <c r="CJ43" s="17"/>
      <c r="CK43" s="17"/>
      <c r="CL43" s="17"/>
      <c r="CM43" s="17"/>
      <c r="CN43" s="17"/>
      <c r="CO43" s="17"/>
      <c r="CR43" s="17"/>
      <c r="CS43" s="17"/>
      <c r="CT43" s="17"/>
      <c r="CU43" s="17"/>
      <c r="CV43" s="17"/>
      <c r="CW43" s="17"/>
      <c r="CX43" s="17"/>
      <c r="CY43" s="17"/>
      <c r="DB43" s="17"/>
      <c r="DC43" s="17"/>
      <c r="DD43" s="17"/>
      <c r="DE43" s="17"/>
      <c r="DF43" s="17"/>
      <c r="DG43" s="17"/>
      <c r="DH43" s="17"/>
      <c r="DI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84"/>
      <c r="DW43" s="84"/>
      <c r="DX43" s="84"/>
      <c r="DY43" s="84"/>
      <c r="DZ43" s="84"/>
      <c r="EA43" s="84"/>
      <c r="EB43" s="84"/>
      <c r="EC43" s="84"/>
      <c r="ED43" s="84"/>
      <c r="EE43" s="84"/>
      <c r="EF43" s="84"/>
    </row>
    <row r="44" spans="16:136">
      <c r="P44" s="17"/>
      <c r="Q44" s="17"/>
      <c r="R44" s="17"/>
      <c r="S44" s="17"/>
      <c r="T44" s="17"/>
      <c r="U44" s="17"/>
      <c r="V44" s="17"/>
      <c r="W44" s="17"/>
      <c r="Z44" s="17"/>
      <c r="AA44" s="17"/>
      <c r="AB44" s="17"/>
      <c r="AC44" s="17"/>
      <c r="AD44" s="17"/>
      <c r="AE44" s="17"/>
      <c r="AF44" s="17"/>
      <c r="AG44" s="17"/>
      <c r="AJ44" s="17"/>
      <c r="AL44" s="17"/>
      <c r="AM44" s="17"/>
      <c r="AN44" s="17"/>
      <c r="AO44" s="17"/>
      <c r="AP44" s="17"/>
      <c r="AQ44" s="17"/>
      <c r="AT44" s="17"/>
      <c r="AU44" s="17"/>
      <c r="AV44" s="17"/>
      <c r="AW44" s="17"/>
      <c r="AX44" s="17"/>
      <c r="AY44" s="17"/>
      <c r="AZ44" s="17"/>
      <c r="BA44" s="17"/>
      <c r="BD44" s="104" t="s">
        <v>1</v>
      </c>
      <c r="BE44" s="104" t="s">
        <v>949</v>
      </c>
      <c r="BF44" s="104" t="s">
        <v>417</v>
      </c>
      <c r="BG44" s="104" t="s">
        <v>419</v>
      </c>
      <c r="BH44" s="104"/>
      <c r="BI44" s="104"/>
      <c r="BJ44" s="104"/>
      <c r="BK44" s="104"/>
      <c r="BN44" s="17"/>
      <c r="BO44" s="17"/>
      <c r="BP44" s="17"/>
      <c r="BQ44" s="17"/>
      <c r="BR44" s="17"/>
      <c r="BS44" s="17"/>
      <c r="BT44" s="17"/>
      <c r="BU44" s="17"/>
      <c r="BX44" s="17"/>
      <c r="BY44" s="17"/>
      <c r="BZ44" s="17"/>
      <c r="CA44" s="17"/>
      <c r="CB44" s="17"/>
      <c r="CC44" s="17"/>
      <c r="CD44" s="17"/>
      <c r="CE44" s="17"/>
      <c r="CH44" s="17"/>
      <c r="CI44" s="17"/>
      <c r="CJ44" s="17"/>
      <c r="CK44" s="17"/>
      <c r="CL44" s="17"/>
      <c r="CM44" s="17"/>
      <c r="CN44" s="17"/>
      <c r="CO44" s="17"/>
      <c r="CR44" s="17"/>
      <c r="CS44" s="17"/>
      <c r="CT44" s="17"/>
      <c r="CU44" s="17"/>
      <c r="CV44" s="17"/>
      <c r="CW44" s="17"/>
      <c r="CX44" s="17"/>
      <c r="CY44" s="17"/>
      <c r="DB44" s="17"/>
      <c r="DC44" s="17"/>
      <c r="DD44" s="17"/>
      <c r="DE44" s="17"/>
      <c r="DF44" s="17"/>
      <c r="DG44" s="17"/>
      <c r="DH44" s="17"/>
      <c r="DI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84"/>
      <c r="DW44" s="84"/>
      <c r="DX44" s="84"/>
      <c r="DY44" s="84"/>
      <c r="DZ44" s="84"/>
      <c r="EA44" s="84"/>
      <c r="EB44" s="84"/>
      <c r="EC44" s="84"/>
      <c r="ED44" s="84"/>
      <c r="EE44" s="84"/>
      <c r="EF44" s="84"/>
    </row>
    <row r="45" spans="16:136">
      <c r="P45" s="17"/>
      <c r="Q45" s="17"/>
      <c r="R45" s="17"/>
      <c r="S45" s="17"/>
      <c r="T45" s="17"/>
      <c r="U45" s="17"/>
      <c r="V45" s="17"/>
      <c r="W45" s="17"/>
      <c r="Z45" s="17"/>
      <c r="AA45" s="17"/>
      <c r="AB45" s="17"/>
      <c r="AC45" s="17"/>
      <c r="AD45" s="17"/>
      <c r="AE45" s="17"/>
      <c r="AF45" s="17"/>
      <c r="AG45" s="17"/>
      <c r="AJ45" s="17"/>
      <c r="AL45" s="17"/>
      <c r="AM45" s="17"/>
      <c r="AN45" s="17"/>
      <c r="AO45" s="17"/>
      <c r="AP45" s="17"/>
      <c r="AQ45" s="17"/>
      <c r="AT45" s="17"/>
      <c r="AU45" s="17"/>
      <c r="AV45" s="17"/>
      <c r="AW45" s="17"/>
      <c r="AX45" s="17"/>
      <c r="AY45" s="17"/>
      <c r="AZ45" s="17"/>
      <c r="BA45" s="17"/>
      <c r="BD45" s="104" t="s">
        <v>1</v>
      </c>
      <c r="BE45" s="104" t="s">
        <v>950</v>
      </c>
      <c r="BF45" s="104" t="s">
        <v>417</v>
      </c>
      <c r="BG45" s="104" t="s">
        <v>419</v>
      </c>
      <c r="BH45" s="104"/>
      <c r="BI45" s="104"/>
      <c r="BJ45" s="104"/>
      <c r="BK45" s="104"/>
      <c r="BN45" s="17"/>
      <c r="BO45" s="17"/>
      <c r="BP45" s="17"/>
      <c r="BQ45" s="17"/>
      <c r="BR45" s="17"/>
      <c r="BS45" s="17"/>
      <c r="BT45" s="17"/>
      <c r="BU45" s="17"/>
      <c r="BX45" s="17"/>
      <c r="BY45" s="17"/>
      <c r="BZ45" s="17"/>
      <c r="CA45" s="17"/>
      <c r="CB45" s="17"/>
      <c r="CC45" s="17"/>
      <c r="CD45" s="17"/>
      <c r="CE45" s="17"/>
      <c r="CH45" s="17"/>
      <c r="CI45" s="17"/>
      <c r="CJ45" s="17"/>
      <c r="CK45" s="17"/>
      <c r="CL45" s="17"/>
      <c r="CM45" s="17"/>
      <c r="CN45" s="17"/>
      <c r="CO45" s="17"/>
      <c r="CR45" s="17"/>
      <c r="CS45" s="17"/>
      <c r="CT45" s="17"/>
      <c r="CU45" s="17"/>
      <c r="CV45" s="17"/>
      <c r="CW45" s="17"/>
      <c r="CX45" s="17"/>
      <c r="CY45" s="17"/>
      <c r="DB45" s="17"/>
      <c r="DC45" s="17"/>
      <c r="DD45" s="17"/>
      <c r="DE45" s="17"/>
      <c r="DF45" s="17"/>
      <c r="DG45" s="17"/>
      <c r="DH45" s="17"/>
      <c r="DI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84"/>
      <c r="DW45" s="84"/>
      <c r="DX45" s="84"/>
      <c r="DY45" s="84"/>
      <c r="DZ45" s="84"/>
      <c r="EA45" s="84"/>
      <c r="EB45" s="84"/>
      <c r="EC45" s="84"/>
      <c r="ED45" s="84"/>
      <c r="EE45" s="84"/>
      <c r="EF45" s="84"/>
    </row>
    <row r="46" spans="16:136">
      <c r="P46" s="17"/>
      <c r="Q46" s="17"/>
      <c r="R46" s="17"/>
      <c r="S46" s="17"/>
      <c r="T46" s="17"/>
      <c r="U46" s="17"/>
      <c r="V46" s="17"/>
      <c r="W46" s="17"/>
      <c r="Z46" s="17"/>
      <c r="AA46" s="17"/>
      <c r="AB46" s="17"/>
      <c r="AC46" s="17"/>
      <c r="AD46" s="17"/>
      <c r="AE46" s="17"/>
      <c r="AF46" s="17"/>
      <c r="AG46" s="17"/>
      <c r="AJ46" s="17"/>
      <c r="AL46" s="17"/>
      <c r="AM46" s="17"/>
      <c r="AN46" s="17"/>
      <c r="AO46" s="17"/>
      <c r="AP46" s="17"/>
      <c r="AQ46" s="17"/>
      <c r="AT46" s="17"/>
      <c r="AU46" s="17"/>
      <c r="AV46" s="17"/>
      <c r="AW46" s="17"/>
      <c r="AX46" s="17"/>
      <c r="AY46" s="17"/>
      <c r="AZ46" s="17"/>
      <c r="BA46" s="17"/>
      <c r="BD46" s="104" t="s">
        <v>1</v>
      </c>
      <c r="BE46" s="104" t="s">
        <v>951</v>
      </c>
      <c r="BF46" s="104" t="s">
        <v>417</v>
      </c>
      <c r="BG46" s="104" t="s">
        <v>419</v>
      </c>
      <c r="BH46" s="104"/>
      <c r="BI46" s="104"/>
      <c r="BJ46" s="104"/>
      <c r="BK46" s="104"/>
      <c r="BN46" s="17"/>
      <c r="BO46" s="17"/>
      <c r="BP46" s="17"/>
      <c r="BQ46" s="17"/>
      <c r="BR46" s="17"/>
      <c r="BS46" s="17"/>
      <c r="BT46" s="17"/>
      <c r="BU46" s="17"/>
      <c r="BX46" s="17"/>
      <c r="BY46" s="17"/>
      <c r="BZ46" s="17"/>
      <c r="CA46" s="17"/>
      <c r="CB46" s="17"/>
      <c r="CC46" s="17"/>
      <c r="CD46" s="17"/>
      <c r="CE46" s="17"/>
      <c r="CH46" s="17"/>
      <c r="CI46" s="17"/>
      <c r="CJ46" s="17"/>
      <c r="CK46" s="17"/>
      <c r="CL46" s="17"/>
      <c r="CM46" s="17"/>
      <c r="CN46" s="17"/>
      <c r="CO46" s="17"/>
      <c r="CR46" s="17"/>
      <c r="CS46" s="17"/>
      <c r="CT46" s="17"/>
      <c r="CU46" s="17"/>
      <c r="CV46" s="17"/>
      <c r="CW46" s="17"/>
      <c r="CX46" s="17"/>
      <c r="CY46" s="17"/>
      <c r="DB46" s="17"/>
      <c r="DC46" s="17"/>
      <c r="DD46" s="17"/>
      <c r="DE46" s="17"/>
      <c r="DF46" s="17"/>
      <c r="DG46" s="17"/>
      <c r="DH46" s="17"/>
      <c r="DI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84"/>
      <c r="DW46" s="84"/>
      <c r="DX46" s="84"/>
      <c r="DY46" s="84"/>
      <c r="DZ46" s="84"/>
      <c r="EA46" s="84"/>
      <c r="EB46" s="84"/>
      <c r="EC46" s="84"/>
      <c r="ED46" s="84"/>
      <c r="EE46" s="84"/>
      <c r="EF46" s="84"/>
    </row>
    <row r="47" spans="16:136">
      <c r="P47" s="17"/>
      <c r="Q47" s="17"/>
      <c r="R47" s="17"/>
      <c r="S47" s="17"/>
      <c r="T47" s="17"/>
      <c r="U47" s="17"/>
      <c r="V47" s="17"/>
      <c r="W47" s="17"/>
      <c r="Z47" s="17"/>
      <c r="AA47" s="17"/>
      <c r="AB47" s="17"/>
      <c r="AC47" s="17"/>
      <c r="AD47" s="17"/>
      <c r="AE47" s="17"/>
      <c r="AF47" s="17"/>
      <c r="AG47" s="17"/>
      <c r="AJ47" s="17" t="s">
        <v>2</v>
      </c>
      <c r="AK47" s="18" t="s">
        <v>126</v>
      </c>
      <c r="AL47" s="17" t="s">
        <v>148</v>
      </c>
      <c r="AM47" s="17" t="s">
        <v>148</v>
      </c>
      <c r="AN47" s="17" t="s">
        <v>148</v>
      </c>
      <c r="AO47" s="17" t="s">
        <v>148</v>
      </c>
      <c r="AP47" s="17" t="s">
        <v>148</v>
      </c>
      <c r="AQ47" s="17" t="s">
        <v>148</v>
      </c>
      <c r="AT47" s="17"/>
      <c r="AU47" s="17"/>
      <c r="AV47" s="17"/>
      <c r="AW47" s="17"/>
      <c r="AX47" s="17"/>
      <c r="AY47" s="17"/>
      <c r="AZ47" s="17"/>
      <c r="BA47" s="17"/>
      <c r="BD47" s="104" t="s">
        <v>1</v>
      </c>
      <c r="BE47" s="104" t="s">
        <v>952</v>
      </c>
      <c r="BF47" s="104" t="s">
        <v>417</v>
      </c>
      <c r="BG47" s="104" t="s">
        <v>419</v>
      </c>
      <c r="BH47" s="104"/>
      <c r="BI47" s="104"/>
      <c r="BJ47" s="104"/>
      <c r="BK47" s="104"/>
      <c r="BN47" s="17"/>
      <c r="BO47" s="17"/>
      <c r="BP47" s="17"/>
      <c r="BQ47" s="17"/>
      <c r="BR47" s="17"/>
      <c r="BS47" s="17"/>
      <c r="BT47" s="17"/>
      <c r="BU47" s="17"/>
      <c r="BX47" s="17"/>
      <c r="BY47" s="17"/>
      <c r="BZ47" s="17"/>
      <c r="CA47" s="17"/>
      <c r="CB47" s="17"/>
      <c r="CC47" s="17"/>
      <c r="CD47" s="17"/>
      <c r="CE47" s="17"/>
      <c r="CH47" s="17"/>
      <c r="CI47" s="17"/>
      <c r="CJ47" s="17"/>
      <c r="CK47" s="17"/>
      <c r="CL47" s="17"/>
      <c r="CM47" s="17"/>
      <c r="CN47" s="17"/>
      <c r="CO47" s="17"/>
      <c r="CR47" s="17"/>
      <c r="CS47" s="17"/>
      <c r="CT47" s="17"/>
      <c r="CU47" s="17"/>
      <c r="CV47" s="17"/>
      <c r="CW47" s="17"/>
      <c r="CX47" s="17"/>
      <c r="CY47" s="17"/>
      <c r="DB47" s="17"/>
      <c r="DC47" s="17"/>
      <c r="DD47" s="17"/>
      <c r="DE47" s="17"/>
      <c r="DF47" s="17"/>
      <c r="DG47" s="17"/>
      <c r="DH47" s="17"/>
      <c r="DI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84"/>
      <c r="DW47" s="84"/>
      <c r="DX47" s="84"/>
      <c r="DY47" s="84"/>
      <c r="DZ47" s="84"/>
      <c r="EA47" s="84"/>
      <c r="EB47" s="84"/>
      <c r="EC47" s="84"/>
      <c r="ED47" s="84"/>
      <c r="EE47" s="84"/>
      <c r="EF47" s="84"/>
    </row>
    <row r="48" spans="16:136">
      <c r="P48" s="17"/>
      <c r="Q48" s="17"/>
      <c r="R48" s="17"/>
      <c r="S48" s="17"/>
      <c r="T48" s="17"/>
      <c r="U48" s="17"/>
      <c r="V48" s="17"/>
      <c r="W48" s="17"/>
      <c r="Z48" s="17"/>
      <c r="AA48" s="17"/>
      <c r="AB48" s="17"/>
      <c r="AC48" s="17"/>
      <c r="AD48" s="17"/>
      <c r="AE48" s="17"/>
      <c r="AF48" s="17"/>
      <c r="AG48" s="17"/>
      <c r="AJ48" s="17" t="s">
        <v>2</v>
      </c>
      <c r="AK48" s="18" t="s">
        <v>127</v>
      </c>
      <c r="AL48" s="17" t="s">
        <v>131</v>
      </c>
      <c r="AM48" s="17" t="s">
        <v>131</v>
      </c>
      <c r="AN48" s="17" t="s">
        <v>131</v>
      </c>
      <c r="AO48" s="17" t="s">
        <v>131</v>
      </c>
      <c r="AP48" s="17" t="s">
        <v>131</v>
      </c>
      <c r="AQ48" s="17" t="s">
        <v>131</v>
      </c>
      <c r="AT48" s="17"/>
      <c r="AU48" s="17"/>
      <c r="AV48" s="17"/>
      <c r="AW48" s="17"/>
      <c r="AX48" s="17"/>
      <c r="AY48" s="17"/>
      <c r="AZ48" s="17"/>
      <c r="BA48" s="17"/>
      <c r="BB48" s="17" t="b">
        <v>1</v>
      </c>
      <c r="BC48" s="17" t="b">
        <v>1</v>
      </c>
      <c r="BD48" s="105" t="s">
        <v>2</v>
      </c>
      <c r="BE48" s="105" t="s">
        <v>953</v>
      </c>
      <c r="BF48" s="105" t="s">
        <v>418</v>
      </c>
      <c r="BG48" s="105" t="s">
        <v>1156</v>
      </c>
      <c r="BH48" s="105" t="s">
        <v>415</v>
      </c>
      <c r="BI48" s="105"/>
      <c r="BJ48" s="105"/>
      <c r="BK48" s="105"/>
      <c r="BN48" s="17"/>
      <c r="BO48" s="17"/>
      <c r="BP48" s="17"/>
      <c r="BQ48" s="17"/>
      <c r="BR48" s="17"/>
      <c r="BS48" s="17"/>
      <c r="BT48" s="17"/>
      <c r="BU48" s="17"/>
      <c r="BX48" s="17"/>
      <c r="BY48" s="17"/>
      <c r="BZ48" s="17"/>
      <c r="CA48" s="17"/>
      <c r="CB48" s="17"/>
      <c r="CC48" s="17"/>
      <c r="CD48" s="17"/>
      <c r="CE48" s="17"/>
      <c r="CH48" s="17"/>
      <c r="CI48" s="17"/>
      <c r="CJ48" s="17"/>
      <c r="CK48" s="17"/>
      <c r="CL48" s="17"/>
      <c r="CM48" s="17"/>
      <c r="CN48" s="17"/>
      <c r="CO48" s="17"/>
      <c r="CR48" s="17"/>
      <c r="CS48" s="17"/>
      <c r="CT48" s="17"/>
      <c r="CU48" s="17"/>
      <c r="CV48" s="17"/>
      <c r="CW48" s="17"/>
      <c r="CX48" s="17"/>
      <c r="CY48" s="17"/>
      <c r="DB48" s="17"/>
      <c r="DC48" s="17"/>
      <c r="DD48" s="17"/>
      <c r="DE48" s="17"/>
      <c r="DF48" s="17"/>
      <c r="DG48" s="17"/>
      <c r="DH48" s="17"/>
      <c r="DI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84"/>
      <c r="DW48" s="84"/>
      <c r="DX48" s="84"/>
      <c r="DY48" s="84"/>
      <c r="DZ48" s="84"/>
      <c r="EA48" s="84"/>
      <c r="EB48" s="84"/>
      <c r="EC48" s="84"/>
      <c r="ED48" s="84"/>
      <c r="EE48" s="84"/>
      <c r="EF48" s="84"/>
    </row>
    <row r="49" spans="16:136">
      <c r="P49" s="17"/>
      <c r="Q49" s="17"/>
      <c r="R49" s="17"/>
      <c r="S49" s="17"/>
      <c r="T49" s="17"/>
      <c r="U49" s="17"/>
      <c r="V49" s="17"/>
      <c r="W49" s="17"/>
      <c r="Z49" s="17"/>
      <c r="AA49" s="17"/>
      <c r="AB49" s="17"/>
      <c r="AC49" s="17"/>
      <c r="AD49" s="17"/>
      <c r="AE49" s="17"/>
      <c r="AF49" s="17"/>
      <c r="AG49" s="17"/>
      <c r="AJ49" s="17" t="s">
        <v>2</v>
      </c>
      <c r="AK49" s="18" t="s">
        <v>128</v>
      </c>
      <c r="AL49" s="17" t="s">
        <v>149</v>
      </c>
      <c r="AM49" s="17" t="s">
        <v>149</v>
      </c>
      <c r="AN49" s="17" t="s">
        <v>149</v>
      </c>
      <c r="AO49" s="17" t="s">
        <v>149</v>
      </c>
      <c r="AP49" s="17" t="s">
        <v>149</v>
      </c>
      <c r="AQ49" s="17" t="s">
        <v>149</v>
      </c>
      <c r="AT49" s="17"/>
      <c r="AU49" s="17"/>
      <c r="AV49" s="17"/>
      <c r="AW49" s="17"/>
      <c r="AX49" s="17"/>
      <c r="AY49" s="17"/>
      <c r="AZ49" s="17"/>
      <c r="BA49" s="17"/>
      <c r="BB49" s="17" t="b">
        <v>0</v>
      </c>
      <c r="BC49" s="17" t="b">
        <v>1</v>
      </c>
      <c r="BD49" s="105" t="s">
        <v>2</v>
      </c>
      <c r="BE49" s="105" t="s">
        <v>954</v>
      </c>
      <c r="BF49" s="105" t="s">
        <v>1154</v>
      </c>
      <c r="BG49" s="105" t="s">
        <v>1156</v>
      </c>
      <c r="BH49" s="105" t="s">
        <v>1238</v>
      </c>
      <c r="BI49" s="105"/>
      <c r="BJ49" s="105"/>
      <c r="BK49" s="105"/>
      <c r="BN49" s="17"/>
      <c r="BO49" s="17"/>
      <c r="BP49" s="17"/>
      <c r="BQ49" s="17"/>
      <c r="BR49" s="17"/>
      <c r="BS49" s="17"/>
      <c r="BT49" s="17"/>
      <c r="BU49" s="17"/>
      <c r="BX49" s="17"/>
      <c r="BY49" s="17"/>
      <c r="BZ49" s="17"/>
      <c r="CA49" s="17"/>
      <c r="CB49" s="17"/>
      <c r="CC49" s="17"/>
      <c r="CD49" s="17"/>
      <c r="CE49" s="17"/>
      <c r="CH49" s="17"/>
      <c r="CI49" s="17"/>
      <c r="CJ49" s="17"/>
      <c r="CK49" s="17"/>
      <c r="CL49" s="17"/>
      <c r="CM49" s="17"/>
      <c r="CN49" s="17"/>
      <c r="CO49" s="17"/>
      <c r="CR49" s="17"/>
      <c r="CS49" s="17"/>
      <c r="CT49" s="17"/>
      <c r="CU49" s="17"/>
      <c r="CV49" s="17"/>
      <c r="CW49" s="17"/>
      <c r="CX49" s="17"/>
      <c r="CY49" s="17"/>
      <c r="DB49" s="17"/>
      <c r="DC49" s="17"/>
      <c r="DD49" s="17"/>
      <c r="DE49" s="17"/>
      <c r="DF49" s="17"/>
      <c r="DG49" s="17"/>
      <c r="DH49" s="17"/>
      <c r="DI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84"/>
      <c r="DW49" s="84"/>
      <c r="DX49" s="84"/>
      <c r="DY49" s="84"/>
      <c r="DZ49" s="84"/>
      <c r="EA49" s="84"/>
      <c r="EB49" s="84"/>
      <c r="EC49" s="84"/>
      <c r="ED49" s="84"/>
      <c r="EE49" s="84"/>
      <c r="EF49" s="84"/>
    </row>
    <row r="50" spans="16:136">
      <c r="P50" s="17"/>
      <c r="Q50" s="17"/>
      <c r="R50" s="17"/>
      <c r="S50" s="17"/>
      <c r="T50" s="17"/>
      <c r="U50" s="17"/>
      <c r="V50" s="17"/>
      <c r="W50" s="17"/>
      <c r="Z50" s="17"/>
      <c r="AA50" s="17"/>
      <c r="AB50" s="17"/>
      <c r="AC50" s="17"/>
      <c r="AD50" s="17"/>
      <c r="AE50" s="17"/>
      <c r="AF50" s="17"/>
      <c r="AG50" s="17"/>
      <c r="AJ50" s="17" t="s">
        <v>2</v>
      </c>
      <c r="AK50" s="18" t="s">
        <v>129</v>
      </c>
      <c r="AL50" s="17" t="s">
        <v>132</v>
      </c>
      <c r="AM50" s="17" t="s">
        <v>132</v>
      </c>
      <c r="AN50" s="17" t="s">
        <v>132</v>
      </c>
      <c r="AO50" s="17" t="s">
        <v>132</v>
      </c>
      <c r="AP50" s="17" t="s">
        <v>132</v>
      </c>
      <c r="AQ50" s="17" t="s">
        <v>132</v>
      </c>
      <c r="AT50" s="17"/>
      <c r="AU50" s="17"/>
      <c r="AV50" s="17"/>
      <c r="AW50" s="17"/>
      <c r="AX50" s="17"/>
      <c r="AY50" s="17"/>
      <c r="AZ50" s="17"/>
      <c r="BA50" s="17"/>
      <c r="BB50" s="17" t="b">
        <v>1</v>
      </c>
      <c r="BC50" s="17" t="b">
        <v>1</v>
      </c>
      <c r="BD50" s="105" t="s">
        <v>2</v>
      </c>
      <c r="BE50" s="105" t="s">
        <v>955</v>
      </c>
      <c r="BF50" s="105" t="s">
        <v>1209</v>
      </c>
      <c r="BG50" s="105" t="s">
        <v>1156</v>
      </c>
      <c r="BH50" s="105" t="s">
        <v>1238</v>
      </c>
      <c r="BI50" s="105"/>
      <c r="BJ50" s="105"/>
      <c r="BK50" s="105"/>
      <c r="BN50" s="17"/>
      <c r="BO50" s="17"/>
      <c r="BP50" s="17"/>
      <c r="BQ50" s="17"/>
      <c r="BR50" s="17"/>
      <c r="BS50" s="17"/>
      <c r="BT50" s="17"/>
      <c r="BU50" s="17"/>
      <c r="BX50" s="17"/>
      <c r="BY50" s="17"/>
      <c r="BZ50" s="17"/>
      <c r="CA50" s="17"/>
      <c r="CB50" s="17"/>
      <c r="CC50" s="17"/>
      <c r="CD50" s="17"/>
      <c r="CE50" s="17"/>
      <c r="CH50" s="17"/>
      <c r="CI50" s="17"/>
      <c r="CJ50" s="17"/>
      <c r="CK50" s="17"/>
      <c r="CL50" s="17"/>
      <c r="CM50" s="17"/>
      <c r="CN50" s="17"/>
      <c r="CO50" s="17"/>
      <c r="CR50" s="17"/>
      <c r="CS50" s="17"/>
      <c r="CT50" s="17"/>
      <c r="CU50" s="17"/>
      <c r="CV50" s="17"/>
      <c r="CW50" s="17"/>
      <c r="CX50" s="17"/>
      <c r="CY50" s="17"/>
      <c r="DB50" s="17"/>
      <c r="DC50" s="17"/>
      <c r="DD50" s="17"/>
      <c r="DE50" s="17"/>
      <c r="DF50" s="17"/>
      <c r="DG50" s="17"/>
      <c r="DH50" s="17"/>
      <c r="DI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84"/>
      <c r="DW50" s="84"/>
      <c r="DX50" s="84"/>
      <c r="DY50" s="84"/>
      <c r="DZ50" s="84"/>
      <c r="EA50" s="84"/>
      <c r="EB50" s="84"/>
      <c r="EC50" s="84"/>
      <c r="ED50" s="84"/>
      <c r="EE50" s="84"/>
      <c r="EF50" s="84"/>
    </row>
    <row r="51" spans="16:136">
      <c r="P51" s="17"/>
      <c r="Q51" s="17"/>
      <c r="R51" s="17"/>
      <c r="S51" s="17"/>
      <c r="T51" s="17"/>
      <c r="U51" s="17"/>
      <c r="V51" s="17"/>
      <c r="W51" s="17"/>
      <c r="Z51" s="17"/>
      <c r="AA51" s="17"/>
      <c r="AB51" s="17"/>
      <c r="AC51" s="17"/>
      <c r="AD51" s="17"/>
      <c r="AE51" s="17"/>
      <c r="AF51" s="17"/>
      <c r="AG51" s="17"/>
      <c r="AJ51" s="17"/>
      <c r="AL51" s="17"/>
      <c r="AM51" s="17"/>
      <c r="AN51" s="17"/>
      <c r="AO51" s="17"/>
      <c r="AP51" s="17"/>
      <c r="AQ51" s="17"/>
      <c r="AT51" s="17"/>
      <c r="AU51" s="17"/>
      <c r="AV51" s="17"/>
      <c r="AW51" s="17"/>
      <c r="AX51" s="17"/>
      <c r="AY51" s="17"/>
      <c r="AZ51" s="17"/>
      <c r="BA51" s="17"/>
      <c r="BB51" s="17" t="b">
        <v>1</v>
      </c>
      <c r="BC51" s="17" t="b">
        <v>1</v>
      </c>
      <c r="BD51" s="105" t="s">
        <v>2</v>
      </c>
      <c r="BE51" s="105" t="s">
        <v>956</v>
      </c>
      <c r="BF51" s="105" t="s">
        <v>418</v>
      </c>
      <c r="BG51" s="105" t="s">
        <v>1156</v>
      </c>
      <c r="BH51" s="105" t="s">
        <v>1238</v>
      </c>
      <c r="BI51" s="105"/>
      <c r="BJ51" s="105"/>
      <c r="BK51" s="105"/>
      <c r="BN51" s="17"/>
      <c r="BO51" s="17"/>
      <c r="BP51" s="17"/>
      <c r="BQ51" s="17"/>
      <c r="BR51" s="17"/>
      <c r="BS51" s="17"/>
      <c r="BT51" s="17"/>
      <c r="BU51" s="17"/>
      <c r="BX51" s="17"/>
      <c r="BY51" s="17"/>
      <c r="BZ51" s="17"/>
      <c r="CA51" s="17"/>
      <c r="CB51" s="17"/>
      <c r="CC51" s="17"/>
      <c r="CD51" s="17"/>
      <c r="CE51" s="17"/>
      <c r="CH51" s="17"/>
      <c r="CI51" s="17"/>
      <c r="CJ51" s="17"/>
      <c r="CK51" s="17"/>
      <c r="CL51" s="17"/>
      <c r="CM51" s="17"/>
      <c r="CN51" s="17"/>
      <c r="CO51" s="17"/>
      <c r="CR51" s="17"/>
      <c r="CS51" s="17"/>
      <c r="CT51" s="17"/>
      <c r="CU51" s="17"/>
      <c r="CV51" s="17"/>
      <c r="CW51" s="17"/>
      <c r="CX51" s="17"/>
      <c r="CY51" s="17"/>
      <c r="DB51" s="17"/>
      <c r="DC51" s="17"/>
      <c r="DD51" s="17"/>
      <c r="DE51" s="17"/>
      <c r="DF51" s="17"/>
      <c r="DG51" s="17"/>
      <c r="DH51" s="17"/>
      <c r="DI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84"/>
      <c r="DW51" s="84"/>
      <c r="DX51" s="84"/>
      <c r="DY51" s="84"/>
      <c r="DZ51" s="84"/>
      <c r="EA51" s="84"/>
      <c r="EB51" s="84"/>
      <c r="EC51" s="84"/>
      <c r="ED51" s="84"/>
      <c r="EE51" s="84"/>
      <c r="EF51" s="84"/>
    </row>
    <row r="52" spans="16:136">
      <c r="P52" s="17"/>
      <c r="Q52" s="17"/>
      <c r="R52" s="17"/>
      <c r="S52" s="17"/>
      <c r="T52" s="17"/>
      <c r="U52" s="17"/>
      <c r="V52" s="17"/>
      <c r="W52" s="17"/>
      <c r="Z52" s="17"/>
      <c r="AA52" s="17"/>
      <c r="AB52" s="17"/>
      <c r="AC52" s="17"/>
      <c r="AD52" s="17"/>
      <c r="AE52" s="17"/>
      <c r="AF52" s="17"/>
      <c r="AG52" s="17"/>
      <c r="AJ52" s="17"/>
      <c r="AL52" s="17"/>
      <c r="AM52" s="17"/>
      <c r="AN52" s="17"/>
      <c r="AO52" s="17"/>
      <c r="AP52" s="17"/>
      <c r="AQ52" s="17"/>
      <c r="AT52" s="17"/>
      <c r="AU52" s="17"/>
      <c r="AV52" s="17"/>
      <c r="AW52" s="17"/>
      <c r="AX52" s="17"/>
      <c r="AY52" s="17"/>
      <c r="AZ52" s="17"/>
      <c r="BA52" s="17"/>
      <c r="BB52" s="17" t="b">
        <v>1</v>
      </c>
      <c r="BC52" s="17" t="b">
        <v>1</v>
      </c>
      <c r="BD52" s="105" t="s">
        <v>2</v>
      </c>
      <c r="BE52" s="105" t="s">
        <v>957</v>
      </c>
      <c r="BF52" s="105" t="s">
        <v>1154</v>
      </c>
      <c r="BG52" s="105" t="s">
        <v>420</v>
      </c>
      <c r="BH52" s="105" t="s">
        <v>415</v>
      </c>
      <c r="BI52" s="105"/>
      <c r="BJ52" s="105"/>
      <c r="BK52" s="105"/>
      <c r="BN52" s="17"/>
      <c r="BO52" s="17"/>
      <c r="BP52" s="17"/>
      <c r="BQ52" s="17"/>
      <c r="BR52" s="17"/>
      <c r="BS52" s="17"/>
      <c r="BT52" s="17"/>
      <c r="BU52" s="17"/>
      <c r="BX52" s="17"/>
      <c r="BY52" s="17"/>
      <c r="BZ52" s="17"/>
      <c r="CA52" s="17"/>
      <c r="CB52" s="17"/>
      <c r="CC52" s="17"/>
      <c r="CD52" s="17"/>
      <c r="CE52" s="17"/>
      <c r="CH52" s="17"/>
      <c r="CI52" s="17"/>
      <c r="CJ52" s="17"/>
      <c r="CK52" s="17"/>
      <c r="CL52" s="17"/>
      <c r="CM52" s="17"/>
      <c r="CN52" s="17"/>
      <c r="CO52" s="17"/>
      <c r="CR52" s="17"/>
      <c r="CS52" s="17"/>
      <c r="CT52" s="17"/>
      <c r="CU52" s="17"/>
      <c r="CV52" s="17"/>
      <c r="CW52" s="17"/>
      <c r="CX52" s="17"/>
      <c r="CY52" s="17"/>
      <c r="DB52" s="17"/>
      <c r="DC52" s="17"/>
      <c r="DD52" s="17"/>
      <c r="DE52" s="17"/>
      <c r="DF52" s="17"/>
      <c r="DG52" s="17"/>
      <c r="DH52" s="17"/>
      <c r="DI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84"/>
      <c r="DW52" s="84"/>
      <c r="DX52" s="84"/>
      <c r="DY52" s="84"/>
      <c r="DZ52" s="84"/>
      <c r="EA52" s="84"/>
      <c r="EB52" s="84"/>
      <c r="EC52" s="84"/>
      <c r="ED52" s="84"/>
      <c r="EE52" s="84"/>
      <c r="EF52" s="84"/>
    </row>
    <row r="53" spans="16:136">
      <c r="P53" s="17"/>
      <c r="Q53" s="17"/>
      <c r="R53" s="17"/>
      <c r="S53" s="17"/>
      <c r="T53" s="17"/>
      <c r="U53" s="17"/>
      <c r="V53" s="17"/>
      <c r="W53" s="17"/>
      <c r="Z53" s="17"/>
      <c r="AA53" s="17"/>
      <c r="AB53" s="17"/>
      <c r="AC53" s="17"/>
      <c r="AD53" s="17"/>
      <c r="AE53" s="17"/>
      <c r="AF53" s="17"/>
      <c r="AG53" s="17"/>
      <c r="AJ53" s="17"/>
      <c r="AL53" s="17"/>
      <c r="AM53" s="17"/>
      <c r="AN53" s="17"/>
      <c r="AO53" s="17"/>
      <c r="AP53" s="17"/>
      <c r="AQ53" s="17"/>
      <c r="AT53" s="17"/>
      <c r="AU53" s="17"/>
      <c r="AV53" s="17"/>
      <c r="AW53" s="17"/>
      <c r="AX53" s="17"/>
      <c r="AY53" s="17"/>
      <c r="AZ53" s="17"/>
      <c r="BA53" s="17"/>
      <c r="BD53" s="17"/>
      <c r="BE53" s="17"/>
      <c r="BF53" s="17"/>
      <c r="BG53" s="17"/>
      <c r="BH53" s="17"/>
      <c r="BI53" s="17"/>
      <c r="BJ53" s="17"/>
      <c r="BK53" s="17"/>
      <c r="BN53" s="17"/>
      <c r="BO53" s="17"/>
      <c r="BP53" s="17"/>
      <c r="BQ53" s="17"/>
      <c r="BR53" s="17"/>
      <c r="BS53" s="17"/>
      <c r="BT53" s="17"/>
      <c r="BU53" s="17"/>
      <c r="BX53" s="17"/>
      <c r="BY53" s="17"/>
      <c r="BZ53" s="17"/>
      <c r="CA53" s="17"/>
      <c r="CB53" s="17"/>
      <c r="CC53" s="17"/>
      <c r="CD53" s="17"/>
      <c r="CE53" s="17"/>
      <c r="CH53" s="17"/>
      <c r="CI53" s="17"/>
      <c r="CJ53" s="17"/>
      <c r="CK53" s="17"/>
      <c r="CL53" s="17"/>
      <c r="CM53" s="17"/>
      <c r="CN53" s="17"/>
      <c r="CO53" s="17"/>
      <c r="CR53" s="17"/>
      <c r="CS53" s="17"/>
      <c r="CT53" s="17"/>
      <c r="CU53" s="17"/>
      <c r="CV53" s="17"/>
      <c r="CW53" s="17"/>
      <c r="CX53" s="17"/>
      <c r="CY53" s="17"/>
      <c r="DB53" s="17"/>
      <c r="DC53" s="17"/>
      <c r="DD53" s="17"/>
      <c r="DE53" s="17"/>
      <c r="DF53" s="17"/>
      <c r="DG53" s="17"/>
      <c r="DH53" s="17"/>
      <c r="DI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84"/>
      <c r="DW53" s="84"/>
      <c r="DX53" s="84"/>
      <c r="DY53" s="84"/>
      <c r="DZ53" s="84"/>
      <c r="EA53" s="84"/>
      <c r="EB53" s="84"/>
      <c r="EC53" s="84"/>
      <c r="ED53" s="84"/>
      <c r="EE53" s="84"/>
      <c r="EF53" s="84"/>
    </row>
    <row r="54" spans="16:136">
      <c r="P54" s="17"/>
      <c r="Q54" s="17"/>
      <c r="R54" s="17"/>
      <c r="S54" s="17"/>
      <c r="T54" s="17"/>
      <c r="U54" s="17"/>
      <c r="V54" s="17"/>
      <c r="W54" s="17"/>
      <c r="Z54" s="17"/>
      <c r="AA54" s="17"/>
      <c r="AB54" s="17"/>
      <c r="AC54" s="17"/>
      <c r="AD54" s="17"/>
      <c r="AE54" s="17"/>
      <c r="AF54" s="17"/>
      <c r="AG54" s="17"/>
      <c r="AJ54" s="17"/>
      <c r="AL54" s="17"/>
      <c r="AM54" s="17"/>
      <c r="AN54" s="17"/>
      <c r="AO54" s="17"/>
      <c r="AP54" s="17"/>
      <c r="AQ54" s="17"/>
      <c r="AT54" s="17"/>
      <c r="AU54" s="17"/>
      <c r="AV54" s="17"/>
      <c r="AW54" s="17"/>
      <c r="AX54" s="17"/>
      <c r="AY54" s="17"/>
      <c r="AZ54" s="17"/>
      <c r="BA54" s="17"/>
      <c r="BD54" s="17"/>
      <c r="BE54" s="17"/>
      <c r="BF54" s="17"/>
      <c r="BG54" s="17"/>
      <c r="BH54" s="17"/>
      <c r="BI54" s="17"/>
      <c r="BJ54" s="17"/>
      <c r="BK54" s="17"/>
      <c r="BN54" s="17"/>
      <c r="BO54" s="17"/>
      <c r="BP54" s="17"/>
      <c r="BQ54" s="17"/>
      <c r="BR54" s="17"/>
      <c r="BS54" s="17"/>
      <c r="BT54" s="17"/>
      <c r="BU54" s="17"/>
      <c r="BX54" s="17"/>
      <c r="BY54" s="17"/>
      <c r="BZ54" s="17"/>
      <c r="CA54" s="17"/>
      <c r="CB54" s="17"/>
      <c r="CC54" s="17"/>
      <c r="CD54" s="17"/>
      <c r="CE54" s="17"/>
      <c r="CH54" s="17"/>
      <c r="CI54" s="17"/>
      <c r="CJ54" s="17"/>
      <c r="CK54" s="17"/>
      <c r="CL54" s="17"/>
      <c r="CM54" s="17"/>
      <c r="CN54" s="17"/>
      <c r="CO54" s="17"/>
      <c r="CR54" s="17"/>
      <c r="CS54" s="17"/>
      <c r="CT54" s="17"/>
      <c r="CU54" s="17"/>
      <c r="CV54" s="17"/>
      <c r="CW54" s="17"/>
      <c r="CX54" s="17"/>
      <c r="CY54" s="17"/>
      <c r="DB54" s="17"/>
      <c r="DC54" s="17"/>
      <c r="DD54" s="17"/>
      <c r="DE54" s="17"/>
      <c r="DF54" s="17"/>
      <c r="DG54" s="17"/>
      <c r="DH54" s="17"/>
      <c r="DI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84"/>
      <c r="DW54" s="84"/>
      <c r="DX54" s="84"/>
      <c r="DY54" s="84"/>
      <c r="DZ54" s="84"/>
      <c r="EA54" s="84"/>
      <c r="EB54" s="84"/>
      <c r="EC54" s="84"/>
      <c r="ED54" s="84"/>
      <c r="EE54" s="84"/>
      <c r="EF54" s="84"/>
    </row>
    <row r="55" spans="16:136">
      <c r="P55" s="17"/>
      <c r="Q55" s="17"/>
      <c r="R55" s="17"/>
      <c r="S55" s="17"/>
      <c r="T55" s="17"/>
      <c r="U55" s="17"/>
      <c r="V55" s="17"/>
      <c r="W55" s="17"/>
      <c r="Z55" s="17"/>
      <c r="AA55" s="17"/>
      <c r="AB55" s="17"/>
      <c r="AC55" s="17"/>
      <c r="AD55" s="17"/>
      <c r="AE55" s="17"/>
      <c r="AF55" s="17"/>
      <c r="AG55" s="17"/>
      <c r="AJ55" s="17"/>
      <c r="AL55" s="17"/>
      <c r="AM55" s="17"/>
      <c r="AN55" s="17"/>
      <c r="AO55" s="17"/>
      <c r="AP55" s="17"/>
      <c r="AQ55" s="17"/>
      <c r="AT55" s="17"/>
      <c r="AU55" s="17"/>
      <c r="AV55" s="17"/>
      <c r="AW55" s="17"/>
      <c r="AX55" s="17"/>
      <c r="AY55" s="17"/>
      <c r="AZ55" s="17"/>
      <c r="BA55" s="17"/>
      <c r="BD55" s="17"/>
      <c r="BE55" s="17"/>
      <c r="BF55" s="17"/>
      <c r="BG55" s="17"/>
      <c r="BH55" s="17"/>
      <c r="BI55" s="17"/>
      <c r="BJ55" s="17"/>
      <c r="BK55" s="17"/>
      <c r="BN55" s="17"/>
      <c r="BO55" s="17"/>
      <c r="BP55" s="17"/>
      <c r="BQ55" s="17"/>
      <c r="BR55" s="17"/>
      <c r="BS55" s="17"/>
      <c r="BT55" s="17"/>
      <c r="BU55" s="17"/>
      <c r="BX55" s="17"/>
      <c r="BY55" s="17"/>
      <c r="BZ55" s="17"/>
      <c r="CA55" s="17"/>
      <c r="CB55" s="17"/>
      <c r="CC55" s="17"/>
      <c r="CD55" s="17"/>
      <c r="CE55" s="17"/>
      <c r="CH55" s="17"/>
      <c r="CI55" s="17"/>
      <c r="CJ55" s="17"/>
      <c r="CK55" s="17"/>
      <c r="CL55" s="17"/>
      <c r="CM55" s="17"/>
      <c r="CN55" s="17"/>
      <c r="CO55" s="17"/>
      <c r="CR55" s="17"/>
      <c r="CS55" s="17"/>
      <c r="CT55" s="17"/>
      <c r="CU55" s="17"/>
      <c r="CV55" s="17"/>
      <c r="CW55" s="17"/>
      <c r="CX55" s="17"/>
      <c r="CY55" s="17"/>
      <c r="DB55" s="17"/>
      <c r="DC55" s="17"/>
      <c r="DD55" s="17"/>
      <c r="DE55" s="17"/>
      <c r="DF55" s="17"/>
      <c r="DG55" s="17"/>
      <c r="DH55" s="17"/>
      <c r="DI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84"/>
      <c r="DW55" s="84"/>
      <c r="DX55" s="84"/>
      <c r="DY55" s="84"/>
      <c r="DZ55" s="84"/>
      <c r="EA55" s="84"/>
      <c r="EB55" s="84"/>
      <c r="EC55" s="84"/>
      <c r="ED55" s="84"/>
      <c r="EE55" s="84"/>
      <c r="EF55" s="84"/>
    </row>
    <row r="56" spans="16:136">
      <c r="P56" s="17"/>
      <c r="Q56" s="17"/>
      <c r="R56" s="17"/>
      <c r="S56" s="17"/>
      <c r="T56" s="17"/>
      <c r="U56" s="17"/>
      <c r="V56" s="17"/>
      <c r="W56" s="17"/>
      <c r="Z56" s="17"/>
      <c r="AA56" s="17"/>
      <c r="AB56" s="17"/>
      <c r="AC56" s="17"/>
      <c r="AD56" s="17"/>
      <c r="AE56" s="17"/>
      <c r="AF56" s="17"/>
      <c r="AG56" s="17"/>
      <c r="AJ56" s="17"/>
      <c r="AL56" s="17"/>
      <c r="AM56" s="17"/>
      <c r="AN56" s="17"/>
      <c r="AO56" s="17"/>
      <c r="AP56" s="17"/>
      <c r="AQ56" s="17"/>
      <c r="AT56" s="17"/>
      <c r="AU56" s="17"/>
      <c r="AV56" s="17"/>
      <c r="AW56" s="17"/>
      <c r="AX56" s="17"/>
      <c r="AY56" s="17"/>
      <c r="AZ56" s="17"/>
      <c r="BA56" s="17"/>
      <c r="BD56" s="17"/>
      <c r="BE56" s="17"/>
      <c r="BF56" s="17"/>
      <c r="BG56" s="17"/>
      <c r="BH56" s="17"/>
      <c r="BI56" s="17"/>
      <c r="BJ56" s="17"/>
      <c r="BK56" s="17"/>
      <c r="BN56" s="17"/>
      <c r="BO56" s="17"/>
      <c r="BP56" s="17"/>
      <c r="BQ56" s="17"/>
      <c r="BR56" s="17"/>
      <c r="BS56" s="17"/>
      <c r="BT56" s="17"/>
      <c r="BU56" s="17"/>
      <c r="BX56" s="17"/>
      <c r="BY56" s="17"/>
      <c r="BZ56" s="17"/>
      <c r="CA56" s="17"/>
      <c r="CB56" s="17"/>
      <c r="CC56" s="17"/>
      <c r="CD56" s="17"/>
      <c r="CE56" s="17"/>
      <c r="CH56" s="17"/>
      <c r="CI56" s="17"/>
      <c r="CJ56" s="17"/>
      <c r="CK56" s="17"/>
      <c r="CL56" s="17"/>
      <c r="CM56" s="17"/>
      <c r="CN56" s="17"/>
      <c r="CO56" s="17"/>
      <c r="CR56" s="17"/>
      <c r="CS56" s="17"/>
      <c r="CT56" s="17"/>
      <c r="CU56" s="17"/>
      <c r="CV56" s="17"/>
      <c r="CW56" s="17"/>
      <c r="CX56" s="17"/>
      <c r="CY56" s="17"/>
      <c r="DB56" s="17"/>
      <c r="DC56" s="17"/>
      <c r="DD56" s="17"/>
      <c r="DE56" s="17"/>
      <c r="DF56" s="17"/>
      <c r="DG56" s="17"/>
      <c r="DH56" s="17"/>
      <c r="DI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84"/>
      <c r="DW56" s="84"/>
      <c r="DX56" s="84"/>
      <c r="DY56" s="84"/>
      <c r="DZ56" s="84"/>
      <c r="EA56" s="84"/>
      <c r="EB56" s="84"/>
      <c r="EC56" s="84"/>
      <c r="ED56" s="84"/>
      <c r="EE56" s="84"/>
      <c r="EF56" s="84"/>
    </row>
    <row r="57" spans="16:136">
      <c r="P57" s="17"/>
      <c r="Q57" s="17"/>
      <c r="R57" s="17"/>
      <c r="S57" s="17"/>
      <c r="T57" s="17"/>
      <c r="U57" s="17"/>
      <c r="V57" s="17"/>
      <c r="W57" s="17"/>
      <c r="Z57" s="17"/>
      <c r="AA57" s="17"/>
      <c r="AB57" s="17"/>
      <c r="AC57" s="17"/>
      <c r="AD57" s="17"/>
      <c r="AE57" s="17"/>
      <c r="AF57" s="17"/>
      <c r="AG57" s="17"/>
      <c r="AJ57" s="17"/>
      <c r="AL57" s="17"/>
      <c r="AM57" s="17"/>
      <c r="AN57" s="17"/>
      <c r="AO57" s="17"/>
      <c r="AP57" s="17"/>
      <c r="AQ57" s="17"/>
      <c r="AT57" s="17"/>
      <c r="AU57" s="17"/>
      <c r="AV57" s="17"/>
      <c r="AW57" s="17"/>
      <c r="AX57" s="17"/>
      <c r="AY57" s="17"/>
      <c r="AZ57" s="17"/>
      <c r="BA57" s="17"/>
      <c r="BD57" s="17"/>
      <c r="BE57" s="17"/>
      <c r="BF57" s="17"/>
      <c r="BG57" s="17"/>
      <c r="BH57" s="17"/>
      <c r="BI57" s="17"/>
      <c r="BJ57" s="17"/>
      <c r="BK57" s="17"/>
      <c r="BN57" s="17"/>
      <c r="BO57" s="17"/>
      <c r="BP57" s="17"/>
      <c r="BQ57" s="17"/>
      <c r="BR57" s="17"/>
      <c r="BS57" s="17"/>
      <c r="BT57" s="17"/>
      <c r="BU57" s="17"/>
      <c r="BX57" s="17"/>
      <c r="BY57" s="17"/>
      <c r="BZ57" s="17"/>
      <c r="CA57" s="17"/>
      <c r="CB57" s="17"/>
      <c r="CC57" s="17"/>
      <c r="CD57" s="17"/>
      <c r="CE57" s="17"/>
      <c r="CH57" s="17"/>
      <c r="CI57" s="17"/>
      <c r="CJ57" s="17"/>
      <c r="CK57" s="17"/>
      <c r="CL57" s="17"/>
      <c r="CM57" s="17"/>
      <c r="CN57" s="17"/>
      <c r="CO57" s="17"/>
      <c r="CR57" s="17"/>
      <c r="CS57" s="17"/>
      <c r="CT57" s="17"/>
      <c r="CU57" s="17"/>
      <c r="CV57" s="17"/>
      <c r="CW57" s="17"/>
      <c r="CX57" s="17"/>
      <c r="CY57" s="17"/>
      <c r="DB57" s="17"/>
      <c r="DC57" s="17"/>
      <c r="DD57" s="17"/>
      <c r="DE57" s="17"/>
      <c r="DF57" s="17"/>
      <c r="DG57" s="17"/>
      <c r="DH57" s="17"/>
      <c r="DI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84"/>
      <c r="DW57" s="84"/>
      <c r="DX57" s="84"/>
      <c r="DY57" s="84"/>
      <c r="DZ57" s="84"/>
      <c r="EA57" s="84"/>
      <c r="EB57" s="84"/>
      <c r="EC57" s="84"/>
      <c r="ED57" s="84"/>
      <c r="EE57" s="84"/>
      <c r="EF57" s="84"/>
    </row>
    <row r="58" spans="16:136">
      <c r="P58" s="17"/>
      <c r="Q58" s="17"/>
      <c r="R58" s="17"/>
      <c r="S58" s="17"/>
      <c r="T58" s="17"/>
      <c r="U58" s="17"/>
      <c r="V58" s="17"/>
      <c r="W58" s="17"/>
      <c r="Z58" s="17"/>
      <c r="AA58" s="17"/>
      <c r="AB58" s="17"/>
      <c r="AC58" s="17"/>
      <c r="AD58" s="17"/>
      <c r="AE58" s="17"/>
      <c r="AF58" s="17"/>
      <c r="AG58" s="17"/>
      <c r="AJ58" s="17"/>
      <c r="AL58" s="17"/>
      <c r="AM58" s="17"/>
      <c r="AN58" s="17"/>
      <c r="AO58" s="17"/>
      <c r="AP58" s="17"/>
      <c r="AQ58" s="17"/>
      <c r="AT58" s="17"/>
      <c r="AU58" s="17"/>
      <c r="AV58" s="17"/>
      <c r="AW58" s="17"/>
      <c r="AX58" s="17"/>
      <c r="AY58" s="17"/>
      <c r="AZ58" s="17"/>
      <c r="BA58" s="17"/>
      <c r="BD58" s="17"/>
      <c r="BE58" s="17"/>
      <c r="BF58" s="17"/>
      <c r="BG58" s="17"/>
      <c r="BH58" s="17"/>
      <c r="BI58" s="17"/>
      <c r="BJ58" s="17"/>
      <c r="BK58" s="17"/>
      <c r="BN58" s="17"/>
      <c r="BO58" s="17"/>
      <c r="BP58" s="17"/>
      <c r="BQ58" s="17"/>
      <c r="BR58" s="17"/>
      <c r="BS58" s="17"/>
      <c r="BT58" s="17"/>
      <c r="BU58" s="17"/>
      <c r="BX58" s="17"/>
      <c r="BY58" s="17"/>
      <c r="BZ58" s="17"/>
      <c r="CA58" s="17"/>
      <c r="CB58" s="17"/>
      <c r="CC58" s="17"/>
      <c r="CD58" s="17"/>
      <c r="CE58" s="17"/>
      <c r="CH58" s="17"/>
      <c r="CI58" s="17"/>
      <c r="CJ58" s="17"/>
      <c r="CK58" s="17"/>
      <c r="CL58" s="17"/>
      <c r="CM58" s="17"/>
      <c r="CN58" s="17"/>
      <c r="CO58" s="17"/>
      <c r="CR58" s="17"/>
      <c r="CS58" s="17"/>
      <c r="CT58" s="17"/>
      <c r="CU58" s="17"/>
      <c r="CV58" s="17"/>
      <c r="CW58" s="17"/>
      <c r="CX58" s="17"/>
      <c r="CY58" s="17"/>
      <c r="DB58" s="17"/>
      <c r="DC58" s="17"/>
      <c r="DD58" s="17"/>
      <c r="DE58" s="17"/>
      <c r="DF58" s="17"/>
      <c r="DG58" s="17"/>
      <c r="DH58" s="17"/>
      <c r="DI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84"/>
      <c r="DW58" s="84"/>
      <c r="DX58" s="84"/>
      <c r="DY58" s="84"/>
      <c r="DZ58" s="84"/>
      <c r="EA58" s="84"/>
      <c r="EB58" s="84"/>
      <c r="EC58" s="84"/>
      <c r="ED58" s="84"/>
      <c r="EE58" s="84"/>
      <c r="EF58" s="84"/>
    </row>
    <row r="59" spans="16:136">
      <c r="P59" s="17"/>
      <c r="Q59" s="17"/>
      <c r="R59" s="17"/>
      <c r="S59" s="17"/>
      <c r="T59" s="17"/>
      <c r="U59" s="17"/>
      <c r="V59" s="17"/>
      <c r="W59" s="17"/>
      <c r="Z59" s="17"/>
      <c r="AA59" s="17"/>
      <c r="AB59" s="17"/>
      <c r="AC59" s="17"/>
      <c r="AD59" s="17"/>
      <c r="AE59" s="17"/>
      <c r="AF59" s="17"/>
      <c r="AG59" s="17"/>
      <c r="AJ59" s="17"/>
      <c r="AL59" s="17"/>
      <c r="AM59" s="17"/>
      <c r="AN59" s="17"/>
      <c r="AO59" s="17"/>
      <c r="AP59" s="17"/>
      <c r="AQ59" s="17"/>
      <c r="AT59" s="17"/>
      <c r="AU59" s="17"/>
      <c r="AV59" s="17"/>
      <c r="AW59" s="17"/>
      <c r="AX59" s="17"/>
      <c r="AY59" s="17"/>
      <c r="AZ59" s="17"/>
      <c r="BA59" s="17"/>
      <c r="BD59" s="17"/>
      <c r="BE59" s="17"/>
      <c r="BF59" s="17"/>
      <c r="BG59" s="17"/>
      <c r="BH59" s="17"/>
      <c r="BI59" s="17"/>
      <c r="BJ59" s="17"/>
      <c r="BK59" s="17"/>
      <c r="BN59" s="17"/>
      <c r="BO59" s="17"/>
      <c r="BP59" s="17"/>
      <c r="BQ59" s="17"/>
      <c r="BR59" s="17"/>
      <c r="BS59" s="17"/>
      <c r="BT59" s="17"/>
      <c r="BU59" s="17"/>
      <c r="BX59" s="17"/>
      <c r="BY59" s="17"/>
      <c r="BZ59" s="17"/>
      <c r="CA59" s="17"/>
      <c r="CB59" s="17"/>
      <c r="CC59" s="17"/>
      <c r="CD59" s="17"/>
      <c r="CE59" s="17"/>
      <c r="CH59" s="17"/>
      <c r="CI59" s="17"/>
      <c r="CJ59" s="17"/>
      <c r="CK59" s="17"/>
      <c r="CL59" s="17"/>
      <c r="CM59" s="17"/>
      <c r="CN59" s="17"/>
      <c r="CO59" s="17"/>
      <c r="CR59" s="17"/>
      <c r="CS59" s="17"/>
      <c r="CT59" s="17"/>
      <c r="CU59" s="17"/>
      <c r="CV59" s="17"/>
      <c r="CW59" s="17"/>
      <c r="CX59" s="17"/>
      <c r="CY59" s="17"/>
      <c r="DB59" s="17"/>
      <c r="DC59" s="17"/>
      <c r="DD59" s="17"/>
      <c r="DE59" s="17"/>
      <c r="DF59" s="17"/>
      <c r="DG59" s="17"/>
      <c r="DH59" s="17"/>
      <c r="DI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84"/>
      <c r="DW59" s="84"/>
      <c r="DX59" s="84"/>
      <c r="DY59" s="84"/>
      <c r="DZ59" s="84"/>
      <c r="EA59" s="84"/>
      <c r="EB59" s="84"/>
      <c r="EC59" s="84"/>
      <c r="ED59" s="84"/>
      <c r="EE59" s="84"/>
      <c r="EF59" s="84"/>
    </row>
    <row r="60" spans="16:136">
      <c r="P60" s="84"/>
      <c r="Q60" s="84"/>
      <c r="R60" s="84"/>
      <c r="S60" s="84"/>
      <c r="T60" s="84"/>
      <c r="U60" s="84"/>
      <c r="V60" s="84"/>
      <c r="W60" s="84"/>
      <c r="X60" s="83"/>
      <c r="Y60" s="83"/>
      <c r="Z60" s="84"/>
      <c r="AA60" s="84"/>
      <c r="AB60" s="84"/>
      <c r="AC60" s="84"/>
      <c r="AD60" s="84"/>
      <c r="AE60" s="84"/>
      <c r="AF60" s="84"/>
      <c r="AG60" s="84"/>
      <c r="AH60" s="83"/>
      <c r="AI60" s="166"/>
      <c r="AJ60" s="84"/>
      <c r="AK60" s="166"/>
      <c r="AL60" s="84"/>
      <c r="AM60" s="84"/>
      <c r="AN60" s="84"/>
      <c r="AO60" s="84"/>
      <c r="AP60" s="84"/>
      <c r="AQ60" s="84"/>
      <c r="AR60" s="83"/>
      <c r="AS60" s="83"/>
      <c r="AT60" s="84"/>
      <c r="AU60" s="84"/>
      <c r="AV60" s="84"/>
      <c r="AW60" s="84"/>
      <c r="AX60" s="84"/>
      <c r="AY60" s="84"/>
      <c r="AZ60" s="84"/>
      <c r="BA60" s="84"/>
      <c r="BB60" s="83"/>
      <c r="BC60" s="83"/>
      <c r="BD60" s="84"/>
      <c r="BE60" s="84"/>
      <c r="BF60" s="84"/>
      <c r="BG60" s="84"/>
      <c r="BH60" s="84"/>
      <c r="BI60" s="84"/>
      <c r="BJ60" s="84"/>
      <c r="BK60" s="84"/>
      <c r="BL60" s="84"/>
      <c r="BM60" s="83"/>
      <c r="BN60" s="84"/>
      <c r="BO60" s="84"/>
      <c r="BP60" s="84"/>
      <c r="BQ60" s="84"/>
      <c r="BR60" s="84"/>
      <c r="BS60" s="84"/>
      <c r="BT60" s="84"/>
      <c r="BU60" s="84"/>
      <c r="BV60" s="83"/>
      <c r="BW60" s="83"/>
      <c r="BX60" s="84"/>
      <c r="BY60" s="84"/>
      <c r="BZ60" s="84"/>
      <c r="CA60" s="84"/>
      <c r="CB60" s="84"/>
      <c r="CC60" s="84"/>
      <c r="CD60" s="84"/>
      <c r="CE60" s="84"/>
      <c r="CF60" s="83"/>
      <c r="CG60" s="83"/>
      <c r="CH60" s="84"/>
      <c r="CI60" s="84"/>
      <c r="CJ60" s="84"/>
      <c r="CK60" s="84"/>
      <c r="CL60" s="84"/>
      <c r="CM60" s="84"/>
      <c r="CN60" s="84"/>
      <c r="CO60" s="84"/>
      <c r="CP60" s="83"/>
      <c r="CQ60" s="83"/>
      <c r="CR60" s="84"/>
      <c r="CS60" s="84"/>
      <c r="CT60" s="84"/>
      <c r="CU60" s="84"/>
      <c r="CV60" s="84"/>
      <c r="CW60" s="84"/>
      <c r="CX60" s="84"/>
      <c r="CY60" s="84"/>
      <c r="CZ60" s="83"/>
      <c r="DA60" s="83"/>
      <c r="DB60" s="84"/>
      <c r="DC60" s="84"/>
      <c r="DD60" s="84"/>
      <c r="DE60" s="84"/>
      <c r="DF60" s="84"/>
      <c r="DG60" s="84"/>
      <c r="DH60" s="84"/>
      <c r="DI60" s="84"/>
      <c r="DJ60" s="83"/>
      <c r="DK60" s="83"/>
      <c r="DL60" s="84"/>
      <c r="DM60" s="84"/>
      <c r="DN60" s="84"/>
      <c r="DO60" s="84"/>
      <c r="DP60" s="84"/>
      <c r="DQ60" s="84"/>
      <c r="DR60" s="84"/>
      <c r="DS60" s="84"/>
      <c r="DT60" s="84"/>
      <c r="DU60" s="84"/>
      <c r="DV60" s="84"/>
      <c r="DW60" s="84"/>
      <c r="DX60" s="84"/>
      <c r="DY60" s="84"/>
      <c r="DZ60" s="84"/>
      <c r="EA60" s="84"/>
      <c r="EB60" s="84"/>
      <c r="EC60" s="84"/>
      <c r="ED60" s="84"/>
      <c r="EE60" s="84"/>
      <c r="EF60" s="84"/>
    </row>
    <row r="61" spans="16:136">
      <c r="P61" s="84"/>
      <c r="Q61" s="84"/>
      <c r="R61" s="84"/>
      <c r="S61" s="84"/>
      <c r="T61" s="84"/>
      <c r="U61" s="84"/>
      <c r="V61" s="84"/>
      <c r="W61" s="84"/>
      <c r="X61" s="83"/>
      <c r="Y61" s="83"/>
      <c r="Z61" s="84"/>
      <c r="AA61" s="84"/>
      <c r="AB61" s="84"/>
      <c r="AC61" s="84"/>
      <c r="AD61" s="84"/>
      <c r="AE61" s="84"/>
      <c r="AF61" s="84"/>
      <c r="AG61" s="84"/>
      <c r="AH61" s="83"/>
      <c r="AI61" s="166"/>
      <c r="AJ61" s="84"/>
      <c r="AK61" s="166"/>
      <c r="AL61" s="84"/>
      <c r="AM61" s="84"/>
      <c r="AN61" s="84"/>
      <c r="AO61" s="84"/>
      <c r="AP61" s="84"/>
      <c r="AQ61" s="84"/>
      <c r="AR61" s="83"/>
      <c r="AS61" s="83"/>
      <c r="AT61" s="84"/>
      <c r="AU61" s="84"/>
      <c r="AV61" s="84"/>
      <c r="AW61" s="84"/>
      <c r="AX61" s="84"/>
      <c r="AY61" s="84"/>
      <c r="AZ61" s="84"/>
      <c r="BA61" s="84"/>
      <c r="BB61" s="83"/>
      <c r="BC61" s="83"/>
      <c r="BD61" s="84"/>
      <c r="BE61" s="84"/>
      <c r="BF61" s="84"/>
      <c r="BG61" s="84"/>
      <c r="BH61" s="84"/>
      <c r="BI61" s="84"/>
      <c r="BJ61" s="84"/>
      <c r="BK61" s="84"/>
      <c r="BL61" s="84"/>
      <c r="BM61" s="83"/>
      <c r="BN61" s="84"/>
      <c r="BO61" s="84"/>
      <c r="BP61" s="84"/>
      <c r="BQ61" s="84"/>
      <c r="BR61" s="84"/>
      <c r="BS61" s="84"/>
      <c r="BT61" s="84"/>
      <c r="BU61" s="84"/>
      <c r="BV61" s="83"/>
      <c r="BW61" s="83"/>
      <c r="BX61" s="84"/>
      <c r="BY61" s="84"/>
      <c r="BZ61" s="84"/>
      <c r="CA61" s="84"/>
      <c r="CB61" s="84"/>
      <c r="CC61" s="84"/>
      <c r="CD61" s="84"/>
      <c r="CE61" s="84"/>
      <c r="CF61" s="83"/>
      <c r="CG61" s="83"/>
      <c r="CH61" s="84"/>
      <c r="CI61" s="84"/>
      <c r="CJ61" s="84"/>
      <c r="CK61" s="84"/>
      <c r="CL61" s="84"/>
      <c r="CM61" s="84"/>
      <c r="CN61" s="84"/>
      <c r="CO61" s="84"/>
      <c r="CP61" s="83"/>
      <c r="CQ61" s="83"/>
      <c r="CR61" s="84"/>
      <c r="CS61" s="84"/>
      <c r="CT61" s="84"/>
      <c r="CU61" s="84"/>
      <c r="CV61" s="84"/>
      <c r="CW61" s="84"/>
      <c r="CX61" s="84"/>
      <c r="CY61" s="84"/>
      <c r="CZ61" s="83"/>
      <c r="DA61" s="83"/>
      <c r="DB61" s="84"/>
      <c r="DC61" s="84"/>
      <c r="DD61" s="84"/>
      <c r="DE61" s="84"/>
      <c r="DF61" s="84"/>
      <c r="DG61" s="84"/>
      <c r="DH61" s="84"/>
      <c r="DI61" s="84"/>
      <c r="DJ61" s="83"/>
      <c r="DK61" s="83"/>
      <c r="DL61" s="84"/>
      <c r="DM61" s="84"/>
      <c r="DN61" s="84"/>
      <c r="DO61" s="84"/>
      <c r="DP61" s="84"/>
      <c r="DQ61" s="84"/>
      <c r="DR61" s="84"/>
      <c r="DS61" s="84"/>
      <c r="DT61" s="84"/>
      <c r="DU61" s="84"/>
      <c r="DV61" s="84"/>
      <c r="DW61" s="84"/>
      <c r="DX61" s="84"/>
      <c r="DY61" s="84"/>
      <c r="DZ61" s="84"/>
      <c r="EA61" s="84"/>
      <c r="EB61" s="84"/>
      <c r="EC61" s="84"/>
      <c r="ED61" s="84"/>
      <c r="EE61" s="84"/>
      <c r="EF61" s="84"/>
    </row>
    <row r="62" spans="16:136">
      <c r="P62" s="84"/>
      <c r="Q62" s="84"/>
      <c r="R62" s="84"/>
      <c r="S62" s="84"/>
      <c r="T62" s="84"/>
      <c r="U62" s="84"/>
      <c r="V62" s="84"/>
      <c r="W62" s="84"/>
      <c r="X62" s="83"/>
      <c r="Y62" s="83"/>
      <c r="Z62" s="84"/>
      <c r="AA62" s="84"/>
      <c r="AB62" s="84"/>
      <c r="AC62" s="84"/>
      <c r="AD62" s="84"/>
      <c r="AE62" s="84"/>
      <c r="AF62" s="84"/>
      <c r="AG62" s="84"/>
      <c r="AH62" s="83"/>
      <c r="AI62" s="166"/>
      <c r="AJ62" s="84"/>
      <c r="AK62" s="166"/>
      <c r="AL62" s="84"/>
      <c r="AM62" s="84"/>
      <c r="AN62" s="84"/>
      <c r="AO62" s="84"/>
      <c r="AP62" s="84"/>
      <c r="AQ62" s="84"/>
      <c r="AR62" s="83"/>
      <c r="AS62" s="83"/>
      <c r="AT62" s="84"/>
      <c r="AU62" s="84"/>
      <c r="AV62" s="84"/>
      <c r="AW62" s="84"/>
      <c r="AX62" s="84"/>
      <c r="AY62" s="84"/>
      <c r="AZ62" s="84"/>
      <c r="BA62" s="84"/>
      <c r="BB62" s="83"/>
      <c r="BC62" s="83"/>
      <c r="BD62" s="84"/>
      <c r="BE62" s="84"/>
      <c r="BF62" s="84"/>
      <c r="BG62" s="84"/>
      <c r="BH62" s="84"/>
      <c r="BI62" s="84"/>
      <c r="BJ62" s="84"/>
      <c r="BK62" s="84"/>
      <c r="BL62" s="84"/>
      <c r="BM62" s="83"/>
      <c r="BN62" s="84"/>
      <c r="BO62" s="84"/>
      <c r="BP62" s="84"/>
      <c r="BQ62" s="84"/>
      <c r="BR62" s="84"/>
      <c r="BS62" s="84"/>
      <c r="BT62" s="84"/>
      <c r="BU62" s="84"/>
      <c r="BV62" s="83"/>
      <c r="BW62" s="83"/>
      <c r="BX62" s="84"/>
      <c r="BY62" s="84"/>
      <c r="BZ62" s="84"/>
      <c r="CA62" s="84"/>
      <c r="CB62" s="84"/>
      <c r="CC62" s="84"/>
      <c r="CD62" s="84"/>
      <c r="CE62" s="84"/>
      <c r="CF62" s="83"/>
      <c r="CG62" s="83"/>
      <c r="CH62" s="84"/>
      <c r="CI62" s="84"/>
      <c r="CJ62" s="84"/>
      <c r="CK62" s="84"/>
      <c r="CL62" s="84"/>
      <c r="CM62" s="84"/>
      <c r="CN62" s="84"/>
      <c r="CO62" s="84"/>
      <c r="CP62" s="83"/>
      <c r="CQ62" s="83"/>
      <c r="CR62" s="84"/>
      <c r="CS62" s="84"/>
      <c r="CT62" s="84"/>
      <c r="CU62" s="84"/>
      <c r="CV62" s="84"/>
      <c r="CW62" s="84"/>
      <c r="CX62" s="84"/>
      <c r="CY62" s="84"/>
      <c r="CZ62" s="83"/>
      <c r="DA62" s="83"/>
      <c r="DB62" s="84"/>
      <c r="DC62" s="84"/>
      <c r="DD62" s="84"/>
      <c r="DE62" s="84"/>
      <c r="DF62" s="84"/>
      <c r="DG62" s="84"/>
      <c r="DH62" s="84"/>
      <c r="DI62" s="84"/>
      <c r="DJ62" s="83"/>
      <c r="DK62" s="83"/>
      <c r="DL62" s="84"/>
      <c r="DM62" s="84"/>
      <c r="DN62" s="84"/>
      <c r="DO62" s="84"/>
      <c r="DP62" s="84"/>
      <c r="DQ62" s="84"/>
      <c r="DR62" s="84"/>
      <c r="DS62" s="84"/>
      <c r="DT62" s="84"/>
      <c r="DU62" s="84"/>
      <c r="DV62" s="84"/>
      <c r="DW62" s="84"/>
      <c r="DX62" s="84"/>
      <c r="DY62" s="84"/>
      <c r="DZ62" s="84"/>
      <c r="EA62" s="84"/>
      <c r="EB62" s="84"/>
      <c r="EC62" s="84"/>
      <c r="ED62" s="84"/>
      <c r="EE62" s="84"/>
      <c r="EF62" s="84"/>
    </row>
    <row r="63" spans="16:136">
      <c r="P63" s="84"/>
      <c r="Q63" s="84"/>
      <c r="R63" s="84"/>
      <c r="S63" s="84"/>
      <c r="T63" s="84"/>
      <c r="U63" s="84"/>
      <c r="V63" s="84"/>
      <c r="W63" s="84"/>
      <c r="X63" s="83"/>
      <c r="Y63" s="83"/>
      <c r="Z63" s="84"/>
      <c r="AA63" s="84"/>
      <c r="AB63" s="84"/>
      <c r="AC63" s="84"/>
      <c r="AD63" s="84"/>
      <c r="AE63" s="84"/>
      <c r="AF63" s="84"/>
      <c r="AG63" s="84"/>
      <c r="AH63" s="83"/>
      <c r="AI63" s="166"/>
      <c r="AJ63" s="84"/>
      <c r="AK63" s="166"/>
      <c r="AL63" s="84"/>
      <c r="AM63" s="84"/>
      <c r="AN63" s="84"/>
      <c r="AO63" s="84"/>
      <c r="AP63" s="84"/>
      <c r="AQ63" s="84"/>
      <c r="AR63" s="83"/>
      <c r="AS63" s="83"/>
      <c r="AT63" s="84"/>
      <c r="AU63" s="84"/>
      <c r="AV63" s="84"/>
      <c r="AW63" s="84"/>
      <c r="AX63" s="84"/>
      <c r="AY63" s="84"/>
      <c r="AZ63" s="84"/>
      <c r="BA63" s="84"/>
      <c r="BB63" s="83"/>
      <c r="BC63" s="83"/>
      <c r="BD63" s="84"/>
      <c r="BE63" s="84"/>
      <c r="BF63" s="84"/>
      <c r="BG63" s="84"/>
      <c r="BH63" s="84"/>
      <c r="BI63" s="84"/>
      <c r="BJ63" s="84"/>
      <c r="BK63" s="84"/>
      <c r="BL63" s="84"/>
      <c r="BM63" s="83"/>
      <c r="BN63" s="84"/>
      <c r="BO63" s="84"/>
      <c r="BP63" s="84"/>
      <c r="BQ63" s="84"/>
      <c r="BR63" s="84"/>
      <c r="BS63" s="84"/>
      <c r="BT63" s="84"/>
      <c r="BU63" s="84"/>
      <c r="BV63" s="83"/>
      <c r="BW63" s="83"/>
      <c r="BX63" s="84"/>
      <c r="BY63" s="84"/>
      <c r="BZ63" s="84"/>
      <c r="CA63" s="84"/>
      <c r="CB63" s="84"/>
      <c r="CC63" s="84"/>
      <c r="CD63" s="84"/>
      <c r="CE63" s="84"/>
      <c r="CF63" s="83"/>
      <c r="CG63" s="83"/>
      <c r="CH63" s="84"/>
      <c r="CI63" s="84"/>
      <c r="CJ63" s="84"/>
      <c r="CK63" s="84"/>
      <c r="CL63" s="84"/>
      <c r="CM63" s="84"/>
      <c r="CN63" s="84"/>
      <c r="CO63" s="84"/>
      <c r="CP63" s="83"/>
      <c r="CQ63" s="83"/>
      <c r="CR63" s="84"/>
      <c r="CS63" s="84"/>
      <c r="CT63" s="84"/>
      <c r="CU63" s="84"/>
      <c r="CV63" s="84"/>
      <c r="CW63" s="84"/>
      <c r="CX63" s="84"/>
      <c r="CY63" s="84"/>
      <c r="CZ63" s="83"/>
      <c r="DA63" s="83"/>
      <c r="DB63" s="84"/>
      <c r="DC63" s="84"/>
      <c r="DD63" s="84"/>
      <c r="DE63" s="84"/>
      <c r="DF63" s="84"/>
      <c r="DG63" s="84"/>
      <c r="DH63" s="84"/>
      <c r="DI63" s="84"/>
      <c r="DJ63" s="83"/>
      <c r="DK63" s="83"/>
      <c r="DL63" s="84"/>
      <c r="DM63" s="84"/>
      <c r="DN63" s="84"/>
      <c r="DO63" s="84"/>
      <c r="DP63" s="84"/>
      <c r="DQ63" s="84"/>
      <c r="DR63" s="84"/>
      <c r="DS63" s="84"/>
      <c r="DT63" s="84"/>
      <c r="DU63" s="84"/>
      <c r="DV63" s="84"/>
      <c r="DW63" s="84"/>
      <c r="DX63" s="84"/>
      <c r="DY63" s="84"/>
      <c r="DZ63" s="84"/>
      <c r="EA63" s="84"/>
      <c r="EB63" s="84"/>
      <c r="EC63" s="84"/>
      <c r="ED63" s="84"/>
      <c r="EE63" s="84"/>
      <c r="EF63" s="84"/>
    </row>
    <row r="64" spans="16:136">
      <c r="P64" s="84"/>
      <c r="Q64" s="84"/>
      <c r="R64" s="84"/>
      <c r="S64" s="84"/>
      <c r="T64" s="84"/>
      <c r="U64" s="84"/>
      <c r="V64" s="84"/>
      <c r="W64" s="84"/>
      <c r="X64" s="83"/>
      <c r="Y64" s="83"/>
      <c r="Z64" s="84"/>
      <c r="AA64" s="84"/>
      <c r="AB64" s="84"/>
      <c r="AC64" s="84"/>
      <c r="AD64" s="84"/>
      <c r="AE64" s="84"/>
      <c r="AF64" s="84"/>
      <c r="AG64" s="84"/>
      <c r="AH64" s="83"/>
      <c r="AI64" s="166"/>
      <c r="AJ64" s="84"/>
      <c r="AK64" s="166"/>
      <c r="AL64" s="84"/>
      <c r="AM64" s="84"/>
      <c r="AN64" s="84"/>
      <c r="AO64" s="84"/>
      <c r="AP64" s="84"/>
      <c r="AQ64" s="84"/>
      <c r="AR64" s="83"/>
      <c r="AS64" s="83"/>
      <c r="AT64" s="84"/>
      <c r="AU64" s="84"/>
      <c r="AV64" s="84"/>
      <c r="AW64" s="84"/>
      <c r="AX64" s="84"/>
      <c r="AY64" s="84"/>
      <c r="AZ64" s="84"/>
      <c r="BA64" s="84"/>
      <c r="BB64" s="83"/>
      <c r="BC64" s="83"/>
      <c r="BD64" s="84"/>
      <c r="BE64" s="84"/>
      <c r="BF64" s="84"/>
      <c r="BG64" s="84"/>
      <c r="BH64" s="84"/>
      <c r="BI64" s="84"/>
      <c r="BJ64" s="84"/>
      <c r="BK64" s="84"/>
      <c r="BL64" s="84"/>
      <c r="BM64" s="83"/>
      <c r="BN64" s="84"/>
      <c r="BO64" s="84"/>
      <c r="BP64" s="84"/>
      <c r="BQ64" s="84"/>
      <c r="BR64" s="84"/>
      <c r="BS64" s="84"/>
      <c r="BT64" s="84"/>
      <c r="BU64" s="84"/>
      <c r="BV64" s="83"/>
      <c r="BW64" s="83"/>
      <c r="BX64" s="84"/>
      <c r="BY64" s="84"/>
      <c r="BZ64" s="84"/>
      <c r="CA64" s="84"/>
      <c r="CB64" s="84"/>
      <c r="CC64" s="84"/>
      <c r="CD64" s="84"/>
      <c r="CE64" s="84"/>
      <c r="CF64" s="83"/>
      <c r="CG64" s="83"/>
      <c r="CH64" s="84"/>
      <c r="CI64" s="84"/>
      <c r="CJ64" s="84"/>
      <c r="CK64" s="84"/>
      <c r="CL64" s="84"/>
      <c r="CM64" s="84"/>
      <c r="CN64" s="84"/>
      <c r="CO64" s="84"/>
      <c r="CP64" s="83"/>
      <c r="CQ64" s="83"/>
      <c r="CR64" s="84"/>
      <c r="CS64" s="84"/>
      <c r="CT64" s="84"/>
      <c r="CU64" s="84"/>
      <c r="CV64" s="84"/>
      <c r="CW64" s="84"/>
      <c r="CX64" s="84"/>
      <c r="CY64" s="84"/>
      <c r="CZ64" s="83"/>
      <c r="DA64" s="83"/>
      <c r="DB64" s="84"/>
      <c r="DC64" s="84"/>
      <c r="DD64" s="84"/>
      <c r="DE64" s="84"/>
      <c r="DF64" s="84"/>
      <c r="DG64" s="84"/>
      <c r="DH64" s="84"/>
      <c r="DI64" s="84"/>
      <c r="DJ64" s="83"/>
      <c r="DK64" s="83"/>
      <c r="DL64" s="84"/>
      <c r="DM64" s="84"/>
      <c r="DN64" s="84"/>
      <c r="DO64" s="84"/>
      <c r="DP64" s="84"/>
      <c r="DQ64" s="84"/>
      <c r="DR64" s="84"/>
      <c r="DS64" s="84"/>
      <c r="DT64" s="84"/>
      <c r="DU64" s="84"/>
      <c r="DV64" s="84"/>
      <c r="DW64" s="84"/>
      <c r="DX64" s="84"/>
      <c r="DY64" s="84"/>
      <c r="DZ64" s="84"/>
      <c r="EA64" s="84"/>
      <c r="EB64" s="84"/>
      <c r="EC64" s="84"/>
      <c r="ED64" s="84"/>
      <c r="EE64" s="84"/>
      <c r="EF64" s="84"/>
    </row>
    <row r="65" spans="16:136">
      <c r="P65" s="84"/>
      <c r="Q65" s="84"/>
      <c r="R65" s="84"/>
      <c r="S65" s="84"/>
      <c r="T65" s="84"/>
      <c r="U65" s="84"/>
      <c r="V65" s="84"/>
      <c r="W65" s="84"/>
      <c r="X65" s="83"/>
      <c r="Y65" s="83"/>
      <c r="Z65" s="84"/>
      <c r="AA65" s="84"/>
      <c r="AB65" s="84"/>
      <c r="AC65" s="84"/>
      <c r="AD65" s="84"/>
      <c r="AE65" s="84"/>
      <c r="AF65" s="84"/>
      <c r="AG65" s="84"/>
      <c r="AH65" s="83"/>
      <c r="AI65" s="166"/>
      <c r="AJ65" s="84"/>
      <c r="AK65" s="166"/>
      <c r="AL65" s="84"/>
      <c r="AM65" s="84"/>
      <c r="AN65" s="84"/>
      <c r="AO65" s="84"/>
      <c r="AP65" s="84"/>
      <c r="AQ65" s="84"/>
      <c r="AR65" s="83"/>
      <c r="AS65" s="83"/>
      <c r="AT65" s="84"/>
      <c r="AU65" s="84"/>
      <c r="AV65" s="84"/>
      <c r="AW65" s="84"/>
      <c r="AX65" s="84"/>
      <c r="AY65" s="84"/>
      <c r="AZ65" s="84"/>
      <c r="BA65" s="84"/>
      <c r="BB65" s="83"/>
      <c r="BC65" s="83"/>
      <c r="BD65" s="84"/>
      <c r="BE65" s="84"/>
      <c r="BF65" s="84"/>
      <c r="BG65" s="84"/>
      <c r="BH65" s="84"/>
      <c r="BI65" s="84"/>
      <c r="BJ65" s="84"/>
      <c r="BK65" s="84"/>
      <c r="BL65" s="84"/>
      <c r="BM65" s="83"/>
      <c r="BN65" s="84"/>
      <c r="BO65" s="84"/>
      <c r="BP65" s="84"/>
      <c r="BQ65" s="84"/>
      <c r="BR65" s="84"/>
      <c r="BS65" s="84"/>
      <c r="BT65" s="84"/>
      <c r="BU65" s="84"/>
      <c r="BV65" s="83"/>
      <c r="BW65" s="83"/>
      <c r="BX65" s="84"/>
      <c r="BY65" s="84"/>
      <c r="BZ65" s="84"/>
      <c r="CA65" s="84"/>
      <c r="CB65" s="84"/>
      <c r="CC65" s="84"/>
      <c r="CD65" s="84"/>
      <c r="CE65" s="84"/>
      <c r="CF65" s="83"/>
      <c r="CG65" s="83"/>
      <c r="CH65" s="84"/>
      <c r="CI65" s="84"/>
      <c r="CJ65" s="84"/>
      <c r="CK65" s="84"/>
      <c r="CL65" s="84"/>
      <c r="CM65" s="84"/>
      <c r="CN65" s="84"/>
      <c r="CO65" s="84"/>
      <c r="CP65" s="83"/>
      <c r="CQ65" s="83"/>
      <c r="CR65" s="84"/>
      <c r="CS65" s="84"/>
      <c r="CT65" s="84"/>
      <c r="CU65" s="84"/>
      <c r="CV65" s="84"/>
      <c r="CW65" s="84"/>
      <c r="CX65" s="84"/>
      <c r="CY65" s="84"/>
      <c r="CZ65" s="83"/>
      <c r="DA65" s="83"/>
      <c r="DB65" s="84"/>
      <c r="DC65" s="84"/>
      <c r="DD65" s="84"/>
      <c r="DE65" s="84"/>
      <c r="DF65" s="84"/>
      <c r="DG65" s="84"/>
      <c r="DH65" s="84"/>
      <c r="DI65" s="84"/>
      <c r="DJ65" s="83"/>
      <c r="DK65" s="83"/>
      <c r="DL65" s="84"/>
      <c r="DM65" s="84"/>
      <c r="DN65" s="84"/>
      <c r="DO65" s="84"/>
      <c r="DP65" s="84"/>
      <c r="DQ65" s="84"/>
      <c r="DR65" s="84"/>
      <c r="DS65" s="84"/>
      <c r="DT65" s="84"/>
      <c r="DU65" s="84"/>
      <c r="DV65" s="84"/>
      <c r="DW65" s="84"/>
      <c r="DX65" s="84"/>
      <c r="DY65" s="84"/>
      <c r="DZ65" s="84"/>
      <c r="EA65" s="84"/>
      <c r="EB65" s="84"/>
      <c r="EC65" s="84"/>
      <c r="ED65" s="84"/>
      <c r="EE65" s="84"/>
      <c r="EF65" s="84"/>
    </row>
    <row r="66" spans="16:136">
      <c r="P66" s="84"/>
      <c r="Q66" s="84"/>
      <c r="R66" s="84"/>
      <c r="S66" s="84"/>
      <c r="T66" s="84"/>
      <c r="U66" s="84"/>
      <c r="V66" s="84"/>
      <c r="W66" s="84"/>
      <c r="X66" s="83"/>
      <c r="Y66" s="83"/>
      <c r="Z66" s="84"/>
      <c r="AA66" s="84"/>
      <c r="AB66" s="84"/>
      <c r="AC66" s="84"/>
      <c r="AD66" s="84"/>
      <c r="AE66" s="84"/>
      <c r="AF66" s="84"/>
      <c r="AG66" s="84"/>
      <c r="AH66" s="83"/>
      <c r="AI66" s="166"/>
      <c r="AJ66" s="84"/>
      <c r="AK66" s="166"/>
      <c r="AL66" s="84"/>
      <c r="AM66" s="84"/>
      <c r="AN66" s="84"/>
      <c r="AO66" s="84"/>
      <c r="AP66" s="84"/>
      <c r="AQ66" s="84"/>
      <c r="AR66" s="83"/>
      <c r="AS66" s="83"/>
      <c r="AT66" s="84"/>
      <c r="AU66" s="84"/>
      <c r="AV66" s="84"/>
      <c r="AW66" s="84"/>
      <c r="AX66" s="84"/>
      <c r="AY66" s="84"/>
      <c r="AZ66" s="84"/>
      <c r="BA66" s="84"/>
      <c r="BB66" s="83"/>
      <c r="BC66" s="83"/>
      <c r="BD66" s="84"/>
      <c r="BE66" s="84"/>
      <c r="BF66" s="84"/>
      <c r="BG66" s="84"/>
      <c r="BH66" s="84"/>
      <c r="BI66" s="84"/>
      <c r="BJ66" s="84"/>
      <c r="BK66" s="84"/>
      <c r="BL66" s="84"/>
      <c r="BM66" s="83"/>
      <c r="BN66" s="84"/>
      <c r="BO66" s="84"/>
      <c r="BP66" s="84"/>
      <c r="BQ66" s="84"/>
      <c r="BR66" s="84"/>
      <c r="BS66" s="84"/>
      <c r="BT66" s="84"/>
      <c r="BU66" s="84"/>
      <c r="BV66" s="83"/>
      <c r="BW66" s="83"/>
      <c r="BX66" s="84"/>
      <c r="BY66" s="84"/>
      <c r="BZ66" s="84"/>
      <c r="CA66" s="84"/>
      <c r="CB66" s="84"/>
      <c r="CC66" s="84"/>
      <c r="CD66" s="84"/>
      <c r="CE66" s="84"/>
      <c r="CF66" s="83"/>
      <c r="CG66" s="83"/>
      <c r="CH66" s="84"/>
      <c r="CI66" s="84"/>
      <c r="CJ66" s="84"/>
      <c r="CK66" s="84"/>
      <c r="CL66" s="84"/>
      <c r="CM66" s="84"/>
      <c r="CN66" s="84"/>
      <c r="CO66" s="84"/>
      <c r="CP66" s="83"/>
      <c r="CQ66" s="83"/>
      <c r="CR66" s="84"/>
      <c r="CS66" s="84"/>
      <c r="CT66" s="84"/>
      <c r="CU66" s="84"/>
      <c r="CV66" s="84"/>
      <c r="CW66" s="84"/>
      <c r="CX66" s="84"/>
      <c r="CY66" s="84"/>
      <c r="CZ66" s="83"/>
      <c r="DA66" s="83"/>
      <c r="DB66" s="84"/>
      <c r="DC66" s="84"/>
      <c r="DD66" s="84"/>
      <c r="DE66" s="84"/>
      <c r="DF66" s="84"/>
      <c r="DG66" s="84"/>
      <c r="DH66" s="84"/>
      <c r="DI66" s="84"/>
      <c r="DJ66" s="83"/>
      <c r="DK66" s="83"/>
      <c r="DL66" s="84"/>
      <c r="DM66" s="84"/>
      <c r="DN66" s="84"/>
      <c r="DO66" s="84"/>
      <c r="DP66" s="84"/>
      <c r="DQ66" s="84"/>
      <c r="DR66" s="84"/>
      <c r="DS66" s="84"/>
      <c r="DT66" s="84"/>
      <c r="DU66" s="84"/>
      <c r="DV66" s="84"/>
      <c r="DW66" s="84"/>
      <c r="DX66" s="84"/>
      <c r="DY66" s="84"/>
      <c r="DZ66" s="84"/>
      <c r="EA66" s="84"/>
      <c r="EB66" s="84"/>
      <c r="EC66" s="84"/>
      <c r="ED66" s="84"/>
      <c r="EE66" s="84"/>
      <c r="EF66" s="84"/>
    </row>
    <row r="67" spans="16:136">
      <c r="P67" s="84"/>
      <c r="Q67" s="84"/>
      <c r="R67" s="84"/>
      <c r="S67" s="84"/>
      <c r="T67" s="84"/>
      <c r="U67" s="84"/>
      <c r="V67" s="84"/>
      <c r="W67" s="84"/>
      <c r="X67" s="83"/>
      <c r="Y67" s="83"/>
      <c r="Z67" s="84"/>
      <c r="AA67" s="84"/>
      <c r="AB67" s="84"/>
      <c r="AC67" s="84"/>
      <c r="AD67" s="84"/>
      <c r="AE67" s="84"/>
      <c r="AF67" s="84"/>
      <c r="AG67" s="84"/>
      <c r="AH67" s="83"/>
      <c r="AI67" s="166"/>
      <c r="AJ67" s="84"/>
      <c r="AK67" s="166"/>
      <c r="AL67" s="84"/>
      <c r="AM67" s="84"/>
      <c r="AN67" s="84"/>
      <c r="AO67" s="84"/>
      <c r="AP67" s="84"/>
      <c r="AQ67" s="84"/>
      <c r="AR67" s="83"/>
      <c r="AS67" s="83"/>
      <c r="AT67" s="84"/>
      <c r="AU67" s="84"/>
      <c r="AV67" s="84"/>
      <c r="AW67" s="84"/>
      <c r="AX67" s="84"/>
      <c r="AY67" s="84"/>
      <c r="AZ67" s="84"/>
      <c r="BA67" s="84"/>
      <c r="BB67" s="83"/>
      <c r="BC67" s="83"/>
      <c r="BD67" s="84"/>
      <c r="BE67" s="84"/>
      <c r="BF67" s="84"/>
      <c r="BG67" s="84"/>
      <c r="BH67" s="84"/>
      <c r="BI67" s="84"/>
      <c r="BJ67" s="84"/>
      <c r="BK67" s="84"/>
      <c r="BL67" s="84"/>
      <c r="BM67" s="83"/>
      <c r="BN67" s="84"/>
      <c r="BO67" s="84"/>
      <c r="BP67" s="84"/>
      <c r="BQ67" s="84"/>
      <c r="BR67" s="84"/>
      <c r="BS67" s="84"/>
      <c r="BT67" s="84"/>
      <c r="BU67" s="84"/>
      <c r="BV67" s="83"/>
      <c r="BW67" s="83"/>
      <c r="BX67" s="84"/>
      <c r="BY67" s="84"/>
      <c r="BZ67" s="84"/>
      <c r="CA67" s="84"/>
      <c r="CB67" s="84"/>
      <c r="CC67" s="84"/>
      <c r="CD67" s="84"/>
      <c r="CE67" s="84"/>
      <c r="CF67" s="83"/>
      <c r="CG67" s="83"/>
      <c r="CH67" s="84"/>
      <c r="CI67" s="84"/>
      <c r="CJ67" s="84"/>
      <c r="CK67" s="84"/>
      <c r="CL67" s="84"/>
      <c r="CM67" s="84"/>
      <c r="CN67" s="84"/>
      <c r="CO67" s="84"/>
      <c r="CP67" s="83"/>
      <c r="CQ67" s="83"/>
      <c r="CR67" s="84"/>
      <c r="CS67" s="84"/>
      <c r="CT67" s="84"/>
      <c r="CU67" s="84"/>
      <c r="CV67" s="84"/>
      <c r="CW67" s="84"/>
      <c r="CX67" s="84"/>
      <c r="CY67" s="84"/>
      <c r="CZ67" s="83"/>
      <c r="DA67" s="83"/>
      <c r="DB67" s="84"/>
      <c r="DC67" s="84"/>
      <c r="DD67" s="84"/>
      <c r="DE67" s="84"/>
      <c r="DF67" s="84"/>
      <c r="DG67" s="84"/>
      <c r="DH67" s="84"/>
      <c r="DI67" s="84"/>
      <c r="DJ67" s="83"/>
      <c r="DK67" s="83"/>
      <c r="DL67" s="84"/>
      <c r="DM67" s="84"/>
      <c r="DN67" s="84"/>
      <c r="DO67" s="84"/>
      <c r="DP67" s="84"/>
      <c r="DQ67" s="84"/>
      <c r="DR67" s="84"/>
      <c r="DS67" s="84"/>
      <c r="DT67" s="84"/>
      <c r="DU67" s="84"/>
      <c r="DV67" s="84"/>
      <c r="DW67" s="84"/>
      <c r="DX67" s="84"/>
      <c r="DY67" s="84"/>
      <c r="DZ67" s="84"/>
      <c r="EA67" s="84"/>
      <c r="EB67" s="84"/>
      <c r="EC67" s="84"/>
      <c r="ED67" s="84"/>
      <c r="EE67" s="84"/>
      <c r="EF67" s="84"/>
    </row>
    <row r="68" spans="16:136">
      <c r="P68" s="84"/>
      <c r="Q68" s="84"/>
      <c r="R68" s="84"/>
      <c r="S68" s="84"/>
      <c r="T68" s="84"/>
      <c r="U68" s="84"/>
      <c r="V68" s="84"/>
      <c r="W68" s="84"/>
      <c r="X68" s="83"/>
      <c r="Y68" s="83"/>
      <c r="Z68" s="84"/>
      <c r="AA68" s="84"/>
      <c r="AB68" s="84"/>
      <c r="AC68" s="84"/>
      <c r="AD68" s="84"/>
      <c r="AE68" s="84"/>
      <c r="AF68" s="84"/>
      <c r="AG68" s="84"/>
      <c r="AH68" s="83"/>
      <c r="AI68" s="166"/>
      <c r="AJ68" s="84"/>
      <c r="AK68" s="166"/>
      <c r="AL68" s="84"/>
      <c r="AM68" s="84"/>
      <c r="AN68" s="84"/>
      <c r="AO68" s="84"/>
      <c r="AP68" s="84"/>
      <c r="AQ68" s="84"/>
      <c r="AR68" s="83"/>
      <c r="AS68" s="83"/>
      <c r="AT68" s="84"/>
      <c r="AU68" s="84"/>
      <c r="AV68" s="84"/>
      <c r="AW68" s="84"/>
      <c r="AX68" s="84"/>
      <c r="AY68" s="84"/>
      <c r="AZ68" s="84"/>
      <c r="BA68" s="84"/>
      <c r="BB68" s="83"/>
      <c r="BC68" s="83"/>
      <c r="BD68" s="84"/>
      <c r="BE68" s="84"/>
      <c r="BF68" s="84"/>
      <c r="BG68" s="84"/>
      <c r="BH68" s="84"/>
      <c r="BI68" s="84"/>
      <c r="BJ68" s="84"/>
      <c r="BK68" s="84"/>
      <c r="BL68" s="84"/>
      <c r="BM68" s="83"/>
      <c r="BN68" s="84"/>
      <c r="BO68" s="84"/>
      <c r="BP68" s="84"/>
      <c r="BQ68" s="84"/>
      <c r="BR68" s="84"/>
      <c r="BS68" s="84"/>
      <c r="BT68" s="84"/>
      <c r="BU68" s="84"/>
      <c r="BV68" s="83"/>
      <c r="BW68" s="83"/>
      <c r="BX68" s="84"/>
      <c r="BY68" s="84"/>
      <c r="BZ68" s="84"/>
      <c r="CA68" s="84"/>
      <c r="CB68" s="84"/>
      <c r="CC68" s="84"/>
      <c r="CD68" s="84"/>
      <c r="CE68" s="84"/>
      <c r="CF68" s="83"/>
      <c r="CG68" s="83"/>
      <c r="CH68" s="84"/>
      <c r="CI68" s="84"/>
      <c r="CJ68" s="84"/>
      <c r="CK68" s="84"/>
      <c r="CL68" s="84"/>
      <c r="CM68" s="84"/>
      <c r="CN68" s="84"/>
      <c r="CO68" s="84"/>
      <c r="CP68" s="83"/>
      <c r="CQ68" s="83"/>
      <c r="CR68" s="84"/>
      <c r="CS68" s="84"/>
      <c r="CT68" s="84"/>
      <c r="CU68" s="84"/>
      <c r="CV68" s="84"/>
      <c r="CW68" s="84"/>
      <c r="CX68" s="84"/>
      <c r="CY68" s="84"/>
      <c r="CZ68" s="83"/>
      <c r="DA68" s="83"/>
      <c r="DB68" s="84"/>
      <c r="DC68" s="84"/>
      <c r="DD68" s="84"/>
      <c r="DE68" s="84"/>
      <c r="DF68" s="84"/>
      <c r="DG68" s="84"/>
      <c r="DH68" s="84"/>
      <c r="DI68" s="84"/>
      <c r="DJ68" s="83"/>
      <c r="DK68" s="83"/>
      <c r="DL68" s="84"/>
      <c r="DM68" s="84"/>
      <c r="DN68" s="84"/>
      <c r="DO68" s="84"/>
      <c r="DP68" s="84"/>
      <c r="DQ68" s="84"/>
      <c r="DR68" s="84"/>
      <c r="DS68" s="84"/>
      <c r="DT68" s="84"/>
      <c r="DU68" s="84"/>
      <c r="DV68" s="84"/>
      <c r="DW68" s="84"/>
      <c r="DX68" s="84"/>
      <c r="DY68" s="84"/>
      <c r="DZ68" s="84"/>
      <c r="EA68" s="84"/>
      <c r="EB68" s="84"/>
      <c r="EC68" s="84"/>
      <c r="ED68" s="84"/>
      <c r="EE68" s="84"/>
      <c r="EF68" s="84"/>
    </row>
    <row r="69" spans="16:136">
      <c r="P69" s="84"/>
      <c r="Q69" s="84"/>
      <c r="R69" s="84"/>
      <c r="S69" s="84"/>
      <c r="T69" s="84"/>
      <c r="U69" s="84"/>
      <c r="V69" s="84"/>
      <c r="W69" s="84"/>
      <c r="X69" s="83"/>
      <c r="Y69" s="83"/>
      <c r="Z69" s="84"/>
      <c r="AA69" s="84"/>
      <c r="AB69" s="84"/>
      <c r="AC69" s="84"/>
      <c r="AD69" s="84"/>
      <c r="AE69" s="84"/>
      <c r="AF69" s="84"/>
      <c r="AG69" s="84"/>
      <c r="AH69" s="83"/>
      <c r="AI69" s="166"/>
      <c r="AJ69" s="84"/>
      <c r="AK69" s="166"/>
      <c r="AL69" s="84"/>
      <c r="AM69" s="84"/>
      <c r="AN69" s="84"/>
      <c r="AO69" s="84"/>
      <c r="AP69" s="84"/>
      <c r="AQ69" s="84"/>
      <c r="AR69" s="83"/>
      <c r="AS69" s="83"/>
      <c r="AT69" s="84"/>
      <c r="AU69" s="84"/>
      <c r="AV69" s="84"/>
      <c r="AW69" s="84"/>
      <c r="AX69" s="84"/>
      <c r="AY69" s="84"/>
      <c r="AZ69" s="84"/>
      <c r="BA69" s="84"/>
      <c r="BB69" s="83"/>
      <c r="BC69" s="83"/>
      <c r="BD69" s="84"/>
      <c r="BE69" s="84"/>
      <c r="BF69" s="84"/>
      <c r="BG69" s="84"/>
      <c r="BH69" s="84"/>
      <c r="BI69" s="84"/>
      <c r="BJ69" s="84"/>
      <c r="BK69" s="84"/>
      <c r="BL69" s="84"/>
      <c r="BM69" s="83"/>
      <c r="BN69" s="84"/>
      <c r="BO69" s="84"/>
      <c r="BP69" s="84"/>
      <c r="BQ69" s="84"/>
      <c r="BR69" s="84"/>
      <c r="BS69" s="84"/>
      <c r="BT69" s="84"/>
      <c r="BU69" s="84"/>
      <c r="BV69" s="83"/>
      <c r="BW69" s="83"/>
      <c r="BX69" s="84"/>
      <c r="BY69" s="84"/>
      <c r="BZ69" s="84"/>
      <c r="CA69" s="84"/>
      <c r="CB69" s="84"/>
      <c r="CC69" s="84"/>
      <c r="CD69" s="84"/>
      <c r="CE69" s="84"/>
      <c r="CF69" s="83"/>
      <c r="CG69" s="83"/>
      <c r="CH69" s="84"/>
      <c r="CI69" s="84"/>
      <c r="CJ69" s="84"/>
      <c r="CK69" s="84"/>
      <c r="CL69" s="84"/>
      <c r="CM69" s="84"/>
      <c r="CN69" s="84"/>
      <c r="CO69" s="84"/>
      <c r="CP69" s="83"/>
      <c r="CQ69" s="83"/>
      <c r="CR69" s="84"/>
      <c r="CS69" s="84"/>
      <c r="CT69" s="84"/>
      <c r="CU69" s="84"/>
      <c r="CV69" s="84"/>
      <c r="CW69" s="84"/>
      <c r="CX69" s="84"/>
      <c r="CY69" s="84"/>
      <c r="CZ69" s="83"/>
      <c r="DA69" s="83"/>
      <c r="DB69" s="84"/>
      <c r="DC69" s="84"/>
      <c r="DD69" s="84"/>
      <c r="DE69" s="84"/>
      <c r="DF69" s="84"/>
      <c r="DG69" s="84"/>
      <c r="DH69" s="84"/>
      <c r="DI69" s="84"/>
      <c r="DJ69" s="83"/>
      <c r="DK69" s="83"/>
      <c r="DL69" s="84"/>
      <c r="DM69" s="84"/>
      <c r="DN69" s="84"/>
      <c r="DO69" s="84"/>
      <c r="DP69" s="84"/>
      <c r="DQ69" s="84"/>
      <c r="DR69" s="84"/>
      <c r="DS69" s="84"/>
      <c r="DT69" s="84"/>
      <c r="DU69" s="84"/>
      <c r="DV69" s="84"/>
      <c r="DW69" s="84"/>
      <c r="DX69" s="84"/>
      <c r="DY69" s="84"/>
      <c r="DZ69" s="84"/>
      <c r="EA69" s="84"/>
      <c r="EB69" s="84"/>
      <c r="EC69" s="84"/>
      <c r="ED69" s="84"/>
      <c r="EE69" s="84"/>
      <c r="EF69" s="84"/>
    </row>
    <row r="70" spans="16:136">
      <c r="P70" s="84"/>
      <c r="Q70" s="84"/>
      <c r="R70" s="84"/>
      <c r="S70" s="84"/>
      <c r="T70" s="84"/>
      <c r="U70" s="84"/>
      <c r="V70" s="84"/>
      <c r="W70" s="84"/>
      <c r="X70" s="83"/>
      <c r="Y70" s="83"/>
      <c r="Z70" s="84"/>
      <c r="AA70" s="84"/>
      <c r="AB70" s="84"/>
      <c r="AC70" s="84"/>
      <c r="AD70" s="84"/>
      <c r="AE70" s="84"/>
      <c r="AF70" s="84"/>
      <c r="AG70" s="84"/>
      <c r="AH70" s="83"/>
      <c r="AI70" s="166"/>
      <c r="AJ70" s="84"/>
      <c r="AK70" s="166"/>
      <c r="AL70" s="84"/>
      <c r="AM70" s="84"/>
      <c r="AN70" s="84"/>
      <c r="AO70" s="84"/>
      <c r="AP70" s="84"/>
      <c r="AQ70" s="84"/>
      <c r="AR70" s="83"/>
      <c r="AS70" s="83"/>
      <c r="AT70" s="84"/>
      <c r="AU70" s="84"/>
      <c r="AV70" s="84"/>
      <c r="AW70" s="84"/>
      <c r="AX70" s="84"/>
      <c r="AY70" s="84"/>
      <c r="AZ70" s="84"/>
      <c r="BA70" s="84"/>
      <c r="BB70" s="83"/>
      <c r="BC70" s="83"/>
      <c r="BD70" s="84"/>
      <c r="BE70" s="84"/>
      <c r="BF70" s="84"/>
      <c r="BG70" s="84"/>
      <c r="BH70" s="84"/>
      <c r="BI70" s="84"/>
      <c r="BJ70" s="84"/>
      <c r="BK70" s="84"/>
      <c r="BL70" s="84"/>
      <c r="BM70" s="83"/>
      <c r="BN70" s="84"/>
      <c r="BO70" s="84"/>
      <c r="BP70" s="84"/>
      <c r="BQ70" s="84"/>
      <c r="BR70" s="84"/>
      <c r="BS70" s="84"/>
      <c r="BT70" s="84"/>
      <c r="BU70" s="84"/>
      <c r="BV70" s="83"/>
      <c r="BW70" s="83"/>
      <c r="BX70" s="84"/>
      <c r="BY70" s="84"/>
      <c r="BZ70" s="84"/>
      <c r="CA70" s="84"/>
      <c r="CB70" s="84"/>
      <c r="CC70" s="84"/>
      <c r="CD70" s="84"/>
      <c r="CE70" s="84"/>
      <c r="CF70" s="83"/>
      <c r="CG70" s="83"/>
      <c r="CH70" s="84"/>
      <c r="CI70" s="84"/>
      <c r="CJ70" s="84"/>
      <c r="CK70" s="84"/>
      <c r="CL70" s="84"/>
      <c r="CM70" s="84"/>
      <c r="CN70" s="84"/>
      <c r="CO70" s="84"/>
      <c r="CP70" s="83"/>
      <c r="CQ70" s="83"/>
      <c r="CR70" s="84"/>
      <c r="CS70" s="84"/>
      <c r="CT70" s="84"/>
      <c r="CU70" s="84"/>
      <c r="CV70" s="84"/>
      <c r="CW70" s="84"/>
      <c r="CX70" s="84"/>
      <c r="CY70" s="84"/>
      <c r="CZ70" s="83"/>
      <c r="DA70" s="83"/>
      <c r="DB70" s="84"/>
      <c r="DC70" s="84"/>
      <c r="DD70" s="84"/>
      <c r="DE70" s="84"/>
      <c r="DF70" s="84"/>
      <c r="DG70" s="84"/>
      <c r="DH70" s="84"/>
      <c r="DI70" s="84"/>
      <c r="DJ70" s="83"/>
      <c r="DK70" s="83"/>
      <c r="DL70" s="84"/>
      <c r="DM70" s="84"/>
      <c r="DN70" s="84"/>
      <c r="DO70" s="84"/>
      <c r="DP70" s="84"/>
      <c r="DQ70" s="84"/>
      <c r="DR70" s="84"/>
      <c r="DS70" s="84"/>
      <c r="DT70" s="84"/>
      <c r="DU70" s="84"/>
      <c r="DV70" s="84"/>
      <c r="DW70" s="84"/>
      <c r="DX70" s="84"/>
      <c r="DY70" s="84"/>
      <c r="DZ70" s="84"/>
      <c r="EA70" s="84"/>
      <c r="EB70" s="84"/>
      <c r="EC70" s="84"/>
      <c r="ED70" s="84"/>
      <c r="EE70" s="84"/>
      <c r="EF70" s="84"/>
    </row>
    <row r="71" spans="16:136">
      <c r="P71" s="84"/>
      <c r="Q71" s="84"/>
      <c r="R71" s="84"/>
      <c r="S71" s="84"/>
      <c r="T71" s="84"/>
      <c r="U71" s="84"/>
      <c r="V71" s="84"/>
      <c r="W71" s="84"/>
      <c r="X71" s="83"/>
      <c r="Y71" s="83"/>
      <c r="Z71" s="84"/>
      <c r="AA71" s="84"/>
      <c r="AB71" s="84"/>
      <c r="AC71" s="84"/>
      <c r="AD71" s="84"/>
      <c r="AE71" s="84"/>
      <c r="AF71" s="84"/>
      <c r="AG71" s="84"/>
      <c r="AH71" s="83"/>
      <c r="AI71" s="166"/>
      <c r="AJ71" s="84"/>
      <c r="AK71" s="166"/>
      <c r="AL71" s="84"/>
      <c r="AM71" s="84"/>
      <c r="AN71" s="84"/>
      <c r="AO71" s="84"/>
      <c r="AP71" s="84"/>
      <c r="AQ71" s="84"/>
      <c r="AR71" s="83"/>
      <c r="AS71" s="83"/>
      <c r="AT71" s="84"/>
      <c r="AU71" s="84"/>
      <c r="AV71" s="84"/>
      <c r="AW71" s="84"/>
      <c r="AX71" s="84"/>
      <c r="AY71" s="84"/>
      <c r="AZ71" s="84"/>
      <c r="BA71" s="84"/>
      <c r="BB71" s="83"/>
      <c r="BC71" s="83"/>
      <c r="BD71" s="84"/>
      <c r="BE71" s="84"/>
      <c r="BF71" s="84"/>
      <c r="BG71" s="84"/>
      <c r="BH71" s="84"/>
      <c r="BI71" s="84"/>
      <c r="BJ71" s="84"/>
      <c r="BK71" s="84"/>
      <c r="BL71" s="84"/>
      <c r="BM71" s="83"/>
      <c r="BN71" s="84"/>
      <c r="BO71" s="84"/>
      <c r="BP71" s="84"/>
      <c r="BQ71" s="84"/>
      <c r="BR71" s="84"/>
      <c r="BS71" s="84"/>
      <c r="BT71" s="84"/>
      <c r="BU71" s="84"/>
      <c r="BV71" s="83"/>
      <c r="BW71" s="83"/>
      <c r="BX71" s="84"/>
      <c r="BY71" s="84"/>
      <c r="BZ71" s="84"/>
      <c r="CA71" s="84"/>
      <c r="CB71" s="84"/>
      <c r="CC71" s="84"/>
      <c r="CD71" s="84"/>
      <c r="CE71" s="84"/>
      <c r="CF71" s="83"/>
      <c r="CG71" s="83"/>
      <c r="CH71" s="84"/>
      <c r="CI71" s="84"/>
      <c r="CJ71" s="84"/>
      <c r="CK71" s="84"/>
      <c r="CL71" s="84"/>
      <c r="CM71" s="84"/>
      <c r="CN71" s="84"/>
      <c r="CO71" s="84"/>
      <c r="CP71" s="83"/>
      <c r="CQ71" s="83"/>
      <c r="CR71" s="84"/>
      <c r="CS71" s="84"/>
      <c r="CT71" s="84"/>
      <c r="CU71" s="84"/>
      <c r="CV71" s="84"/>
      <c r="CW71" s="84"/>
      <c r="CX71" s="84"/>
      <c r="CY71" s="84"/>
      <c r="CZ71" s="83"/>
      <c r="DA71" s="83"/>
      <c r="DB71" s="84"/>
      <c r="DC71" s="84"/>
      <c r="DD71" s="84"/>
      <c r="DE71" s="84"/>
      <c r="DF71" s="84"/>
      <c r="DG71" s="84"/>
      <c r="DH71" s="84"/>
      <c r="DI71" s="84"/>
      <c r="DJ71" s="83"/>
      <c r="DK71" s="83"/>
      <c r="DL71" s="84"/>
      <c r="DM71" s="84"/>
      <c r="DN71" s="84"/>
      <c r="DO71" s="84"/>
      <c r="DP71" s="84"/>
      <c r="DQ71" s="84"/>
      <c r="DR71" s="84"/>
      <c r="DS71" s="84"/>
      <c r="DT71" s="84"/>
      <c r="DU71" s="84"/>
      <c r="DV71" s="84"/>
      <c r="DW71" s="84"/>
      <c r="DX71" s="84"/>
      <c r="DY71" s="84"/>
      <c r="DZ71" s="84"/>
      <c r="EA71" s="84"/>
      <c r="EB71" s="84"/>
      <c r="EC71" s="84"/>
      <c r="ED71" s="84"/>
      <c r="EE71" s="84"/>
      <c r="EF71" s="84"/>
    </row>
    <row r="72" spans="16:136">
      <c r="P72" s="84"/>
      <c r="Q72" s="84"/>
      <c r="R72" s="84"/>
      <c r="S72" s="84"/>
      <c r="T72" s="84"/>
      <c r="U72" s="84"/>
      <c r="V72" s="84"/>
      <c r="W72" s="84"/>
      <c r="X72" s="83"/>
      <c r="Y72" s="83"/>
      <c r="Z72" s="84"/>
      <c r="AA72" s="84"/>
      <c r="AB72" s="84"/>
      <c r="AC72" s="84"/>
      <c r="AD72" s="84"/>
      <c r="AE72" s="84"/>
      <c r="AF72" s="84"/>
      <c r="AG72" s="84"/>
      <c r="AH72" s="83"/>
      <c r="AI72" s="166"/>
      <c r="AJ72" s="84"/>
      <c r="AK72" s="166"/>
      <c r="AL72" s="84"/>
      <c r="AM72" s="84"/>
      <c r="AN72" s="84"/>
      <c r="AO72" s="84"/>
      <c r="AP72" s="84"/>
      <c r="AQ72" s="84"/>
      <c r="AR72" s="83"/>
      <c r="AS72" s="83"/>
      <c r="AT72" s="84"/>
      <c r="AU72" s="84"/>
      <c r="AV72" s="84"/>
      <c r="AW72" s="84"/>
      <c r="AX72" s="84"/>
      <c r="AY72" s="84"/>
      <c r="AZ72" s="84"/>
      <c r="BA72" s="84"/>
      <c r="BB72" s="83"/>
      <c r="BC72" s="83"/>
      <c r="BD72" s="84"/>
      <c r="BE72" s="84"/>
      <c r="BF72" s="84"/>
      <c r="BG72" s="84"/>
      <c r="BH72" s="84"/>
      <c r="BI72" s="84"/>
      <c r="BJ72" s="84"/>
      <c r="BK72" s="84"/>
      <c r="BL72" s="84"/>
      <c r="BM72" s="83"/>
      <c r="BN72" s="84"/>
      <c r="BO72" s="84"/>
      <c r="BP72" s="84"/>
      <c r="BQ72" s="84"/>
      <c r="BR72" s="84"/>
      <c r="BS72" s="84"/>
      <c r="BT72" s="84"/>
      <c r="BU72" s="84"/>
      <c r="BV72" s="83"/>
      <c r="BW72" s="83"/>
      <c r="BX72" s="84"/>
      <c r="BY72" s="84"/>
      <c r="BZ72" s="84"/>
      <c r="CA72" s="84"/>
      <c r="CB72" s="84"/>
      <c r="CC72" s="84"/>
      <c r="CD72" s="84"/>
      <c r="CE72" s="84"/>
      <c r="CF72" s="83"/>
      <c r="CG72" s="83"/>
      <c r="CH72" s="84"/>
      <c r="CI72" s="84"/>
      <c r="CJ72" s="84"/>
      <c r="CK72" s="84"/>
      <c r="CL72" s="84"/>
      <c r="CM72" s="84"/>
      <c r="CN72" s="84"/>
      <c r="CO72" s="84"/>
      <c r="CP72" s="83"/>
      <c r="CQ72" s="83"/>
      <c r="CR72" s="84"/>
      <c r="CS72" s="84"/>
      <c r="CT72" s="84"/>
      <c r="CU72" s="84"/>
      <c r="CV72" s="84"/>
      <c r="CW72" s="84"/>
      <c r="CX72" s="84"/>
      <c r="CY72" s="84"/>
      <c r="CZ72" s="83"/>
      <c r="DA72" s="83"/>
      <c r="DB72" s="84"/>
      <c r="DC72" s="84"/>
      <c r="DD72" s="84"/>
      <c r="DE72" s="84"/>
      <c r="DF72" s="84"/>
      <c r="DG72" s="84"/>
      <c r="DH72" s="84"/>
      <c r="DI72" s="84"/>
      <c r="DJ72" s="83"/>
      <c r="DK72" s="83"/>
      <c r="DL72" s="84"/>
      <c r="DM72" s="84"/>
      <c r="DN72" s="84"/>
      <c r="DO72" s="84"/>
      <c r="DP72" s="84"/>
      <c r="DQ72" s="84"/>
      <c r="DR72" s="84"/>
      <c r="DS72" s="84"/>
      <c r="DT72" s="84"/>
      <c r="DU72" s="84"/>
      <c r="DV72" s="84"/>
      <c r="DW72" s="84"/>
      <c r="DX72" s="84"/>
      <c r="DY72" s="84"/>
      <c r="DZ72" s="84"/>
      <c r="EA72" s="84"/>
      <c r="EB72" s="84"/>
      <c r="EC72" s="84"/>
      <c r="ED72" s="84"/>
      <c r="EE72" s="84"/>
      <c r="EF72" s="84"/>
    </row>
    <row r="73" spans="16:136">
      <c r="P73" s="84"/>
      <c r="Q73" s="84"/>
      <c r="R73" s="84"/>
      <c r="S73" s="84"/>
      <c r="T73" s="84"/>
      <c r="U73" s="84"/>
      <c r="V73" s="84"/>
      <c r="W73" s="84"/>
      <c r="X73" s="83"/>
      <c r="Y73" s="83"/>
      <c r="Z73" s="84"/>
      <c r="AA73" s="84"/>
      <c r="AB73" s="84"/>
      <c r="AC73" s="84"/>
      <c r="AD73" s="84"/>
      <c r="AE73" s="84"/>
      <c r="AF73" s="84"/>
      <c r="AG73" s="84"/>
      <c r="AH73" s="83"/>
      <c r="AI73" s="166"/>
      <c r="AJ73" s="84"/>
      <c r="AK73" s="166"/>
      <c r="AL73" s="84"/>
      <c r="AM73" s="84"/>
      <c r="AN73" s="84"/>
      <c r="AO73" s="84"/>
      <c r="AP73" s="84"/>
      <c r="AQ73" s="84"/>
      <c r="AR73" s="83"/>
      <c r="AS73" s="83"/>
      <c r="AT73" s="84"/>
      <c r="AU73" s="84"/>
      <c r="AV73" s="84"/>
      <c r="AW73" s="84"/>
      <c r="AX73" s="84"/>
      <c r="AY73" s="84"/>
      <c r="AZ73" s="84"/>
      <c r="BA73" s="84"/>
      <c r="BB73" s="83"/>
      <c r="BC73" s="83"/>
      <c r="BD73" s="84"/>
      <c r="BE73" s="84"/>
      <c r="BF73" s="84"/>
      <c r="BG73" s="84"/>
      <c r="BH73" s="84"/>
      <c r="BI73" s="84"/>
      <c r="BJ73" s="84"/>
      <c r="BK73" s="84"/>
      <c r="BL73" s="84"/>
      <c r="BM73" s="83"/>
      <c r="BN73" s="84"/>
      <c r="BO73" s="84"/>
      <c r="BP73" s="84"/>
      <c r="BQ73" s="84"/>
      <c r="BR73" s="84"/>
      <c r="BS73" s="84"/>
      <c r="BT73" s="84"/>
      <c r="BU73" s="84"/>
      <c r="BV73" s="83"/>
      <c r="BW73" s="83"/>
      <c r="BX73" s="84"/>
      <c r="BY73" s="84"/>
      <c r="BZ73" s="84"/>
      <c r="CA73" s="84"/>
      <c r="CB73" s="84"/>
      <c r="CC73" s="84"/>
      <c r="CD73" s="84"/>
      <c r="CE73" s="84"/>
      <c r="CF73" s="83"/>
      <c r="CG73" s="83"/>
      <c r="CH73" s="84"/>
      <c r="CI73" s="84"/>
      <c r="CJ73" s="84"/>
      <c r="CK73" s="84"/>
      <c r="CL73" s="84"/>
      <c r="CM73" s="84"/>
      <c r="CN73" s="84"/>
      <c r="CO73" s="84"/>
      <c r="CP73" s="83"/>
      <c r="CQ73" s="83"/>
      <c r="CR73" s="84"/>
      <c r="CS73" s="84"/>
      <c r="CT73" s="84"/>
      <c r="CU73" s="84"/>
      <c r="CV73" s="84"/>
      <c r="CW73" s="84"/>
      <c r="CX73" s="84"/>
      <c r="CY73" s="84"/>
      <c r="CZ73" s="83"/>
      <c r="DA73" s="83"/>
      <c r="DB73" s="84"/>
      <c r="DC73" s="84"/>
      <c r="DD73" s="84"/>
      <c r="DE73" s="84"/>
      <c r="DF73" s="84"/>
      <c r="DG73" s="84"/>
      <c r="DH73" s="84"/>
      <c r="DI73" s="84"/>
      <c r="DJ73" s="83"/>
      <c r="DK73" s="83"/>
      <c r="DL73" s="84"/>
      <c r="DM73" s="84"/>
      <c r="DN73" s="84"/>
      <c r="DO73" s="84"/>
      <c r="DP73" s="84"/>
      <c r="DQ73" s="84"/>
      <c r="DR73" s="84"/>
      <c r="DS73" s="84"/>
      <c r="DT73" s="84"/>
      <c r="DU73" s="84"/>
      <c r="DV73" s="84"/>
      <c r="DW73" s="84"/>
      <c r="DX73" s="84"/>
      <c r="DY73" s="84"/>
      <c r="DZ73" s="84"/>
      <c r="EA73" s="84"/>
      <c r="EB73" s="84"/>
      <c r="EC73" s="84"/>
      <c r="ED73" s="84"/>
      <c r="EE73" s="84"/>
      <c r="EF73" s="84"/>
    </row>
    <row r="74" spans="16:136">
      <c r="P74" s="84"/>
      <c r="Q74" s="84"/>
      <c r="R74" s="84"/>
      <c r="S74" s="84"/>
      <c r="T74" s="84"/>
      <c r="U74" s="84"/>
      <c r="V74" s="84"/>
      <c r="W74" s="84"/>
      <c r="X74" s="83"/>
      <c r="Y74" s="83"/>
      <c r="Z74" s="84"/>
      <c r="AA74" s="84"/>
      <c r="AB74" s="84"/>
      <c r="AC74" s="84"/>
      <c r="AD74" s="84"/>
      <c r="AE74" s="84"/>
      <c r="AF74" s="84"/>
      <c r="AG74" s="84"/>
      <c r="AH74" s="83"/>
      <c r="AI74" s="166"/>
      <c r="AJ74" s="84"/>
      <c r="AK74" s="166"/>
      <c r="AL74" s="84"/>
      <c r="AM74" s="84"/>
      <c r="AN74" s="84"/>
      <c r="AO74" s="84"/>
      <c r="AP74" s="84"/>
      <c r="AQ74" s="84"/>
      <c r="AR74" s="83"/>
      <c r="AS74" s="83"/>
      <c r="AT74" s="84"/>
      <c r="AU74" s="84"/>
      <c r="AV74" s="84"/>
      <c r="AW74" s="84"/>
      <c r="AX74" s="84"/>
      <c r="AY74" s="84"/>
      <c r="AZ74" s="84"/>
      <c r="BA74" s="84"/>
      <c r="BB74" s="83"/>
      <c r="BC74" s="83"/>
      <c r="BD74" s="84"/>
      <c r="BE74" s="84"/>
      <c r="BF74" s="84"/>
      <c r="BG74" s="84"/>
      <c r="BH74" s="84"/>
      <c r="BI74" s="84"/>
      <c r="BJ74" s="84"/>
      <c r="BK74" s="84"/>
      <c r="BL74" s="84"/>
      <c r="BM74" s="83"/>
      <c r="BN74" s="84"/>
      <c r="BO74" s="84"/>
      <c r="BP74" s="84"/>
      <c r="BQ74" s="84"/>
      <c r="BR74" s="84"/>
      <c r="BS74" s="84"/>
      <c r="BT74" s="84"/>
      <c r="BU74" s="84"/>
      <c r="BV74" s="83"/>
      <c r="BW74" s="83"/>
      <c r="BX74" s="84"/>
      <c r="BY74" s="84"/>
      <c r="BZ74" s="84"/>
      <c r="CA74" s="84"/>
      <c r="CB74" s="84"/>
      <c r="CC74" s="84"/>
      <c r="CD74" s="84"/>
      <c r="CE74" s="84"/>
      <c r="CF74" s="83"/>
      <c r="CG74" s="83"/>
      <c r="CH74" s="84"/>
      <c r="CI74" s="84"/>
      <c r="CJ74" s="84"/>
      <c r="CK74" s="84"/>
      <c r="CL74" s="84"/>
      <c r="CM74" s="84"/>
      <c r="CN74" s="84"/>
      <c r="CO74" s="84"/>
      <c r="CP74" s="83"/>
      <c r="CQ74" s="83"/>
      <c r="CR74" s="84"/>
      <c r="CS74" s="84"/>
      <c r="CT74" s="84"/>
      <c r="CU74" s="84"/>
      <c r="CV74" s="84"/>
      <c r="CW74" s="84"/>
      <c r="CX74" s="84"/>
      <c r="CY74" s="84"/>
      <c r="CZ74" s="83"/>
      <c r="DA74" s="83"/>
      <c r="DB74" s="84"/>
      <c r="DC74" s="84"/>
      <c r="DD74" s="84"/>
      <c r="DE74" s="84"/>
      <c r="DF74" s="84"/>
      <c r="DG74" s="84"/>
      <c r="DH74" s="84"/>
      <c r="DI74" s="84"/>
      <c r="DJ74" s="83"/>
      <c r="DK74" s="83"/>
      <c r="DL74" s="84"/>
      <c r="DM74" s="84"/>
      <c r="DN74" s="84"/>
      <c r="DO74" s="84"/>
      <c r="DP74" s="84"/>
      <c r="DQ74" s="84"/>
      <c r="DR74" s="84"/>
      <c r="DS74" s="84"/>
      <c r="DT74" s="84"/>
      <c r="DU74" s="84"/>
      <c r="DV74" s="84"/>
      <c r="DW74" s="84"/>
      <c r="DX74" s="84"/>
      <c r="DY74" s="84"/>
      <c r="DZ74" s="84"/>
      <c r="EA74" s="84"/>
      <c r="EB74" s="84"/>
      <c r="EC74" s="84"/>
      <c r="ED74" s="84"/>
      <c r="EE74" s="84"/>
      <c r="EF74" s="84"/>
    </row>
    <row r="75" spans="16:136">
      <c r="P75" s="84"/>
      <c r="Q75" s="84"/>
      <c r="R75" s="84"/>
      <c r="S75" s="84"/>
      <c r="T75" s="84"/>
      <c r="U75" s="84"/>
      <c r="V75" s="84"/>
      <c r="W75" s="84"/>
      <c r="X75" s="83"/>
      <c r="Y75" s="83"/>
      <c r="Z75" s="84"/>
      <c r="AA75" s="84"/>
      <c r="AB75" s="84"/>
      <c r="AC75" s="84"/>
      <c r="AD75" s="84"/>
      <c r="AE75" s="84"/>
      <c r="AF75" s="84"/>
      <c r="AG75" s="84"/>
      <c r="AH75" s="83"/>
      <c r="AI75" s="166"/>
      <c r="AJ75" s="84"/>
      <c r="AK75" s="166"/>
      <c r="AL75" s="84"/>
      <c r="AM75" s="84"/>
      <c r="AN75" s="84"/>
      <c r="AO75" s="84"/>
      <c r="AP75" s="84"/>
      <c r="AQ75" s="84"/>
      <c r="AR75" s="83"/>
      <c r="AS75" s="83"/>
      <c r="AT75" s="84"/>
      <c r="AU75" s="84"/>
      <c r="AV75" s="84"/>
      <c r="AW75" s="84"/>
      <c r="AX75" s="84"/>
      <c r="AY75" s="84"/>
      <c r="AZ75" s="84"/>
      <c r="BA75" s="84"/>
      <c r="BB75" s="83"/>
      <c r="BC75" s="83"/>
      <c r="BD75" s="84"/>
      <c r="BE75" s="84"/>
      <c r="BF75" s="84"/>
      <c r="BG75" s="84"/>
      <c r="BH75" s="84"/>
      <c r="BI75" s="84"/>
      <c r="BJ75" s="84"/>
      <c r="BK75" s="84"/>
      <c r="BL75" s="84"/>
      <c r="BM75" s="83"/>
      <c r="BN75" s="84"/>
      <c r="BO75" s="84"/>
      <c r="BP75" s="84"/>
      <c r="BQ75" s="84"/>
      <c r="BR75" s="84"/>
      <c r="BS75" s="84"/>
      <c r="BT75" s="84"/>
      <c r="BU75" s="84"/>
      <c r="BV75" s="83"/>
      <c r="BW75" s="83"/>
      <c r="BX75" s="84"/>
      <c r="BY75" s="84"/>
      <c r="BZ75" s="84"/>
      <c r="CA75" s="84"/>
      <c r="CB75" s="84"/>
      <c r="CC75" s="84"/>
      <c r="CD75" s="84"/>
      <c r="CE75" s="84"/>
      <c r="CF75" s="83"/>
      <c r="CG75" s="83"/>
      <c r="CH75" s="84"/>
      <c r="CI75" s="84"/>
      <c r="CJ75" s="84"/>
      <c r="CK75" s="84"/>
      <c r="CL75" s="84"/>
      <c r="CM75" s="84"/>
      <c r="CN75" s="84"/>
      <c r="CO75" s="84"/>
      <c r="CP75" s="83"/>
      <c r="CQ75" s="83"/>
      <c r="CR75" s="84"/>
      <c r="CS75" s="84"/>
      <c r="CT75" s="84"/>
      <c r="CU75" s="84"/>
      <c r="CV75" s="84"/>
      <c r="CW75" s="84"/>
      <c r="CX75" s="84"/>
      <c r="CY75" s="84"/>
      <c r="CZ75" s="83"/>
      <c r="DA75" s="83"/>
      <c r="DB75" s="84"/>
      <c r="DC75" s="84"/>
      <c r="DD75" s="84"/>
      <c r="DE75" s="84"/>
      <c r="DF75" s="84"/>
      <c r="DG75" s="84"/>
      <c r="DH75" s="84"/>
      <c r="DI75" s="84"/>
      <c r="DJ75" s="83"/>
      <c r="DK75" s="83"/>
      <c r="DL75" s="84"/>
      <c r="DM75" s="84"/>
      <c r="DN75" s="84"/>
      <c r="DO75" s="84"/>
      <c r="DP75" s="84"/>
      <c r="DQ75" s="84"/>
      <c r="DR75" s="84"/>
      <c r="DS75" s="84"/>
      <c r="DT75" s="84"/>
      <c r="DU75" s="84"/>
      <c r="DV75" s="84"/>
      <c r="DW75" s="84"/>
      <c r="DX75" s="84"/>
      <c r="DY75" s="84"/>
      <c r="DZ75" s="84"/>
      <c r="EA75" s="84"/>
      <c r="EB75" s="84"/>
      <c r="EC75" s="84"/>
      <c r="ED75" s="84"/>
      <c r="EE75" s="84"/>
      <c r="EF75" s="84"/>
    </row>
    <row r="76" spans="16:136">
      <c r="P76" s="84"/>
      <c r="Q76" s="84"/>
      <c r="R76" s="84"/>
      <c r="S76" s="84"/>
      <c r="T76" s="84"/>
      <c r="U76" s="84"/>
      <c r="V76" s="84"/>
      <c r="W76" s="84"/>
      <c r="X76" s="83"/>
      <c r="Y76" s="83"/>
      <c r="Z76" s="84"/>
      <c r="AA76" s="84"/>
      <c r="AB76" s="84"/>
      <c r="AC76" s="84"/>
      <c r="AD76" s="84"/>
      <c r="AE76" s="84"/>
      <c r="AF76" s="84"/>
      <c r="AG76" s="84"/>
      <c r="AH76" s="83"/>
      <c r="AI76" s="166"/>
      <c r="AJ76" s="84"/>
      <c r="AK76" s="166"/>
      <c r="AL76" s="84"/>
      <c r="AM76" s="84"/>
      <c r="AN76" s="84"/>
      <c r="AO76" s="84"/>
      <c r="AP76" s="84"/>
      <c r="AQ76" s="84"/>
      <c r="AR76" s="83"/>
      <c r="AS76" s="83"/>
      <c r="AT76" s="84"/>
      <c r="AU76" s="84"/>
      <c r="AV76" s="84"/>
      <c r="AW76" s="84"/>
      <c r="AX76" s="84"/>
      <c r="AY76" s="84"/>
      <c r="AZ76" s="84"/>
      <c r="BA76" s="84"/>
      <c r="BB76" s="83"/>
      <c r="BC76" s="83"/>
      <c r="BD76" s="84"/>
      <c r="BE76" s="84"/>
      <c r="BF76" s="84"/>
      <c r="BG76" s="84"/>
      <c r="BH76" s="84"/>
      <c r="BI76" s="84"/>
      <c r="BJ76" s="84"/>
      <c r="BK76" s="84"/>
      <c r="BL76" s="84"/>
      <c r="BM76" s="83"/>
      <c r="BN76" s="84"/>
      <c r="BO76" s="84"/>
      <c r="BP76" s="84"/>
      <c r="BQ76" s="84"/>
      <c r="BR76" s="84"/>
      <c r="BS76" s="84"/>
      <c r="BT76" s="84"/>
      <c r="BU76" s="84"/>
      <c r="BV76" s="83"/>
      <c r="BW76" s="83"/>
      <c r="BX76" s="84"/>
      <c r="BY76" s="84"/>
      <c r="BZ76" s="84"/>
      <c r="CA76" s="84"/>
      <c r="CB76" s="84"/>
      <c r="CC76" s="84"/>
      <c r="CD76" s="84"/>
      <c r="CE76" s="84"/>
      <c r="CF76" s="83"/>
      <c r="CG76" s="83"/>
      <c r="CH76" s="84"/>
      <c r="CI76" s="84"/>
      <c r="CJ76" s="84"/>
      <c r="CK76" s="84"/>
      <c r="CL76" s="84"/>
      <c r="CM76" s="84"/>
      <c r="CN76" s="84"/>
      <c r="CO76" s="84"/>
      <c r="CP76" s="83"/>
      <c r="CQ76" s="83"/>
      <c r="CR76" s="84"/>
      <c r="CS76" s="84"/>
      <c r="CT76" s="84"/>
      <c r="CU76" s="84"/>
      <c r="CV76" s="84"/>
      <c r="CW76" s="84"/>
      <c r="CX76" s="84"/>
      <c r="CY76" s="84"/>
      <c r="CZ76" s="83"/>
      <c r="DA76" s="83"/>
      <c r="DB76" s="84"/>
      <c r="DC76" s="84"/>
      <c r="DD76" s="84"/>
      <c r="DE76" s="84"/>
      <c r="DF76" s="84"/>
      <c r="DG76" s="84"/>
      <c r="DH76" s="84"/>
      <c r="DI76" s="84"/>
      <c r="DJ76" s="83"/>
      <c r="DK76" s="83"/>
      <c r="DL76" s="84"/>
      <c r="DM76" s="84"/>
      <c r="DN76" s="84"/>
      <c r="DO76" s="84"/>
      <c r="DP76" s="84"/>
      <c r="DQ76" s="84"/>
      <c r="DR76" s="84"/>
      <c r="DS76" s="84"/>
      <c r="DT76" s="84"/>
      <c r="DU76" s="84"/>
      <c r="DV76" s="84"/>
      <c r="DW76" s="84"/>
      <c r="DX76" s="84"/>
      <c r="DY76" s="84"/>
      <c r="DZ76" s="84"/>
      <c r="EA76" s="84"/>
      <c r="EB76" s="84"/>
      <c r="EC76" s="84"/>
      <c r="ED76" s="84"/>
      <c r="EE76" s="84"/>
      <c r="EF76" s="84"/>
    </row>
    <row r="77" spans="16:136">
      <c r="P77" s="84"/>
      <c r="Q77" s="84"/>
      <c r="R77" s="84"/>
      <c r="S77" s="84"/>
      <c r="T77" s="84"/>
      <c r="U77" s="84"/>
      <c r="V77" s="84"/>
      <c r="W77" s="84"/>
      <c r="X77" s="83"/>
      <c r="Y77" s="83"/>
      <c r="Z77" s="84"/>
      <c r="AA77" s="84"/>
      <c r="AB77" s="84"/>
      <c r="AC77" s="84"/>
      <c r="AD77" s="84"/>
      <c r="AE77" s="84"/>
      <c r="AF77" s="84"/>
      <c r="AG77" s="84"/>
      <c r="AH77" s="83"/>
      <c r="AI77" s="166"/>
      <c r="AJ77" s="84"/>
      <c r="AK77" s="166"/>
      <c r="AL77" s="84"/>
      <c r="AM77" s="84"/>
      <c r="AN77" s="84"/>
      <c r="AO77" s="84"/>
      <c r="AP77" s="84"/>
      <c r="AQ77" s="84"/>
      <c r="AR77" s="83"/>
      <c r="AS77" s="83"/>
      <c r="AT77" s="84"/>
      <c r="AU77" s="84"/>
      <c r="AV77" s="84"/>
      <c r="AW77" s="84"/>
      <c r="AX77" s="84"/>
      <c r="AY77" s="84"/>
      <c r="AZ77" s="84"/>
      <c r="BA77" s="84"/>
      <c r="BB77" s="83"/>
      <c r="BC77" s="83"/>
      <c r="BD77" s="84"/>
      <c r="BE77" s="84"/>
      <c r="BF77" s="84"/>
      <c r="BG77" s="84"/>
      <c r="BH77" s="84"/>
      <c r="BI77" s="84"/>
      <c r="BJ77" s="84"/>
      <c r="BK77" s="84"/>
      <c r="BL77" s="84"/>
      <c r="BM77" s="83"/>
      <c r="BN77" s="84"/>
      <c r="BO77" s="84"/>
      <c r="BP77" s="84"/>
      <c r="BQ77" s="84"/>
      <c r="BR77" s="84"/>
      <c r="BS77" s="84"/>
      <c r="BT77" s="84"/>
      <c r="BU77" s="84"/>
      <c r="BV77" s="83"/>
      <c r="BW77" s="83"/>
      <c r="BX77" s="84"/>
      <c r="BY77" s="84"/>
      <c r="BZ77" s="84"/>
      <c r="CA77" s="84"/>
      <c r="CB77" s="84"/>
      <c r="CC77" s="84"/>
      <c r="CD77" s="84"/>
      <c r="CE77" s="84"/>
      <c r="CF77" s="83"/>
      <c r="CG77" s="83"/>
      <c r="CH77" s="84"/>
      <c r="CI77" s="84"/>
      <c r="CJ77" s="84"/>
      <c r="CK77" s="84"/>
      <c r="CL77" s="84"/>
      <c r="CM77" s="84"/>
      <c r="CN77" s="84"/>
      <c r="CO77" s="84"/>
      <c r="CP77" s="83"/>
      <c r="CQ77" s="83"/>
      <c r="CR77" s="84"/>
      <c r="CS77" s="84"/>
      <c r="CT77" s="84"/>
      <c r="CU77" s="84"/>
      <c r="CV77" s="84"/>
      <c r="CW77" s="84"/>
      <c r="CX77" s="84"/>
      <c r="CY77" s="84"/>
      <c r="CZ77" s="83"/>
      <c r="DA77" s="83"/>
      <c r="DB77" s="84"/>
      <c r="DC77" s="84"/>
      <c r="DD77" s="84"/>
      <c r="DE77" s="84"/>
      <c r="DF77" s="84"/>
      <c r="DG77" s="84"/>
      <c r="DH77" s="84"/>
      <c r="DI77" s="84"/>
      <c r="DJ77" s="83"/>
      <c r="DK77" s="83"/>
      <c r="DL77" s="84"/>
      <c r="DM77" s="84"/>
      <c r="DN77" s="84"/>
      <c r="DO77" s="84"/>
      <c r="DP77" s="84"/>
      <c r="DQ77" s="84"/>
      <c r="DR77" s="84"/>
      <c r="DS77" s="84"/>
      <c r="DT77" s="84"/>
      <c r="DU77" s="84"/>
      <c r="DV77" s="84"/>
      <c r="DW77" s="84"/>
      <c r="DX77" s="84"/>
      <c r="DY77" s="84"/>
      <c r="DZ77" s="84"/>
      <c r="EA77" s="84"/>
      <c r="EB77" s="84"/>
      <c r="EC77" s="84"/>
      <c r="ED77" s="84"/>
      <c r="EE77" s="84"/>
      <c r="EF77" s="84"/>
    </row>
    <row r="78" spans="16:136">
      <c r="P78" s="84"/>
      <c r="Q78" s="84"/>
      <c r="R78" s="84"/>
      <c r="S78" s="84"/>
      <c r="T78" s="84"/>
      <c r="U78" s="84"/>
      <c r="V78" s="84"/>
      <c r="W78" s="84"/>
      <c r="X78" s="83"/>
      <c r="Y78" s="83"/>
      <c r="Z78" s="84"/>
      <c r="AA78" s="84"/>
      <c r="AB78" s="84"/>
      <c r="AC78" s="84"/>
      <c r="AD78" s="84"/>
      <c r="AE78" s="84"/>
      <c r="AF78" s="84"/>
      <c r="AG78" s="84"/>
      <c r="AH78" s="83"/>
      <c r="AI78" s="166"/>
      <c r="AJ78" s="84"/>
      <c r="AK78" s="166"/>
      <c r="AL78" s="84"/>
      <c r="AM78" s="84"/>
      <c r="AN78" s="84"/>
      <c r="AO78" s="84"/>
      <c r="AP78" s="84"/>
      <c r="AQ78" s="84"/>
      <c r="AR78" s="83"/>
      <c r="AS78" s="83"/>
      <c r="AT78" s="84"/>
      <c r="AU78" s="84"/>
      <c r="AV78" s="84"/>
      <c r="AW78" s="84"/>
      <c r="AX78" s="84"/>
      <c r="AY78" s="84"/>
      <c r="AZ78" s="84"/>
      <c r="BA78" s="84"/>
      <c r="BB78" s="83"/>
      <c r="BC78" s="83"/>
      <c r="BD78" s="84"/>
      <c r="BE78" s="84"/>
      <c r="BF78" s="84"/>
      <c r="BG78" s="84"/>
      <c r="BH78" s="84"/>
      <c r="BI78" s="84"/>
      <c r="BJ78" s="84"/>
      <c r="BK78" s="84"/>
      <c r="BL78" s="84"/>
      <c r="BM78" s="83"/>
      <c r="BN78" s="84"/>
      <c r="BO78" s="84"/>
      <c r="BP78" s="84"/>
      <c r="BQ78" s="84"/>
      <c r="BR78" s="84"/>
      <c r="BS78" s="84"/>
      <c r="BT78" s="84"/>
      <c r="BU78" s="84"/>
      <c r="BV78" s="83"/>
      <c r="BW78" s="83"/>
      <c r="BX78" s="84"/>
      <c r="BY78" s="84"/>
      <c r="BZ78" s="84"/>
      <c r="CA78" s="84"/>
      <c r="CB78" s="84"/>
      <c r="CC78" s="84"/>
      <c r="CD78" s="84"/>
      <c r="CE78" s="84"/>
      <c r="CF78" s="83"/>
      <c r="CG78" s="83"/>
      <c r="CH78" s="84"/>
      <c r="CI78" s="84"/>
      <c r="CJ78" s="84"/>
      <c r="CK78" s="84"/>
      <c r="CL78" s="84"/>
      <c r="CM78" s="84"/>
      <c r="CN78" s="84"/>
      <c r="CO78" s="84"/>
      <c r="CP78" s="83"/>
      <c r="CQ78" s="83"/>
      <c r="CR78" s="84"/>
      <c r="CS78" s="84"/>
      <c r="CT78" s="84"/>
      <c r="CU78" s="84"/>
      <c r="CV78" s="84"/>
      <c r="CW78" s="84"/>
      <c r="CX78" s="84"/>
      <c r="CY78" s="84"/>
      <c r="CZ78" s="83"/>
      <c r="DA78" s="83"/>
      <c r="DB78" s="84"/>
      <c r="DC78" s="84"/>
      <c r="DD78" s="84"/>
      <c r="DE78" s="84"/>
      <c r="DF78" s="84"/>
      <c r="DG78" s="84"/>
      <c r="DH78" s="84"/>
      <c r="DI78" s="84"/>
      <c r="DJ78" s="83"/>
      <c r="DK78" s="83"/>
      <c r="DL78" s="84"/>
      <c r="DM78" s="84"/>
      <c r="DN78" s="84"/>
      <c r="DO78" s="84"/>
      <c r="DP78" s="84"/>
      <c r="DQ78" s="84"/>
      <c r="DR78" s="84"/>
      <c r="DS78" s="84"/>
      <c r="DT78" s="84"/>
      <c r="DU78" s="84"/>
      <c r="DV78" s="84"/>
      <c r="DW78" s="84"/>
      <c r="DX78" s="84"/>
      <c r="DY78" s="84"/>
      <c r="DZ78" s="84"/>
      <c r="EA78" s="84"/>
      <c r="EB78" s="84"/>
      <c r="EC78" s="84"/>
      <c r="ED78" s="84"/>
      <c r="EE78" s="84"/>
      <c r="EF78" s="84"/>
    </row>
    <row r="79" spans="16:136">
      <c r="P79" s="84"/>
      <c r="Q79" s="84"/>
      <c r="R79" s="84"/>
      <c r="S79" s="84"/>
      <c r="T79" s="84"/>
      <c r="U79" s="84"/>
      <c r="V79" s="84"/>
      <c r="W79" s="84"/>
      <c r="X79" s="83"/>
      <c r="Y79" s="83"/>
      <c r="Z79" s="84"/>
      <c r="AA79" s="84"/>
      <c r="AB79" s="84"/>
      <c r="AC79" s="84"/>
      <c r="AD79" s="84"/>
      <c r="AE79" s="84"/>
      <c r="AF79" s="84"/>
      <c r="AG79" s="84"/>
      <c r="AH79" s="83"/>
      <c r="AI79" s="166"/>
      <c r="AJ79" s="84"/>
      <c r="AK79" s="166"/>
      <c r="AL79" s="84"/>
      <c r="AM79" s="84"/>
      <c r="AN79" s="84"/>
      <c r="AO79" s="84"/>
      <c r="AP79" s="84"/>
      <c r="AQ79" s="84"/>
      <c r="AR79" s="83"/>
      <c r="AS79" s="83"/>
      <c r="AT79" s="84"/>
      <c r="AU79" s="84"/>
      <c r="AV79" s="84"/>
      <c r="AW79" s="84"/>
      <c r="AX79" s="84"/>
      <c r="AY79" s="84"/>
      <c r="AZ79" s="84"/>
      <c r="BA79" s="84"/>
      <c r="BB79" s="83"/>
      <c r="BC79" s="83"/>
      <c r="BD79" s="84"/>
      <c r="BE79" s="84"/>
      <c r="BF79" s="84"/>
      <c r="BG79" s="84"/>
      <c r="BH79" s="84"/>
      <c r="BI79" s="84"/>
      <c r="BJ79" s="84"/>
      <c r="BK79" s="84"/>
      <c r="BL79" s="84"/>
      <c r="BM79" s="83"/>
      <c r="BN79" s="84"/>
      <c r="BO79" s="84"/>
      <c r="BP79" s="84"/>
      <c r="BQ79" s="84"/>
      <c r="BR79" s="84"/>
      <c r="BS79" s="84"/>
      <c r="BT79" s="84"/>
      <c r="BU79" s="84"/>
      <c r="BV79" s="83"/>
      <c r="BW79" s="83"/>
      <c r="BX79" s="84"/>
      <c r="BY79" s="84"/>
      <c r="BZ79" s="84"/>
      <c r="CA79" s="84"/>
      <c r="CB79" s="84"/>
      <c r="CC79" s="84"/>
      <c r="CD79" s="84"/>
      <c r="CE79" s="84"/>
      <c r="CF79" s="83"/>
      <c r="CG79" s="83"/>
      <c r="CH79" s="84"/>
      <c r="CI79" s="84"/>
      <c r="CJ79" s="84"/>
      <c r="CK79" s="84"/>
      <c r="CL79" s="84"/>
      <c r="CM79" s="84"/>
      <c r="CN79" s="84"/>
      <c r="CO79" s="84"/>
      <c r="CP79" s="83"/>
      <c r="CQ79" s="83"/>
      <c r="CR79" s="84"/>
      <c r="CS79" s="84"/>
      <c r="CT79" s="84"/>
      <c r="CU79" s="84"/>
      <c r="CV79" s="84"/>
      <c r="CW79" s="84"/>
      <c r="CX79" s="84"/>
      <c r="CY79" s="84"/>
      <c r="CZ79" s="83"/>
      <c r="DA79" s="83"/>
      <c r="DB79" s="84"/>
      <c r="DC79" s="84"/>
      <c r="DD79" s="84"/>
      <c r="DE79" s="84"/>
      <c r="DF79" s="84"/>
      <c r="DG79" s="84"/>
      <c r="DH79" s="84"/>
      <c r="DI79" s="84"/>
      <c r="DJ79" s="83"/>
      <c r="DK79" s="83"/>
      <c r="DL79" s="84"/>
      <c r="DM79" s="84"/>
      <c r="DN79" s="84"/>
      <c r="DO79" s="84"/>
      <c r="DP79" s="84"/>
      <c r="DQ79" s="84"/>
      <c r="DR79" s="84"/>
      <c r="DS79" s="84"/>
      <c r="DT79" s="84"/>
      <c r="DU79" s="84"/>
      <c r="DV79" s="84"/>
      <c r="DW79" s="84"/>
      <c r="DX79" s="84"/>
      <c r="DY79" s="84"/>
      <c r="DZ79" s="84"/>
      <c r="EA79" s="84"/>
      <c r="EB79" s="84"/>
      <c r="EC79" s="84"/>
      <c r="ED79" s="84"/>
      <c r="EE79" s="84"/>
      <c r="EF79" s="84"/>
    </row>
    <row r="80" spans="16:136">
      <c r="P80" s="84"/>
      <c r="Q80" s="84"/>
      <c r="R80" s="84"/>
      <c r="S80" s="84"/>
      <c r="T80" s="84"/>
      <c r="U80" s="84"/>
      <c r="V80" s="84"/>
      <c r="W80" s="84"/>
      <c r="X80" s="83"/>
      <c r="Y80" s="83"/>
      <c r="Z80" s="84"/>
      <c r="AA80" s="84"/>
      <c r="AB80" s="84"/>
      <c r="AC80" s="84"/>
      <c r="AD80" s="84"/>
      <c r="AE80" s="84"/>
      <c r="AF80" s="84"/>
      <c r="AG80" s="84"/>
      <c r="AH80" s="83"/>
      <c r="AI80" s="166"/>
      <c r="AJ80" s="84"/>
      <c r="AK80" s="166"/>
      <c r="AL80" s="84"/>
      <c r="AM80" s="84"/>
      <c r="AN80" s="84"/>
      <c r="AO80" s="84"/>
      <c r="AP80" s="84"/>
      <c r="AQ80" s="84"/>
      <c r="AR80" s="83"/>
      <c r="AS80" s="83"/>
      <c r="AT80" s="84"/>
      <c r="AU80" s="84"/>
      <c r="AV80" s="84"/>
      <c r="AW80" s="84"/>
      <c r="AX80" s="84"/>
      <c r="AY80" s="84"/>
      <c r="AZ80" s="84"/>
      <c r="BA80" s="84"/>
      <c r="BB80" s="83"/>
      <c r="BC80" s="83"/>
      <c r="BD80" s="84"/>
      <c r="BE80" s="84"/>
      <c r="BF80" s="84"/>
      <c r="BG80" s="84"/>
      <c r="BH80" s="84"/>
      <c r="BI80" s="84"/>
      <c r="BJ80" s="84"/>
      <c r="BK80" s="84"/>
      <c r="BL80" s="84"/>
      <c r="BM80" s="83"/>
      <c r="BN80" s="84"/>
      <c r="BO80" s="84"/>
      <c r="BP80" s="84"/>
      <c r="BQ80" s="84"/>
      <c r="BR80" s="84"/>
      <c r="BS80" s="84"/>
      <c r="BT80" s="84"/>
      <c r="BU80" s="84"/>
      <c r="BV80" s="83"/>
      <c r="BW80" s="83"/>
      <c r="BX80" s="84"/>
      <c r="BY80" s="84"/>
      <c r="BZ80" s="84"/>
      <c r="CA80" s="84"/>
      <c r="CB80" s="84"/>
      <c r="CC80" s="84"/>
      <c r="CD80" s="84"/>
      <c r="CE80" s="84"/>
      <c r="CF80" s="83"/>
      <c r="CG80" s="83"/>
      <c r="CH80" s="84"/>
      <c r="CI80" s="84"/>
      <c r="CJ80" s="84"/>
      <c r="CK80" s="84"/>
      <c r="CL80" s="84"/>
      <c r="CM80" s="84"/>
      <c r="CN80" s="84"/>
      <c r="CO80" s="84"/>
      <c r="CP80" s="83"/>
      <c r="CQ80" s="83"/>
      <c r="CR80" s="84"/>
      <c r="CS80" s="84"/>
      <c r="CT80" s="84"/>
      <c r="CU80" s="84"/>
      <c r="CV80" s="84"/>
      <c r="CW80" s="84"/>
      <c r="CX80" s="84"/>
      <c r="CY80" s="84"/>
      <c r="CZ80" s="83"/>
      <c r="DA80" s="83"/>
      <c r="DB80" s="84"/>
      <c r="DC80" s="84"/>
      <c r="DD80" s="84"/>
      <c r="DE80" s="84"/>
      <c r="DF80" s="84"/>
      <c r="DG80" s="84"/>
      <c r="DH80" s="84"/>
      <c r="DI80" s="84"/>
      <c r="DJ80" s="83"/>
      <c r="DK80" s="83"/>
      <c r="DL80" s="84"/>
      <c r="DM80" s="84"/>
      <c r="DN80" s="84"/>
      <c r="DO80" s="84"/>
      <c r="DP80" s="84"/>
      <c r="DQ80" s="84"/>
      <c r="DR80" s="84"/>
      <c r="DS80" s="84"/>
      <c r="DT80" s="84"/>
      <c r="DU80" s="84"/>
      <c r="DV80" s="84"/>
      <c r="DW80" s="84"/>
      <c r="DX80" s="84"/>
      <c r="DY80" s="84"/>
      <c r="DZ80" s="84"/>
      <c r="EA80" s="84"/>
      <c r="EB80" s="84"/>
      <c r="EC80" s="84"/>
      <c r="ED80" s="84"/>
      <c r="EE80" s="84"/>
      <c r="EF80" s="84"/>
    </row>
    <row r="81" spans="16:136">
      <c r="P81" s="84"/>
      <c r="Q81" s="84"/>
      <c r="R81" s="84"/>
      <c r="S81" s="84"/>
      <c r="T81" s="84"/>
      <c r="U81" s="84"/>
      <c r="V81" s="84"/>
      <c r="W81" s="84"/>
      <c r="X81" s="83"/>
      <c r="Y81" s="83"/>
      <c r="Z81" s="84"/>
      <c r="AA81" s="84"/>
      <c r="AB81" s="84"/>
      <c r="AC81" s="84"/>
      <c r="AD81" s="84"/>
      <c r="AE81" s="84"/>
      <c r="AF81" s="84"/>
      <c r="AG81" s="84"/>
      <c r="AH81" s="83"/>
      <c r="AI81" s="166"/>
      <c r="AJ81" s="84"/>
      <c r="AK81" s="166"/>
      <c r="AL81" s="84"/>
      <c r="AM81" s="84"/>
      <c r="AN81" s="84"/>
      <c r="AO81" s="84"/>
      <c r="AP81" s="84"/>
      <c r="AQ81" s="84"/>
      <c r="AR81" s="83"/>
      <c r="AS81" s="83"/>
      <c r="AT81" s="84"/>
      <c r="AU81" s="84"/>
      <c r="AV81" s="84"/>
      <c r="AW81" s="84"/>
      <c r="AX81" s="84"/>
      <c r="AY81" s="84"/>
      <c r="AZ81" s="84"/>
      <c r="BA81" s="84"/>
      <c r="BB81" s="83"/>
      <c r="BC81" s="83"/>
      <c r="BD81" s="84"/>
      <c r="BE81" s="84"/>
      <c r="BF81" s="84"/>
      <c r="BG81" s="84"/>
      <c r="BH81" s="84"/>
      <c r="BI81" s="84"/>
      <c r="BJ81" s="84"/>
      <c r="BK81" s="84"/>
      <c r="BL81" s="84"/>
      <c r="BM81" s="83"/>
      <c r="BN81" s="84"/>
      <c r="BO81" s="84"/>
      <c r="BP81" s="84"/>
      <c r="BQ81" s="84"/>
      <c r="BR81" s="84"/>
      <c r="BS81" s="84"/>
      <c r="BT81" s="84"/>
      <c r="BU81" s="84"/>
      <c r="BV81" s="83"/>
      <c r="BW81" s="83"/>
      <c r="BX81" s="84"/>
      <c r="BY81" s="84"/>
      <c r="BZ81" s="84"/>
      <c r="CA81" s="84"/>
      <c r="CB81" s="84"/>
      <c r="CC81" s="84"/>
      <c r="CD81" s="84"/>
      <c r="CE81" s="84"/>
      <c r="CF81" s="83"/>
      <c r="CG81" s="83"/>
      <c r="CH81" s="84"/>
      <c r="CI81" s="84"/>
      <c r="CJ81" s="84"/>
      <c r="CK81" s="84"/>
      <c r="CL81" s="84"/>
      <c r="CM81" s="84"/>
      <c r="CN81" s="84"/>
      <c r="CO81" s="84"/>
      <c r="CP81" s="83"/>
      <c r="CQ81" s="83"/>
      <c r="CR81" s="84"/>
      <c r="CS81" s="84"/>
      <c r="CT81" s="84"/>
      <c r="CU81" s="84"/>
      <c r="CV81" s="84"/>
      <c r="CW81" s="84"/>
      <c r="CX81" s="84"/>
      <c r="CY81" s="84"/>
      <c r="CZ81" s="83"/>
      <c r="DA81" s="83"/>
      <c r="DB81" s="84"/>
      <c r="DC81" s="84"/>
      <c r="DD81" s="84"/>
      <c r="DE81" s="84"/>
      <c r="DF81" s="84"/>
      <c r="DG81" s="84"/>
      <c r="DH81" s="84"/>
      <c r="DI81" s="84"/>
      <c r="DJ81" s="83"/>
      <c r="DK81" s="83"/>
      <c r="DL81" s="84"/>
      <c r="DM81" s="84"/>
      <c r="DN81" s="84"/>
      <c r="DO81" s="84"/>
      <c r="DP81" s="84"/>
      <c r="DQ81" s="84"/>
      <c r="DR81" s="84"/>
      <c r="DS81" s="84"/>
      <c r="DT81" s="84"/>
      <c r="DU81" s="84"/>
      <c r="DV81" s="84"/>
      <c r="DW81" s="84"/>
      <c r="DX81" s="84"/>
      <c r="DY81" s="84"/>
      <c r="DZ81" s="84"/>
      <c r="EA81" s="84"/>
      <c r="EB81" s="84"/>
      <c r="EC81" s="84"/>
      <c r="ED81" s="84"/>
      <c r="EE81" s="84"/>
      <c r="EF81" s="84"/>
    </row>
    <row r="82" spans="16:136">
      <c r="P82" s="84"/>
      <c r="Q82" s="84"/>
      <c r="R82" s="84"/>
      <c r="S82" s="84"/>
      <c r="T82" s="84"/>
      <c r="U82" s="84"/>
      <c r="V82" s="84"/>
      <c r="W82" s="84"/>
      <c r="X82" s="83"/>
      <c r="Y82" s="83"/>
      <c r="Z82" s="84"/>
      <c r="AA82" s="84"/>
      <c r="AB82" s="84"/>
      <c r="AC82" s="84"/>
      <c r="AD82" s="84"/>
      <c r="AE82" s="84"/>
      <c r="AF82" s="84"/>
      <c r="AG82" s="84"/>
      <c r="AH82" s="83"/>
      <c r="AI82" s="166"/>
      <c r="AJ82" s="84"/>
      <c r="AK82" s="166"/>
      <c r="AL82" s="84"/>
      <c r="AM82" s="84"/>
      <c r="AN82" s="84"/>
      <c r="AO82" s="84"/>
      <c r="AP82" s="84"/>
      <c r="AQ82" s="84"/>
      <c r="AR82" s="83"/>
      <c r="AS82" s="83"/>
      <c r="AT82" s="84"/>
      <c r="AU82" s="84"/>
      <c r="AV82" s="84"/>
      <c r="AW82" s="84"/>
      <c r="AX82" s="84"/>
      <c r="AY82" s="84"/>
      <c r="AZ82" s="84"/>
      <c r="BA82" s="84"/>
      <c r="BB82" s="83"/>
      <c r="BC82" s="83"/>
      <c r="BD82" s="84"/>
      <c r="BE82" s="84"/>
      <c r="BF82" s="84"/>
      <c r="BG82" s="84"/>
      <c r="BH82" s="84"/>
      <c r="BI82" s="84"/>
      <c r="BJ82" s="84"/>
      <c r="BK82" s="84"/>
      <c r="BL82" s="84"/>
      <c r="BM82" s="83"/>
      <c r="BN82" s="84"/>
      <c r="BO82" s="84"/>
      <c r="BP82" s="84"/>
      <c r="BQ82" s="84"/>
      <c r="BR82" s="84"/>
      <c r="BS82" s="84"/>
      <c r="BT82" s="84"/>
      <c r="BU82" s="84"/>
      <c r="BV82" s="83"/>
      <c r="BW82" s="83"/>
      <c r="BX82" s="84"/>
      <c r="BY82" s="84"/>
      <c r="BZ82" s="84"/>
      <c r="CA82" s="84"/>
      <c r="CB82" s="84"/>
      <c r="CC82" s="84"/>
      <c r="CD82" s="84"/>
      <c r="CE82" s="84"/>
      <c r="CF82" s="83"/>
      <c r="CG82" s="83"/>
      <c r="CH82" s="84"/>
      <c r="CI82" s="84"/>
      <c r="CJ82" s="84"/>
      <c r="CK82" s="84"/>
      <c r="CL82" s="84"/>
      <c r="CM82" s="84"/>
      <c r="CN82" s="84"/>
      <c r="CO82" s="84"/>
      <c r="CP82" s="83"/>
      <c r="CQ82" s="83"/>
      <c r="CR82" s="84"/>
      <c r="CS82" s="84"/>
      <c r="CT82" s="84"/>
      <c r="CU82" s="84"/>
      <c r="CV82" s="84"/>
      <c r="CW82" s="84"/>
      <c r="CX82" s="84"/>
      <c r="CY82" s="84"/>
      <c r="CZ82" s="83"/>
      <c r="DA82" s="83"/>
      <c r="DB82" s="84"/>
      <c r="DC82" s="84"/>
      <c r="DD82" s="84"/>
      <c r="DE82" s="84"/>
      <c r="DF82" s="84"/>
      <c r="DG82" s="84"/>
      <c r="DH82" s="84"/>
      <c r="DI82" s="84"/>
      <c r="DJ82" s="83"/>
      <c r="DK82" s="83"/>
      <c r="DL82" s="84"/>
      <c r="DM82" s="84"/>
      <c r="DN82" s="84"/>
      <c r="DO82" s="84"/>
      <c r="DP82" s="84"/>
      <c r="DQ82" s="84"/>
      <c r="DR82" s="84"/>
      <c r="DS82" s="84"/>
      <c r="DT82" s="84"/>
      <c r="DU82" s="84"/>
      <c r="DV82" s="84"/>
      <c r="DW82" s="84"/>
      <c r="DX82" s="84"/>
      <c r="DY82" s="84"/>
      <c r="DZ82" s="84"/>
      <c r="EA82" s="84"/>
      <c r="EB82" s="84"/>
      <c r="EC82" s="84"/>
      <c r="ED82" s="84"/>
      <c r="EE82" s="84"/>
      <c r="EF82" s="84"/>
    </row>
    <row r="83" spans="16:136">
      <c r="P83" s="84"/>
      <c r="Q83" s="84"/>
      <c r="R83" s="84"/>
      <c r="S83" s="84"/>
      <c r="T83" s="84"/>
      <c r="U83" s="84"/>
      <c r="V83" s="84"/>
      <c r="W83" s="84"/>
      <c r="X83" s="83"/>
      <c r="Y83" s="83"/>
      <c r="Z83" s="84"/>
      <c r="AA83" s="84"/>
      <c r="AB83" s="84"/>
      <c r="AC83" s="84"/>
      <c r="AD83" s="84"/>
      <c r="AE83" s="84"/>
      <c r="AF83" s="84"/>
      <c r="AG83" s="84"/>
      <c r="AH83" s="83"/>
      <c r="AI83" s="166"/>
      <c r="AJ83" s="84"/>
      <c r="AK83" s="166"/>
      <c r="AL83" s="84"/>
      <c r="AM83" s="84"/>
      <c r="AN83" s="84"/>
      <c r="AO83" s="84"/>
      <c r="AP83" s="84"/>
      <c r="AQ83" s="84"/>
      <c r="AR83" s="83"/>
      <c r="AS83" s="83"/>
      <c r="AT83" s="84"/>
      <c r="AU83" s="84"/>
      <c r="AV83" s="84"/>
      <c r="AW83" s="84"/>
      <c r="AX83" s="84"/>
      <c r="AY83" s="84"/>
      <c r="AZ83" s="84"/>
      <c r="BA83" s="84"/>
      <c r="BB83" s="83"/>
      <c r="BC83" s="83"/>
      <c r="BD83" s="84"/>
      <c r="BE83" s="84"/>
      <c r="BF83" s="84"/>
      <c r="BG83" s="84"/>
      <c r="BH83" s="84"/>
      <c r="BI83" s="84"/>
      <c r="BJ83" s="84"/>
      <c r="BK83" s="84"/>
      <c r="BL83" s="84"/>
      <c r="BM83" s="83"/>
      <c r="BN83" s="84"/>
      <c r="BO83" s="84"/>
      <c r="BP83" s="84"/>
      <c r="BQ83" s="84"/>
      <c r="BR83" s="84"/>
      <c r="BS83" s="84"/>
      <c r="BT83" s="84"/>
      <c r="BU83" s="84"/>
      <c r="BV83" s="83"/>
      <c r="BW83" s="83"/>
      <c r="BX83" s="84"/>
      <c r="BY83" s="84"/>
      <c r="BZ83" s="84"/>
      <c r="CA83" s="84"/>
      <c r="CB83" s="84"/>
      <c r="CC83" s="84"/>
      <c r="CD83" s="84"/>
      <c r="CE83" s="84"/>
      <c r="CF83" s="83"/>
      <c r="CG83" s="83"/>
      <c r="CH83" s="84"/>
      <c r="CI83" s="84"/>
      <c r="CJ83" s="84"/>
      <c r="CK83" s="84"/>
      <c r="CL83" s="84"/>
      <c r="CM83" s="84"/>
      <c r="CN83" s="84"/>
      <c r="CO83" s="84"/>
      <c r="CP83" s="83"/>
      <c r="CQ83" s="83"/>
      <c r="CR83" s="84"/>
      <c r="CS83" s="84"/>
      <c r="CT83" s="84"/>
      <c r="CU83" s="84"/>
      <c r="CV83" s="84"/>
      <c r="CW83" s="84"/>
      <c r="CX83" s="84"/>
      <c r="CY83" s="84"/>
      <c r="CZ83" s="83"/>
      <c r="DA83" s="83"/>
      <c r="DB83" s="84"/>
      <c r="DC83" s="84"/>
      <c r="DD83" s="84"/>
      <c r="DE83" s="84"/>
      <c r="DF83" s="84"/>
      <c r="DG83" s="84"/>
      <c r="DH83" s="84"/>
      <c r="DI83" s="84"/>
      <c r="DJ83" s="83"/>
      <c r="DK83" s="83"/>
      <c r="DL83" s="84"/>
      <c r="DM83" s="84"/>
      <c r="DN83" s="84"/>
      <c r="DO83" s="84"/>
      <c r="DP83" s="84"/>
      <c r="DQ83" s="84"/>
      <c r="DR83" s="84"/>
      <c r="DS83" s="84"/>
      <c r="DT83" s="84"/>
      <c r="DU83" s="84"/>
      <c r="DV83" s="84"/>
      <c r="DW83" s="84"/>
      <c r="DX83" s="84"/>
      <c r="DY83" s="84"/>
      <c r="DZ83" s="84"/>
      <c r="EA83" s="84"/>
      <c r="EB83" s="84"/>
      <c r="EC83" s="84"/>
      <c r="ED83" s="84"/>
      <c r="EE83" s="84"/>
      <c r="EF83" s="84"/>
    </row>
    <row r="84" spans="16:136">
      <c r="P84" s="84"/>
      <c r="Q84" s="84"/>
      <c r="R84" s="84"/>
      <c r="S84" s="84"/>
      <c r="T84" s="84"/>
      <c r="U84" s="84"/>
      <c r="V84" s="84"/>
      <c r="W84" s="84"/>
      <c r="X84" s="83"/>
      <c r="Y84" s="83"/>
      <c r="Z84" s="84"/>
      <c r="AA84" s="84"/>
      <c r="AB84" s="84"/>
      <c r="AC84" s="84"/>
      <c r="AD84" s="84"/>
      <c r="AE84" s="84"/>
      <c r="AF84" s="84"/>
      <c r="AG84" s="84"/>
      <c r="AH84" s="83"/>
      <c r="AI84" s="166"/>
      <c r="AJ84" s="84"/>
      <c r="AK84" s="166"/>
      <c r="AL84" s="84"/>
      <c r="AM84" s="84"/>
      <c r="AN84" s="84"/>
      <c r="AO84" s="84"/>
      <c r="AP84" s="84"/>
      <c r="AQ84" s="84"/>
      <c r="AR84" s="83"/>
      <c r="AS84" s="83"/>
      <c r="AT84" s="84"/>
      <c r="AU84" s="84"/>
      <c r="AV84" s="84"/>
      <c r="AW84" s="84"/>
      <c r="AX84" s="84"/>
      <c r="AY84" s="84"/>
      <c r="AZ84" s="84"/>
      <c r="BA84" s="84"/>
      <c r="BB84" s="83"/>
      <c r="BC84" s="83"/>
      <c r="BD84" s="84"/>
      <c r="BE84" s="84"/>
      <c r="BF84" s="84"/>
      <c r="BG84" s="84"/>
      <c r="BH84" s="84"/>
      <c r="BI84" s="84"/>
      <c r="BJ84" s="84"/>
      <c r="BK84" s="84"/>
      <c r="BL84" s="84"/>
      <c r="BM84" s="83"/>
      <c r="BN84" s="84"/>
      <c r="BO84" s="84"/>
      <c r="BP84" s="84"/>
      <c r="BQ84" s="84"/>
      <c r="BR84" s="84"/>
      <c r="BS84" s="84"/>
      <c r="BT84" s="84"/>
      <c r="BU84" s="84"/>
      <c r="BV84" s="83"/>
      <c r="BW84" s="83"/>
      <c r="BX84" s="84"/>
      <c r="BY84" s="84"/>
      <c r="BZ84" s="84"/>
      <c r="CA84" s="84"/>
      <c r="CB84" s="84"/>
      <c r="CC84" s="84"/>
      <c r="CD84" s="84"/>
      <c r="CE84" s="84"/>
      <c r="CF84" s="83"/>
      <c r="CG84" s="83"/>
      <c r="CH84" s="84"/>
      <c r="CI84" s="84"/>
      <c r="CJ84" s="84"/>
      <c r="CK84" s="84"/>
      <c r="CL84" s="84"/>
      <c r="CM84" s="84"/>
      <c r="CN84" s="84"/>
      <c r="CO84" s="84"/>
      <c r="CP84" s="83"/>
      <c r="CQ84" s="83"/>
      <c r="CR84" s="84"/>
      <c r="CS84" s="84"/>
      <c r="CT84" s="84"/>
      <c r="CU84" s="84"/>
      <c r="CV84" s="84"/>
      <c r="CW84" s="84"/>
      <c r="CX84" s="84"/>
      <c r="CY84" s="84"/>
      <c r="CZ84" s="83"/>
      <c r="DA84" s="83"/>
      <c r="DB84" s="84"/>
      <c r="DC84" s="84"/>
      <c r="DD84" s="84"/>
      <c r="DE84" s="84"/>
      <c r="DF84" s="84"/>
      <c r="DG84" s="84"/>
      <c r="DH84" s="84"/>
      <c r="DI84" s="84"/>
      <c r="DJ84" s="83"/>
      <c r="DK84" s="83"/>
      <c r="DL84" s="84"/>
      <c r="DM84" s="84"/>
      <c r="DN84" s="84"/>
      <c r="DO84" s="84"/>
      <c r="DP84" s="84"/>
      <c r="DQ84" s="84"/>
      <c r="DR84" s="84"/>
      <c r="DS84" s="84"/>
      <c r="DT84" s="84"/>
      <c r="DU84" s="84"/>
      <c r="DV84" s="84"/>
      <c r="DW84" s="84"/>
      <c r="DX84" s="84"/>
      <c r="DY84" s="84"/>
      <c r="DZ84" s="84"/>
      <c r="EA84" s="84"/>
      <c r="EB84" s="84"/>
      <c r="EC84" s="84"/>
      <c r="ED84" s="84"/>
      <c r="EE84" s="84"/>
      <c r="EF84" s="84"/>
    </row>
    <row r="85" spans="16:136">
      <c r="P85" s="84"/>
      <c r="Q85" s="84"/>
      <c r="R85" s="84"/>
      <c r="S85" s="84"/>
      <c r="T85" s="84"/>
      <c r="U85" s="84"/>
      <c r="V85" s="84"/>
      <c r="W85" s="84"/>
      <c r="X85" s="83"/>
      <c r="Y85" s="83"/>
      <c r="Z85" s="84"/>
      <c r="AA85" s="84"/>
      <c r="AB85" s="84"/>
      <c r="AC85" s="84"/>
      <c r="AD85" s="84"/>
      <c r="AE85" s="84"/>
      <c r="AF85" s="84"/>
      <c r="AG85" s="84"/>
      <c r="AH85" s="83"/>
      <c r="AI85" s="166"/>
      <c r="AJ85" s="84"/>
      <c r="AK85" s="166"/>
      <c r="AL85" s="84"/>
      <c r="AM85" s="84"/>
      <c r="AN85" s="84"/>
      <c r="AO85" s="84"/>
      <c r="AP85" s="84"/>
      <c r="AQ85" s="84"/>
      <c r="AR85" s="83"/>
      <c r="AS85" s="83"/>
      <c r="AT85" s="84"/>
      <c r="AU85" s="84"/>
      <c r="AV85" s="84"/>
      <c r="AW85" s="84"/>
      <c r="AX85" s="84"/>
      <c r="AY85" s="84"/>
      <c r="AZ85" s="84"/>
      <c r="BA85" s="84"/>
      <c r="BB85" s="83"/>
      <c r="BC85" s="83"/>
      <c r="BD85" s="84"/>
      <c r="BE85" s="84"/>
      <c r="BF85" s="84"/>
      <c r="BG85" s="84"/>
      <c r="BH85" s="84"/>
      <c r="BI85" s="84"/>
      <c r="BJ85" s="84"/>
      <c r="BK85" s="84"/>
      <c r="BL85" s="84"/>
      <c r="BM85" s="83"/>
      <c r="BN85" s="84"/>
      <c r="BO85" s="84"/>
      <c r="BP85" s="84"/>
      <c r="BQ85" s="84"/>
      <c r="BR85" s="84"/>
      <c r="BS85" s="84"/>
      <c r="BT85" s="84"/>
      <c r="BU85" s="84"/>
      <c r="BV85" s="83"/>
      <c r="BW85" s="83"/>
      <c r="BX85" s="84"/>
      <c r="BY85" s="84"/>
      <c r="BZ85" s="84"/>
      <c r="CA85" s="84"/>
      <c r="CB85" s="84"/>
      <c r="CC85" s="84"/>
      <c r="CD85" s="84"/>
      <c r="CE85" s="84"/>
      <c r="CF85" s="83"/>
      <c r="CG85" s="83"/>
      <c r="CH85" s="84"/>
      <c r="CI85" s="84"/>
      <c r="CJ85" s="84"/>
      <c r="CK85" s="84"/>
      <c r="CL85" s="84"/>
      <c r="CM85" s="84"/>
      <c r="CN85" s="84"/>
      <c r="CO85" s="84"/>
      <c r="CP85" s="83"/>
      <c r="CQ85" s="83"/>
      <c r="CR85" s="84"/>
      <c r="CS85" s="84"/>
      <c r="CT85" s="84"/>
      <c r="CU85" s="84"/>
      <c r="CV85" s="84"/>
      <c r="CW85" s="84"/>
      <c r="CX85" s="84"/>
      <c r="CY85" s="84"/>
      <c r="CZ85" s="83"/>
      <c r="DA85" s="83"/>
      <c r="DB85" s="84"/>
      <c r="DC85" s="84"/>
      <c r="DD85" s="84"/>
      <c r="DE85" s="84"/>
      <c r="DF85" s="84"/>
      <c r="DG85" s="84"/>
      <c r="DH85" s="84"/>
      <c r="DI85" s="84"/>
      <c r="DJ85" s="83"/>
      <c r="DK85" s="83"/>
      <c r="DL85" s="84"/>
      <c r="DM85" s="84"/>
      <c r="DN85" s="84"/>
      <c r="DO85" s="84"/>
      <c r="DP85" s="84"/>
      <c r="DQ85" s="84"/>
      <c r="DR85" s="84"/>
      <c r="DS85" s="84"/>
      <c r="DT85" s="84"/>
      <c r="DU85" s="84"/>
      <c r="DV85" s="84"/>
      <c r="DW85" s="84"/>
      <c r="DX85" s="84"/>
      <c r="DY85" s="84"/>
      <c r="DZ85" s="84"/>
      <c r="EA85" s="84"/>
      <c r="EB85" s="84"/>
      <c r="EC85" s="84"/>
      <c r="ED85" s="84"/>
      <c r="EE85" s="84"/>
      <c r="EF85" s="84"/>
    </row>
    <row r="86" spans="16:136">
      <c r="P86" s="84"/>
      <c r="Q86" s="84"/>
      <c r="R86" s="84"/>
      <c r="S86" s="84"/>
      <c r="T86" s="84"/>
      <c r="U86" s="84"/>
      <c r="V86" s="84"/>
      <c r="W86" s="84"/>
      <c r="X86" s="83"/>
      <c r="Y86" s="83"/>
      <c r="Z86" s="84"/>
      <c r="AA86" s="84"/>
      <c r="AB86" s="84"/>
      <c r="AC86" s="84"/>
      <c r="AD86" s="84"/>
      <c r="AE86" s="84"/>
      <c r="AF86" s="84"/>
      <c r="AG86" s="84"/>
      <c r="AH86" s="83"/>
      <c r="AI86" s="166"/>
      <c r="AJ86" s="84"/>
      <c r="AK86" s="166"/>
      <c r="AL86" s="84"/>
      <c r="AM86" s="84"/>
      <c r="AN86" s="84"/>
      <c r="AO86" s="84"/>
      <c r="AP86" s="84"/>
      <c r="AQ86" s="84"/>
      <c r="AR86" s="83"/>
      <c r="AS86" s="83"/>
      <c r="AT86" s="84"/>
      <c r="AU86" s="84"/>
      <c r="AV86" s="84"/>
      <c r="AW86" s="84"/>
      <c r="AX86" s="84"/>
      <c r="AY86" s="84"/>
      <c r="AZ86" s="84"/>
      <c r="BA86" s="84"/>
      <c r="BB86" s="83"/>
      <c r="BC86" s="83"/>
      <c r="BD86" s="84"/>
      <c r="BE86" s="84"/>
      <c r="BF86" s="84"/>
      <c r="BG86" s="84"/>
      <c r="BH86" s="84"/>
      <c r="BI86" s="84"/>
      <c r="BJ86" s="84"/>
      <c r="BK86" s="84"/>
      <c r="BL86" s="84"/>
      <c r="BM86" s="83"/>
      <c r="BN86" s="84"/>
      <c r="BO86" s="84"/>
      <c r="BP86" s="84"/>
      <c r="BQ86" s="84"/>
      <c r="BR86" s="84"/>
      <c r="BS86" s="84"/>
      <c r="BT86" s="84"/>
      <c r="BU86" s="84"/>
      <c r="BV86" s="83"/>
      <c r="BW86" s="83"/>
      <c r="BX86" s="84"/>
      <c r="BY86" s="84"/>
      <c r="BZ86" s="84"/>
      <c r="CA86" s="84"/>
      <c r="CB86" s="84"/>
      <c r="CC86" s="84"/>
      <c r="CD86" s="84"/>
      <c r="CE86" s="84"/>
      <c r="CF86" s="83"/>
      <c r="CG86" s="83"/>
      <c r="CH86" s="84"/>
      <c r="CI86" s="84"/>
      <c r="CJ86" s="84"/>
      <c r="CK86" s="84"/>
      <c r="CL86" s="84"/>
      <c r="CM86" s="84"/>
      <c r="CN86" s="84"/>
      <c r="CO86" s="84"/>
      <c r="CP86" s="83"/>
      <c r="CQ86" s="83"/>
      <c r="CR86" s="84"/>
      <c r="CS86" s="84"/>
      <c r="CT86" s="84"/>
      <c r="CU86" s="84"/>
      <c r="CV86" s="84"/>
      <c r="CW86" s="84"/>
      <c r="CX86" s="84"/>
      <c r="CY86" s="84"/>
      <c r="CZ86" s="83"/>
      <c r="DA86" s="83"/>
      <c r="DB86" s="84"/>
      <c r="DC86" s="84"/>
      <c r="DD86" s="84"/>
      <c r="DE86" s="84"/>
      <c r="DF86" s="84"/>
      <c r="DG86" s="84"/>
      <c r="DH86" s="84"/>
      <c r="DI86" s="84"/>
      <c r="DJ86" s="83"/>
      <c r="DK86" s="83"/>
      <c r="DL86" s="84"/>
      <c r="DM86" s="84"/>
      <c r="DN86" s="84"/>
      <c r="DO86" s="84"/>
      <c r="DP86" s="84"/>
      <c r="DQ86" s="84"/>
      <c r="DR86" s="84"/>
      <c r="DS86" s="84"/>
      <c r="DT86" s="84"/>
      <c r="DU86" s="84"/>
      <c r="DV86" s="84"/>
      <c r="DW86" s="84"/>
      <c r="DX86" s="84"/>
      <c r="DY86" s="84"/>
      <c r="DZ86" s="84"/>
      <c r="EA86" s="84"/>
      <c r="EB86" s="84"/>
      <c r="EC86" s="84"/>
      <c r="ED86" s="84"/>
      <c r="EE86" s="84"/>
      <c r="EF86" s="84"/>
    </row>
    <row r="87" spans="16:136">
      <c r="P87" s="84"/>
      <c r="Q87" s="84"/>
      <c r="R87" s="84"/>
      <c r="S87" s="84"/>
      <c r="T87" s="84"/>
      <c r="U87" s="84"/>
      <c r="V87" s="84"/>
      <c r="W87" s="84"/>
      <c r="X87" s="83"/>
      <c r="Y87" s="83"/>
      <c r="Z87" s="84"/>
      <c r="AA87" s="84"/>
      <c r="AB87" s="84"/>
      <c r="AC87" s="84"/>
      <c r="AD87" s="84"/>
      <c r="AE87" s="84"/>
      <c r="AF87" s="84"/>
      <c r="AG87" s="84"/>
      <c r="AH87" s="83"/>
      <c r="AI87" s="166"/>
      <c r="AJ87" s="84"/>
      <c r="AK87" s="166"/>
      <c r="AL87" s="84"/>
      <c r="AM87" s="84"/>
      <c r="AN87" s="84"/>
      <c r="AO87" s="84"/>
      <c r="AP87" s="84"/>
      <c r="AQ87" s="84"/>
      <c r="AR87" s="83"/>
      <c r="AS87" s="83"/>
      <c r="AT87" s="84"/>
      <c r="AU87" s="84"/>
      <c r="AV87" s="84"/>
      <c r="AW87" s="84"/>
      <c r="AX87" s="84"/>
      <c r="AY87" s="84"/>
      <c r="AZ87" s="84"/>
      <c r="BA87" s="84"/>
      <c r="BB87" s="83"/>
      <c r="BC87" s="83"/>
      <c r="BD87" s="84"/>
      <c r="BE87" s="84"/>
      <c r="BF87" s="84"/>
      <c r="BG87" s="84"/>
      <c r="BH87" s="84"/>
      <c r="BI87" s="84"/>
      <c r="BJ87" s="84"/>
      <c r="BK87" s="84"/>
      <c r="BL87" s="84"/>
      <c r="BM87" s="83"/>
      <c r="BN87" s="84"/>
      <c r="BO87" s="84"/>
      <c r="BP87" s="84"/>
      <c r="BQ87" s="84"/>
      <c r="BR87" s="84"/>
      <c r="BS87" s="84"/>
      <c r="BT87" s="84"/>
      <c r="BU87" s="84"/>
      <c r="BV87" s="83"/>
      <c r="BW87" s="83"/>
      <c r="BX87" s="84"/>
      <c r="BY87" s="84"/>
      <c r="BZ87" s="84"/>
      <c r="CA87" s="84"/>
      <c r="CB87" s="84"/>
      <c r="CC87" s="84"/>
      <c r="CD87" s="84"/>
      <c r="CE87" s="84"/>
      <c r="CF87" s="83"/>
      <c r="CG87" s="83"/>
      <c r="CH87" s="84"/>
      <c r="CI87" s="84"/>
      <c r="CJ87" s="84"/>
      <c r="CK87" s="84"/>
      <c r="CL87" s="84"/>
      <c r="CM87" s="84"/>
      <c r="CN87" s="84"/>
      <c r="CO87" s="84"/>
      <c r="CP87" s="83"/>
      <c r="CQ87" s="83"/>
      <c r="CR87" s="84"/>
      <c r="CS87" s="84"/>
      <c r="CT87" s="84"/>
      <c r="CU87" s="84"/>
      <c r="CV87" s="84"/>
      <c r="CW87" s="84"/>
      <c r="CX87" s="84"/>
      <c r="CY87" s="84"/>
      <c r="CZ87" s="83"/>
      <c r="DA87" s="83"/>
      <c r="DB87" s="84"/>
      <c r="DC87" s="84"/>
      <c r="DD87" s="84"/>
      <c r="DE87" s="84"/>
      <c r="DF87" s="84"/>
      <c r="DG87" s="84"/>
      <c r="DH87" s="84"/>
      <c r="DI87" s="84"/>
      <c r="DJ87" s="83"/>
      <c r="DK87" s="83"/>
      <c r="DL87" s="84"/>
      <c r="DM87" s="84"/>
      <c r="DN87" s="84"/>
      <c r="DO87" s="84"/>
      <c r="DP87" s="84"/>
      <c r="DQ87" s="84"/>
      <c r="DR87" s="84"/>
      <c r="DS87" s="84"/>
      <c r="DT87" s="84"/>
      <c r="DU87" s="84"/>
      <c r="DV87" s="84"/>
      <c r="DW87" s="84"/>
      <c r="DX87" s="84"/>
      <c r="DY87" s="84"/>
      <c r="DZ87" s="84"/>
      <c r="EA87" s="84"/>
      <c r="EB87" s="84"/>
      <c r="EC87" s="84"/>
      <c r="ED87" s="84"/>
      <c r="EE87" s="84"/>
      <c r="EF87" s="84"/>
    </row>
    <row r="88" spans="16:136">
      <c r="P88" s="84"/>
      <c r="Q88" s="84"/>
      <c r="R88" s="84"/>
      <c r="S88" s="84"/>
      <c r="T88" s="84"/>
      <c r="U88" s="84"/>
      <c r="V88" s="84"/>
      <c r="W88" s="84"/>
      <c r="X88" s="83"/>
      <c r="Y88" s="83"/>
      <c r="Z88" s="84"/>
      <c r="AA88" s="84"/>
      <c r="AB88" s="84"/>
      <c r="AC88" s="84"/>
      <c r="AD88" s="84"/>
      <c r="AE88" s="84"/>
      <c r="AF88" s="84"/>
      <c r="AG88" s="84"/>
      <c r="AH88" s="83"/>
      <c r="AI88" s="166"/>
      <c r="AJ88" s="84"/>
      <c r="AK88" s="166"/>
      <c r="AL88" s="84"/>
      <c r="AM88" s="84"/>
      <c r="AN88" s="84"/>
      <c r="AO88" s="84"/>
      <c r="AP88" s="84"/>
      <c r="AQ88" s="84"/>
      <c r="AR88" s="83"/>
      <c r="AS88" s="83"/>
      <c r="AT88" s="84"/>
      <c r="AU88" s="84"/>
      <c r="AV88" s="84"/>
      <c r="AW88" s="84"/>
      <c r="AX88" s="84"/>
      <c r="AY88" s="84"/>
      <c r="AZ88" s="84"/>
      <c r="BA88" s="84"/>
      <c r="BB88" s="83"/>
      <c r="BC88" s="83"/>
      <c r="BD88" s="84"/>
      <c r="BE88" s="84"/>
      <c r="BF88" s="84"/>
      <c r="BG88" s="84"/>
      <c r="BH88" s="84"/>
      <c r="BI88" s="84"/>
      <c r="BJ88" s="84"/>
      <c r="BK88" s="84"/>
      <c r="BL88" s="84"/>
      <c r="BM88" s="83"/>
      <c r="BN88" s="84"/>
      <c r="BO88" s="84"/>
      <c r="BP88" s="84"/>
      <c r="BQ88" s="84"/>
      <c r="BR88" s="84"/>
      <c r="BS88" s="84"/>
      <c r="BT88" s="84"/>
      <c r="BU88" s="84"/>
      <c r="BV88" s="83"/>
      <c r="BW88" s="83"/>
      <c r="BX88" s="84"/>
      <c r="BY88" s="84"/>
      <c r="BZ88" s="84"/>
      <c r="CA88" s="84"/>
      <c r="CB88" s="84"/>
      <c r="CC88" s="84"/>
      <c r="CD88" s="84"/>
      <c r="CE88" s="84"/>
      <c r="CF88" s="83"/>
      <c r="CG88" s="83"/>
      <c r="CH88" s="84"/>
      <c r="CI88" s="84"/>
      <c r="CJ88" s="84"/>
      <c r="CK88" s="84"/>
      <c r="CL88" s="84"/>
      <c r="CM88" s="84"/>
      <c r="CN88" s="84"/>
      <c r="CO88" s="84"/>
      <c r="CP88" s="83"/>
      <c r="CQ88" s="83"/>
      <c r="CR88" s="84"/>
      <c r="CS88" s="84"/>
      <c r="CT88" s="84"/>
      <c r="CU88" s="84"/>
      <c r="CV88" s="84"/>
      <c r="CW88" s="84"/>
      <c r="CX88" s="84"/>
      <c r="CY88" s="84"/>
      <c r="CZ88" s="83"/>
      <c r="DA88" s="83"/>
      <c r="DB88" s="84"/>
      <c r="DC88" s="84"/>
      <c r="DD88" s="84"/>
      <c r="DE88" s="84"/>
      <c r="DF88" s="84"/>
      <c r="DG88" s="84"/>
      <c r="DH88" s="84"/>
      <c r="DI88" s="84"/>
      <c r="DJ88" s="83"/>
      <c r="DK88" s="83"/>
      <c r="DL88" s="84"/>
      <c r="DM88" s="84"/>
      <c r="DN88" s="84"/>
      <c r="DO88" s="84"/>
      <c r="DP88" s="84"/>
      <c r="DQ88" s="84"/>
      <c r="DR88" s="84"/>
      <c r="DS88" s="84"/>
      <c r="DT88" s="84"/>
      <c r="DU88" s="84"/>
      <c r="DV88" s="84"/>
      <c r="DW88" s="84"/>
      <c r="DX88" s="84"/>
      <c r="DY88" s="84"/>
      <c r="DZ88" s="84"/>
      <c r="EA88" s="84"/>
      <c r="EB88" s="84"/>
      <c r="EC88" s="84"/>
      <c r="ED88" s="84"/>
      <c r="EE88" s="84"/>
      <c r="EF88" s="84"/>
    </row>
    <row r="89" spans="16:136">
      <c r="P89" s="84"/>
      <c r="Q89" s="84"/>
      <c r="R89" s="84"/>
      <c r="S89" s="84"/>
      <c r="T89" s="84"/>
      <c r="U89" s="84"/>
      <c r="V89" s="84"/>
      <c r="W89" s="84"/>
      <c r="X89" s="83"/>
      <c r="Y89" s="83"/>
      <c r="Z89" s="84"/>
      <c r="AA89" s="84"/>
      <c r="AB89" s="84"/>
      <c r="AC89" s="84"/>
      <c r="AD89" s="84"/>
      <c r="AE89" s="84"/>
      <c r="AF89" s="84"/>
      <c r="AG89" s="84"/>
      <c r="AH89" s="83"/>
      <c r="AI89" s="166"/>
      <c r="AJ89" s="84"/>
      <c r="AK89" s="166"/>
      <c r="AL89" s="84"/>
      <c r="AM89" s="84"/>
      <c r="AN89" s="84"/>
      <c r="AO89" s="84"/>
      <c r="AP89" s="84"/>
      <c r="AQ89" s="84"/>
      <c r="AR89" s="83"/>
      <c r="AS89" s="83"/>
      <c r="AT89" s="84"/>
      <c r="AU89" s="84"/>
      <c r="AV89" s="84"/>
      <c r="AW89" s="84"/>
      <c r="AX89" s="84"/>
      <c r="AY89" s="84"/>
      <c r="AZ89" s="84"/>
      <c r="BA89" s="84"/>
      <c r="BB89" s="83"/>
      <c r="BC89" s="83"/>
      <c r="BD89" s="84"/>
      <c r="BE89" s="84"/>
      <c r="BF89" s="84"/>
      <c r="BG89" s="84"/>
      <c r="BH89" s="84"/>
      <c r="BI89" s="84"/>
      <c r="BJ89" s="84"/>
      <c r="BK89" s="84"/>
      <c r="BL89" s="84"/>
      <c r="BM89" s="83"/>
      <c r="BN89" s="84"/>
      <c r="BO89" s="84"/>
      <c r="BP89" s="84"/>
      <c r="BQ89" s="84"/>
      <c r="BR89" s="84"/>
      <c r="BS89" s="84"/>
      <c r="BT89" s="84"/>
      <c r="BU89" s="84"/>
      <c r="BV89" s="83"/>
      <c r="BW89" s="83"/>
      <c r="BX89" s="84"/>
      <c r="BY89" s="84"/>
      <c r="BZ89" s="84"/>
      <c r="CA89" s="84"/>
      <c r="CB89" s="84"/>
      <c r="CC89" s="84"/>
      <c r="CD89" s="84"/>
      <c r="CE89" s="84"/>
      <c r="CF89" s="83"/>
      <c r="CG89" s="83"/>
      <c r="CH89" s="84"/>
      <c r="CI89" s="84"/>
      <c r="CJ89" s="84"/>
      <c r="CK89" s="84"/>
      <c r="CL89" s="84"/>
      <c r="CM89" s="84"/>
      <c r="CN89" s="84"/>
      <c r="CO89" s="84"/>
      <c r="CP89" s="83"/>
      <c r="CQ89" s="83"/>
      <c r="CR89" s="84"/>
      <c r="CS89" s="84"/>
      <c r="CT89" s="84"/>
      <c r="CU89" s="84"/>
      <c r="CV89" s="84"/>
      <c r="CW89" s="84"/>
      <c r="CX89" s="84"/>
      <c r="CY89" s="84"/>
      <c r="CZ89" s="83"/>
      <c r="DA89" s="83"/>
      <c r="DB89" s="84"/>
      <c r="DC89" s="84"/>
      <c r="DD89" s="84"/>
      <c r="DE89" s="84"/>
      <c r="DF89" s="84"/>
      <c r="DG89" s="84"/>
      <c r="DH89" s="84"/>
      <c r="DI89" s="84"/>
      <c r="DJ89" s="83"/>
      <c r="DK89" s="83"/>
      <c r="DL89" s="84"/>
      <c r="DM89" s="84"/>
      <c r="DN89" s="84"/>
      <c r="DO89" s="84"/>
      <c r="DP89" s="84"/>
      <c r="DQ89" s="84"/>
      <c r="DR89" s="84"/>
      <c r="DS89" s="84"/>
      <c r="DT89" s="84"/>
      <c r="DU89" s="84"/>
      <c r="DV89" s="84"/>
      <c r="DW89" s="84"/>
      <c r="DX89" s="84"/>
      <c r="DY89" s="84"/>
      <c r="DZ89" s="84"/>
      <c r="EA89" s="84"/>
      <c r="EB89" s="84"/>
      <c r="EC89" s="84"/>
      <c r="ED89" s="84"/>
      <c r="EE89" s="84"/>
      <c r="EF89" s="84"/>
    </row>
    <row r="90" spans="16:136">
      <c r="P90" s="84"/>
      <c r="Q90" s="84"/>
      <c r="R90" s="84"/>
      <c r="S90" s="84"/>
      <c r="T90" s="84"/>
      <c r="U90" s="84"/>
      <c r="V90" s="84"/>
      <c r="W90" s="84"/>
      <c r="X90" s="83"/>
      <c r="Y90" s="83"/>
      <c r="Z90" s="84"/>
      <c r="AA90" s="84"/>
      <c r="AB90" s="84"/>
      <c r="AC90" s="84"/>
      <c r="AD90" s="84"/>
      <c r="AE90" s="84"/>
      <c r="AF90" s="84"/>
      <c r="AG90" s="84"/>
      <c r="AH90" s="83"/>
      <c r="AI90" s="166"/>
      <c r="AJ90" s="84"/>
      <c r="AK90" s="166"/>
      <c r="AL90" s="84"/>
      <c r="AM90" s="84"/>
      <c r="AN90" s="84"/>
      <c r="AO90" s="84"/>
      <c r="AP90" s="84"/>
      <c r="AQ90" s="84"/>
      <c r="AR90" s="83"/>
      <c r="AS90" s="83"/>
      <c r="AT90" s="84"/>
      <c r="AU90" s="84"/>
      <c r="AV90" s="84"/>
      <c r="AW90" s="84"/>
      <c r="AX90" s="84"/>
      <c r="AY90" s="84"/>
      <c r="AZ90" s="84"/>
      <c r="BA90" s="84"/>
      <c r="BB90" s="83"/>
      <c r="BC90" s="83"/>
      <c r="BD90" s="84"/>
      <c r="BE90" s="84"/>
      <c r="BF90" s="84"/>
      <c r="BG90" s="84"/>
      <c r="BH90" s="84"/>
      <c r="BI90" s="84"/>
      <c r="BJ90" s="84"/>
      <c r="BK90" s="84"/>
      <c r="BL90" s="84"/>
      <c r="BM90" s="83"/>
      <c r="BN90" s="84"/>
      <c r="BO90" s="84"/>
      <c r="BP90" s="84"/>
      <c r="BQ90" s="84"/>
      <c r="BR90" s="84"/>
      <c r="BS90" s="84"/>
      <c r="BT90" s="84"/>
      <c r="BU90" s="84"/>
      <c r="BV90" s="83"/>
      <c r="BW90" s="83"/>
      <c r="BX90" s="84"/>
      <c r="BY90" s="84"/>
      <c r="BZ90" s="84"/>
      <c r="CA90" s="84"/>
      <c r="CB90" s="84"/>
      <c r="CC90" s="84"/>
      <c r="CD90" s="84"/>
      <c r="CE90" s="84"/>
      <c r="CF90" s="83"/>
      <c r="CG90" s="83"/>
      <c r="CH90" s="84"/>
      <c r="CI90" s="84"/>
      <c r="CJ90" s="84"/>
      <c r="CK90" s="84"/>
      <c r="CL90" s="84"/>
      <c r="CM90" s="84"/>
      <c r="CN90" s="84"/>
      <c r="CO90" s="84"/>
      <c r="CP90" s="83"/>
      <c r="CQ90" s="83"/>
      <c r="CR90" s="84"/>
      <c r="CS90" s="84"/>
      <c r="CT90" s="84"/>
      <c r="CU90" s="84"/>
      <c r="CV90" s="84"/>
      <c r="CW90" s="84"/>
      <c r="CX90" s="84"/>
      <c r="CY90" s="84"/>
      <c r="CZ90" s="83"/>
      <c r="DA90" s="83"/>
      <c r="DB90" s="84"/>
      <c r="DC90" s="84"/>
      <c r="DD90" s="84"/>
      <c r="DE90" s="84"/>
      <c r="DF90" s="84"/>
      <c r="DG90" s="84"/>
      <c r="DH90" s="84"/>
      <c r="DI90" s="84"/>
      <c r="DJ90" s="83"/>
      <c r="DK90" s="83"/>
      <c r="DL90" s="84"/>
      <c r="DM90" s="84"/>
      <c r="DN90" s="84"/>
      <c r="DO90" s="84"/>
      <c r="DP90" s="84"/>
      <c r="DQ90" s="84"/>
      <c r="DR90" s="84"/>
      <c r="DS90" s="84"/>
      <c r="DT90" s="84"/>
      <c r="DU90" s="84"/>
      <c r="DV90" s="84"/>
      <c r="DW90" s="84"/>
      <c r="DX90" s="84"/>
      <c r="DY90" s="84"/>
      <c r="DZ90" s="84"/>
      <c r="EA90" s="84"/>
      <c r="EB90" s="84"/>
      <c r="EC90" s="84"/>
      <c r="ED90" s="84"/>
      <c r="EE90" s="84"/>
      <c r="EF90" s="84"/>
    </row>
    <row r="91" spans="16:136">
      <c r="P91" s="84"/>
      <c r="Q91" s="84"/>
      <c r="R91" s="84"/>
      <c r="S91" s="84"/>
      <c r="T91" s="84"/>
      <c r="U91" s="84"/>
      <c r="V91" s="84"/>
      <c r="W91" s="84"/>
      <c r="X91" s="83"/>
      <c r="Y91" s="83"/>
      <c r="Z91" s="84"/>
      <c r="AA91" s="84"/>
      <c r="AB91" s="84"/>
      <c r="AC91" s="84"/>
      <c r="AD91" s="84"/>
      <c r="AE91" s="84"/>
      <c r="AF91" s="84"/>
      <c r="AG91" s="84"/>
      <c r="AH91" s="83"/>
      <c r="AI91" s="166"/>
      <c r="AJ91" s="84"/>
      <c r="AK91" s="166"/>
      <c r="AL91" s="84"/>
      <c r="AM91" s="84"/>
      <c r="AN91" s="84"/>
      <c r="AO91" s="84"/>
      <c r="AP91" s="84"/>
      <c r="AQ91" s="84"/>
      <c r="AR91" s="83"/>
      <c r="AS91" s="83"/>
      <c r="AT91" s="84"/>
      <c r="AU91" s="84"/>
      <c r="AV91" s="84"/>
      <c r="AW91" s="84"/>
      <c r="AX91" s="84"/>
      <c r="AY91" s="84"/>
      <c r="AZ91" s="84"/>
      <c r="BA91" s="84"/>
      <c r="BB91" s="83"/>
      <c r="BC91" s="83"/>
      <c r="BD91" s="84"/>
      <c r="BE91" s="84"/>
      <c r="BF91" s="84"/>
      <c r="BG91" s="84"/>
      <c r="BH91" s="84"/>
      <c r="BI91" s="84"/>
      <c r="BJ91" s="84"/>
      <c r="BK91" s="84"/>
      <c r="BL91" s="84"/>
      <c r="BM91" s="83"/>
      <c r="BN91" s="84"/>
      <c r="BO91" s="84"/>
      <c r="BP91" s="84"/>
      <c r="BQ91" s="84"/>
      <c r="BR91" s="84"/>
      <c r="BS91" s="84"/>
      <c r="BT91" s="84"/>
      <c r="BU91" s="84"/>
      <c r="BV91" s="83"/>
      <c r="BW91" s="83"/>
      <c r="BX91" s="84"/>
      <c r="BY91" s="84"/>
      <c r="BZ91" s="84"/>
      <c r="CA91" s="84"/>
      <c r="CB91" s="84"/>
      <c r="CC91" s="84"/>
      <c r="CD91" s="84"/>
      <c r="CE91" s="84"/>
      <c r="CF91" s="83"/>
      <c r="CG91" s="83"/>
      <c r="CH91" s="84"/>
      <c r="CI91" s="84"/>
      <c r="CJ91" s="84"/>
      <c r="CK91" s="84"/>
      <c r="CL91" s="84"/>
      <c r="CM91" s="84"/>
      <c r="CN91" s="84"/>
      <c r="CO91" s="84"/>
      <c r="CP91" s="83"/>
      <c r="CQ91" s="83"/>
      <c r="CR91" s="84"/>
      <c r="CS91" s="84"/>
      <c r="CT91" s="84"/>
      <c r="CU91" s="84"/>
      <c r="CV91" s="84"/>
      <c r="CW91" s="84"/>
      <c r="CX91" s="84"/>
      <c r="CY91" s="84"/>
      <c r="CZ91" s="83"/>
      <c r="DA91" s="83"/>
      <c r="DB91" s="84"/>
      <c r="DC91" s="84"/>
      <c r="DD91" s="84"/>
      <c r="DE91" s="84"/>
      <c r="DF91" s="84"/>
      <c r="DG91" s="84"/>
      <c r="DH91" s="84"/>
      <c r="DI91" s="84"/>
      <c r="DJ91" s="83"/>
      <c r="DK91" s="83"/>
      <c r="DL91" s="84"/>
      <c r="DM91" s="84"/>
      <c r="DN91" s="84"/>
      <c r="DO91" s="84"/>
      <c r="DP91" s="84"/>
      <c r="DQ91" s="84"/>
      <c r="DR91" s="84"/>
      <c r="DS91" s="84"/>
      <c r="DT91" s="84"/>
      <c r="DU91" s="84"/>
      <c r="DV91" s="84"/>
      <c r="DW91" s="84"/>
      <c r="DX91" s="84"/>
      <c r="DY91" s="84"/>
      <c r="DZ91" s="84"/>
      <c r="EA91" s="84"/>
      <c r="EB91" s="84"/>
      <c r="EC91" s="84"/>
      <c r="ED91" s="84"/>
      <c r="EE91" s="84"/>
      <c r="EF91" s="84"/>
    </row>
    <row r="92" spans="16:136">
      <c r="P92" s="84"/>
      <c r="Q92" s="84"/>
      <c r="R92" s="84"/>
      <c r="S92" s="84"/>
      <c r="T92" s="84"/>
      <c r="U92" s="84"/>
      <c r="V92" s="84"/>
      <c r="W92" s="84"/>
      <c r="X92" s="83"/>
      <c r="Y92" s="83"/>
      <c r="Z92" s="84"/>
      <c r="AA92" s="84"/>
      <c r="AB92" s="84"/>
      <c r="AC92" s="84"/>
      <c r="AD92" s="84"/>
      <c r="AE92" s="84"/>
      <c r="AF92" s="84"/>
      <c r="AG92" s="84"/>
      <c r="AH92" s="83"/>
      <c r="AI92" s="166"/>
      <c r="AJ92" s="84"/>
      <c r="AK92" s="166"/>
      <c r="AL92" s="84"/>
      <c r="AM92" s="84"/>
      <c r="AN92" s="84"/>
      <c r="AO92" s="84"/>
      <c r="AP92" s="84"/>
      <c r="AQ92" s="84"/>
      <c r="AR92" s="83"/>
      <c r="AS92" s="83"/>
      <c r="AT92" s="84"/>
      <c r="AU92" s="84"/>
      <c r="AV92" s="84"/>
      <c r="AW92" s="84"/>
      <c r="AX92" s="84"/>
      <c r="AY92" s="84"/>
      <c r="AZ92" s="84"/>
      <c r="BA92" s="84"/>
      <c r="BB92" s="83"/>
      <c r="BC92" s="83"/>
      <c r="BD92" s="84"/>
      <c r="BE92" s="84"/>
      <c r="BF92" s="84"/>
      <c r="BG92" s="84"/>
      <c r="BH92" s="84"/>
      <c r="BI92" s="84"/>
      <c r="BJ92" s="84"/>
      <c r="BK92" s="84"/>
      <c r="BL92" s="84"/>
      <c r="BM92" s="83"/>
      <c r="BN92" s="84"/>
      <c r="BO92" s="84"/>
      <c r="BP92" s="84"/>
      <c r="BQ92" s="84"/>
      <c r="BR92" s="84"/>
      <c r="BS92" s="84"/>
      <c r="BT92" s="84"/>
      <c r="BU92" s="84"/>
      <c r="BV92" s="83"/>
      <c r="BW92" s="83"/>
      <c r="BX92" s="84"/>
      <c r="BY92" s="84"/>
      <c r="BZ92" s="84"/>
      <c r="CA92" s="84"/>
      <c r="CB92" s="84"/>
      <c r="CC92" s="84"/>
      <c r="CD92" s="84"/>
      <c r="CE92" s="84"/>
      <c r="CF92" s="83"/>
      <c r="CG92" s="83"/>
      <c r="CH92" s="84"/>
      <c r="CI92" s="84"/>
      <c r="CJ92" s="84"/>
      <c r="CK92" s="84"/>
      <c r="CL92" s="84"/>
      <c r="CM92" s="84"/>
      <c r="CN92" s="84"/>
      <c r="CO92" s="84"/>
      <c r="CP92" s="83"/>
      <c r="CQ92" s="83"/>
      <c r="CR92" s="84"/>
      <c r="CS92" s="84"/>
      <c r="CT92" s="84"/>
      <c r="CU92" s="84"/>
      <c r="CV92" s="84"/>
      <c r="CW92" s="84"/>
      <c r="CX92" s="84"/>
      <c r="CY92" s="84"/>
      <c r="CZ92" s="83"/>
      <c r="DA92" s="83"/>
      <c r="DB92" s="84"/>
      <c r="DC92" s="84"/>
      <c r="DD92" s="84"/>
      <c r="DE92" s="84"/>
      <c r="DF92" s="84"/>
      <c r="DG92" s="84"/>
      <c r="DH92" s="84"/>
      <c r="DI92" s="84"/>
      <c r="DJ92" s="83"/>
      <c r="DK92" s="83"/>
      <c r="DL92" s="84"/>
      <c r="DM92" s="84"/>
      <c r="DN92" s="84"/>
      <c r="DO92" s="84"/>
      <c r="DP92" s="84"/>
      <c r="DQ92" s="84"/>
      <c r="DR92" s="84"/>
      <c r="DS92" s="84"/>
      <c r="DT92" s="84"/>
      <c r="DU92" s="84"/>
      <c r="DV92" s="84"/>
      <c r="DW92" s="84"/>
      <c r="DX92" s="84"/>
      <c r="DY92" s="84"/>
      <c r="DZ92" s="84"/>
      <c r="EA92" s="84"/>
      <c r="EB92" s="84"/>
      <c r="EC92" s="84"/>
      <c r="ED92" s="84"/>
      <c r="EE92" s="84"/>
      <c r="EF92" s="84"/>
    </row>
    <row r="93" spans="16:136">
      <c r="P93" s="84"/>
      <c r="Q93" s="84"/>
      <c r="R93" s="84"/>
      <c r="S93" s="84"/>
      <c r="T93" s="84"/>
      <c r="U93" s="84"/>
      <c r="V93" s="84"/>
      <c r="W93" s="84"/>
      <c r="X93" s="83"/>
      <c r="Y93" s="83"/>
      <c r="Z93" s="84"/>
      <c r="AA93" s="84"/>
      <c r="AB93" s="84"/>
      <c r="AC93" s="84"/>
      <c r="AD93" s="84"/>
      <c r="AE93" s="84"/>
      <c r="AF93" s="84"/>
      <c r="AG93" s="84"/>
      <c r="AH93" s="83"/>
      <c r="AI93" s="166"/>
      <c r="AJ93" s="84"/>
      <c r="AK93" s="166"/>
      <c r="AL93" s="84"/>
      <c r="AM93" s="84"/>
      <c r="AN93" s="84"/>
      <c r="AO93" s="84"/>
      <c r="AP93" s="84"/>
      <c r="AQ93" s="84"/>
      <c r="AR93" s="83"/>
      <c r="AS93" s="83"/>
      <c r="AT93" s="84"/>
      <c r="AU93" s="84"/>
      <c r="AV93" s="84"/>
      <c r="AW93" s="84"/>
      <c r="AX93" s="84"/>
      <c r="AY93" s="84"/>
      <c r="AZ93" s="84"/>
      <c r="BA93" s="84"/>
      <c r="BB93" s="83"/>
      <c r="BC93" s="83"/>
      <c r="BD93" s="84"/>
      <c r="BE93" s="84"/>
      <c r="BF93" s="84"/>
      <c r="BG93" s="84"/>
      <c r="BH93" s="84"/>
      <c r="BI93" s="84"/>
      <c r="BJ93" s="84"/>
      <c r="BK93" s="84"/>
      <c r="BL93" s="84"/>
      <c r="BM93" s="83"/>
      <c r="BN93" s="84"/>
      <c r="BO93" s="84"/>
      <c r="BP93" s="84"/>
      <c r="BQ93" s="84"/>
      <c r="BR93" s="84"/>
      <c r="BS93" s="84"/>
      <c r="BT93" s="84"/>
      <c r="BU93" s="84"/>
      <c r="BV93" s="83"/>
      <c r="BW93" s="83"/>
      <c r="BX93" s="84"/>
      <c r="BY93" s="84"/>
      <c r="BZ93" s="84"/>
      <c r="CA93" s="84"/>
      <c r="CB93" s="84"/>
      <c r="CC93" s="84"/>
      <c r="CD93" s="84"/>
      <c r="CE93" s="84"/>
      <c r="CF93" s="83"/>
      <c r="CG93" s="83"/>
      <c r="CH93" s="84"/>
      <c r="CI93" s="84"/>
      <c r="CJ93" s="84"/>
      <c r="CK93" s="84"/>
      <c r="CL93" s="84"/>
      <c r="CM93" s="84"/>
      <c r="CN93" s="84"/>
      <c r="CO93" s="84"/>
      <c r="CP93" s="83"/>
      <c r="CQ93" s="83"/>
      <c r="CR93" s="84"/>
      <c r="CS93" s="84"/>
      <c r="CT93" s="84"/>
      <c r="CU93" s="84"/>
      <c r="CV93" s="84"/>
      <c r="CW93" s="84"/>
      <c r="CX93" s="84"/>
      <c r="CY93" s="84"/>
      <c r="CZ93" s="83"/>
      <c r="DA93" s="83"/>
      <c r="DB93" s="84"/>
      <c r="DC93" s="84"/>
      <c r="DD93" s="84"/>
      <c r="DE93" s="84"/>
      <c r="DF93" s="84"/>
      <c r="DG93" s="84"/>
      <c r="DH93" s="84"/>
      <c r="DI93" s="84"/>
      <c r="DJ93" s="83"/>
      <c r="DK93" s="83"/>
      <c r="DL93" s="84"/>
      <c r="DM93" s="84"/>
      <c r="DN93" s="84"/>
      <c r="DO93" s="84"/>
      <c r="DP93" s="84"/>
      <c r="DQ93" s="84"/>
      <c r="DR93" s="84"/>
      <c r="DS93" s="84"/>
      <c r="DT93" s="84"/>
      <c r="DU93" s="84"/>
      <c r="DV93" s="84"/>
      <c r="DW93" s="84"/>
      <c r="DX93" s="84"/>
      <c r="DY93" s="84"/>
      <c r="DZ93" s="84"/>
      <c r="EA93" s="84"/>
      <c r="EB93" s="84"/>
      <c r="EC93" s="84"/>
      <c r="ED93" s="84"/>
      <c r="EE93" s="84"/>
      <c r="EF93" s="84"/>
    </row>
    <row r="94" spans="16:136">
      <c r="P94" s="84"/>
      <c r="Q94" s="84"/>
      <c r="R94" s="84"/>
      <c r="S94" s="84"/>
      <c r="T94" s="84"/>
      <c r="U94" s="84"/>
      <c r="V94" s="84"/>
      <c r="W94" s="84"/>
      <c r="X94" s="83"/>
      <c r="Y94" s="83"/>
      <c r="Z94" s="84"/>
      <c r="AA94" s="84"/>
      <c r="AB94" s="84"/>
      <c r="AC94" s="84"/>
      <c r="AD94" s="84"/>
      <c r="AE94" s="84"/>
      <c r="AF94" s="84"/>
      <c r="AG94" s="84"/>
      <c r="AH94" s="83"/>
      <c r="AI94" s="166"/>
      <c r="AJ94" s="84"/>
      <c r="AK94" s="166"/>
      <c r="AL94" s="84"/>
      <c r="AM94" s="84"/>
      <c r="AN94" s="84"/>
      <c r="AO94" s="84"/>
      <c r="AP94" s="84"/>
      <c r="AQ94" s="84"/>
      <c r="AR94" s="83"/>
      <c r="AS94" s="83"/>
      <c r="AT94" s="84"/>
      <c r="AU94" s="84"/>
      <c r="AV94" s="84"/>
      <c r="AW94" s="84"/>
      <c r="AX94" s="84"/>
      <c r="AY94" s="84"/>
      <c r="AZ94" s="84"/>
      <c r="BA94" s="84"/>
      <c r="BB94" s="83"/>
      <c r="BC94" s="83"/>
      <c r="BD94" s="84"/>
      <c r="BE94" s="84"/>
      <c r="BF94" s="84"/>
      <c r="BG94" s="84"/>
      <c r="BH94" s="84"/>
      <c r="BI94" s="84"/>
      <c r="BJ94" s="84"/>
      <c r="BK94" s="84"/>
      <c r="BL94" s="84"/>
      <c r="BM94" s="83"/>
      <c r="BN94" s="84"/>
      <c r="BO94" s="84"/>
      <c r="BP94" s="84"/>
      <c r="BQ94" s="84"/>
      <c r="BR94" s="84"/>
      <c r="BS94" s="84"/>
      <c r="BT94" s="84"/>
      <c r="BU94" s="84"/>
      <c r="BV94" s="83"/>
      <c r="BW94" s="83"/>
      <c r="BX94" s="84"/>
      <c r="BY94" s="84"/>
      <c r="BZ94" s="84"/>
      <c r="CA94" s="84"/>
      <c r="CB94" s="84"/>
      <c r="CC94" s="84"/>
      <c r="CD94" s="84"/>
      <c r="CE94" s="84"/>
      <c r="CF94" s="83"/>
      <c r="CG94" s="83"/>
      <c r="CH94" s="84"/>
      <c r="CI94" s="84"/>
      <c r="CJ94" s="84"/>
      <c r="CK94" s="84"/>
      <c r="CL94" s="84"/>
      <c r="CM94" s="84"/>
      <c r="CN94" s="84"/>
      <c r="CO94" s="84"/>
      <c r="CP94" s="83"/>
      <c r="CQ94" s="83"/>
      <c r="CR94" s="84"/>
      <c r="CS94" s="84"/>
      <c r="CT94" s="84"/>
      <c r="CU94" s="84"/>
      <c r="CV94" s="84"/>
      <c r="CW94" s="84"/>
      <c r="CX94" s="84"/>
      <c r="CY94" s="84"/>
      <c r="CZ94" s="83"/>
      <c r="DA94" s="83"/>
      <c r="DB94" s="84"/>
      <c r="DC94" s="84"/>
      <c r="DD94" s="84"/>
      <c r="DE94" s="84"/>
      <c r="DF94" s="84"/>
      <c r="DG94" s="84"/>
      <c r="DH94" s="84"/>
      <c r="DI94" s="84"/>
      <c r="DJ94" s="83"/>
      <c r="DK94" s="83"/>
      <c r="DL94" s="84"/>
      <c r="DM94" s="84"/>
      <c r="DN94" s="84"/>
      <c r="DO94" s="84"/>
      <c r="DP94" s="84"/>
      <c r="DQ94" s="84"/>
      <c r="DR94" s="84"/>
      <c r="DS94" s="84"/>
      <c r="DT94" s="84"/>
      <c r="DU94" s="84"/>
      <c r="DV94" s="84"/>
      <c r="DW94" s="84"/>
      <c r="DX94" s="84"/>
      <c r="DY94" s="84"/>
      <c r="DZ94" s="84"/>
      <c r="EA94" s="84"/>
      <c r="EB94" s="84"/>
      <c r="EC94" s="84"/>
      <c r="ED94" s="84"/>
      <c r="EE94" s="84"/>
      <c r="EF94" s="84"/>
    </row>
    <row r="95" spans="16:136">
      <c r="P95" s="84"/>
      <c r="Q95" s="84"/>
      <c r="R95" s="84"/>
      <c r="S95" s="84"/>
      <c r="T95" s="84"/>
      <c r="U95" s="84"/>
      <c r="V95" s="84"/>
      <c r="W95" s="84"/>
      <c r="X95" s="83"/>
      <c r="Y95" s="83"/>
      <c r="Z95" s="84"/>
      <c r="AA95" s="84"/>
      <c r="AB95" s="84"/>
      <c r="AC95" s="84"/>
      <c r="AD95" s="84"/>
      <c r="AE95" s="84"/>
      <c r="AF95" s="84"/>
      <c r="AG95" s="84"/>
      <c r="AH95" s="83"/>
      <c r="AI95" s="166"/>
      <c r="AJ95" s="84"/>
      <c r="AK95" s="166"/>
      <c r="AL95" s="84"/>
      <c r="AM95" s="84"/>
      <c r="AN95" s="84"/>
      <c r="AO95" s="84"/>
      <c r="AP95" s="84"/>
      <c r="AQ95" s="84"/>
      <c r="AR95" s="83"/>
      <c r="AS95" s="83"/>
      <c r="AT95" s="84"/>
      <c r="AU95" s="84"/>
      <c r="AV95" s="84"/>
      <c r="AW95" s="84"/>
      <c r="AX95" s="84"/>
      <c r="AY95" s="84"/>
      <c r="AZ95" s="84"/>
      <c r="BA95" s="84"/>
      <c r="BB95" s="83"/>
      <c r="BC95" s="83"/>
      <c r="BD95" s="84"/>
      <c r="BE95" s="84"/>
      <c r="BF95" s="84"/>
      <c r="BG95" s="84"/>
      <c r="BH95" s="84"/>
      <c r="BI95" s="84"/>
      <c r="BJ95" s="84"/>
      <c r="BK95" s="84"/>
      <c r="BL95" s="84"/>
      <c r="BM95" s="83"/>
      <c r="BN95" s="84"/>
      <c r="BO95" s="84"/>
      <c r="BP95" s="84"/>
      <c r="BQ95" s="84"/>
      <c r="BR95" s="84"/>
      <c r="BS95" s="84"/>
      <c r="BT95" s="84"/>
      <c r="BU95" s="84"/>
      <c r="BV95" s="83"/>
      <c r="BW95" s="83"/>
      <c r="BX95" s="84"/>
      <c r="BY95" s="84"/>
      <c r="BZ95" s="84"/>
      <c r="CA95" s="84"/>
      <c r="CB95" s="84"/>
      <c r="CC95" s="84"/>
      <c r="CD95" s="84"/>
      <c r="CE95" s="84"/>
      <c r="CF95" s="83"/>
      <c r="CG95" s="83"/>
      <c r="CH95" s="84"/>
      <c r="CI95" s="84"/>
      <c r="CJ95" s="84"/>
      <c r="CK95" s="84"/>
      <c r="CL95" s="84"/>
      <c r="CM95" s="84"/>
      <c r="CN95" s="84"/>
      <c r="CO95" s="84"/>
      <c r="CP95" s="83"/>
      <c r="CQ95" s="83"/>
      <c r="CR95" s="84"/>
      <c r="CS95" s="84"/>
      <c r="CT95" s="84"/>
      <c r="CU95" s="84"/>
      <c r="CV95" s="84"/>
      <c r="CW95" s="84"/>
      <c r="CX95" s="84"/>
      <c r="CY95" s="84"/>
      <c r="CZ95" s="83"/>
      <c r="DA95" s="83"/>
      <c r="DB95" s="84"/>
      <c r="DC95" s="84"/>
      <c r="DD95" s="84"/>
      <c r="DE95" s="84"/>
      <c r="DF95" s="84"/>
      <c r="DG95" s="84"/>
      <c r="DH95" s="84"/>
      <c r="DI95" s="84"/>
      <c r="DJ95" s="83"/>
      <c r="DK95" s="83"/>
      <c r="DL95" s="84"/>
      <c r="DM95" s="84"/>
      <c r="DN95" s="84"/>
      <c r="DO95" s="84"/>
      <c r="DP95" s="84"/>
      <c r="DQ95" s="84"/>
      <c r="DR95" s="84"/>
      <c r="DS95" s="84"/>
      <c r="DT95" s="84"/>
      <c r="DU95" s="84"/>
      <c r="DV95" s="84"/>
      <c r="DW95" s="84"/>
      <c r="DX95" s="84"/>
      <c r="DY95" s="84"/>
      <c r="DZ95" s="84"/>
      <c r="EA95" s="84"/>
      <c r="EB95" s="84"/>
      <c r="EC95" s="84"/>
      <c r="ED95" s="84"/>
      <c r="EE95" s="84"/>
      <c r="EF95" s="84"/>
    </row>
    <row r="96" spans="16:136">
      <c r="P96" s="84"/>
      <c r="Q96" s="84"/>
      <c r="R96" s="84"/>
      <c r="S96" s="84"/>
      <c r="T96" s="84"/>
      <c r="U96" s="84"/>
      <c r="V96" s="84"/>
      <c r="W96" s="84"/>
      <c r="X96" s="83"/>
      <c r="Y96" s="83"/>
      <c r="Z96" s="84"/>
      <c r="AA96" s="84"/>
      <c r="AB96" s="84"/>
      <c r="AC96" s="84"/>
      <c r="AD96" s="84"/>
      <c r="AE96" s="84"/>
      <c r="AF96" s="84"/>
      <c r="AG96" s="84"/>
      <c r="AH96" s="83"/>
      <c r="AI96" s="166"/>
      <c r="AJ96" s="84"/>
      <c r="AK96" s="166"/>
      <c r="AL96" s="84"/>
      <c r="AM96" s="84"/>
      <c r="AN96" s="84"/>
      <c r="AO96" s="84"/>
      <c r="AP96" s="84"/>
      <c r="AQ96" s="84"/>
      <c r="AR96" s="83"/>
      <c r="AS96" s="83"/>
      <c r="AT96" s="84"/>
      <c r="AU96" s="84"/>
      <c r="AV96" s="84"/>
      <c r="AW96" s="84"/>
      <c r="AX96" s="84"/>
      <c r="AY96" s="84"/>
      <c r="AZ96" s="84"/>
      <c r="BA96" s="84"/>
      <c r="BB96" s="83"/>
      <c r="BC96" s="83"/>
      <c r="BD96" s="84"/>
      <c r="BE96" s="84"/>
      <c r="BF96" s="84"/>
      <c r="BG96" s="84"/>
      <c r="BH96" s="84"/>
      <c r="BI96" s="84"/>
      <c r="BJ96" s="84"/>
      <c r="BK96" s="84"/>
      <c r="BL96" s="84"/>
      <c r="BM96" s="83"/>
      <c r="BN96" s="84"/>
      <c r="BO96" s="84"/>
      <c r="BP96" s="84"/>
      <c r="BQ96" s="84"/>
      <c r="BR96" s="84"/>
      <c r="BS96" s="84"/>
      <c r="BT96" s="84"/>
      <c r="BU96" s="84"/>
      <c r="BV96" s="83"/>
      <c r="BW96" s="83"/>
      <c r="BX96" s="84"/>
      <c r="BY96" s="84"/>
      <c r="BZ96" s="84"/>
      <c r="CA96" s="84"/>
      <c r="CB96" s="84"/>
      <c r="CC96" s="84"/>
      <c r="CD96" s="84"/>
      <c r="CE96" s="84"/>
      <c r="CF96" s="83"/>
      <c r="CG96" s="83"/>
      <c r="CH96" s="84"/>
      <c r="CI96" s="84"/>
      <c r="CJ96" s="84"/>
      <c r="CK96" s="84"/>
      <c r="CL96" s="84"/>
      <c r="CM96" s="84"/>
      <c r="CN96" s="84"/>
      <c r="CO96" s="84"/>
      <c r="CP96" s="83"/>
      <c r="CQ96" s="83"/>
      <c r="CR96" s="84"/>
      <c r="CS96" s="84"/>
      <c r="CT96" s="84"/>
      <c r="CU96" s="84"/>
      <c r="CV96" s="84"/>
      <c r="CW96" s="84"/>
      <c r="CX96" s="84"/>
      <c r="CY96" s="84"/>
      <c r="CZ96" s="83"/>
      <c r="DA96" s="83"/>
      <c r="DB96" s="84"/>
      <c r="DC96" s="84"/>
      <c r="DD96" s="84"/>
      <c r="DE96" s="84"/>
      <c r="DF96" s="84"/>
      <c r="DG96" s="84"/>
      <c r="DH96" s="84"/>
      <c r="DI96" s="84"/>
      <c r="DJ96" s="83"/>
      <c r="DK96" s="83"/>
      <c r="DL96" s="84"/>
      <c r="DM96" s="84"/>
      <c r="DN96" s="84"/>
      <c r="DO96" s="84"/>
      <c r="DP96" s="84"/>
      <c r="DQ96" s="84"/>
      <c r="DR96" s="84"/>
      <c r="DS96" s="84"/>
      <c r="DT96" s="84"/>
      <c r="DU96" s="84"/>
      <c r="DV96" s="84"/>
      <c r="DW96" s="84"/>
      <c r="DX96" s="84"/>
      <c r="DY96" s="84"/>
      <c r="DZ96" s="84"/>
      <c r="EA96" s="84"/>
      <c r="EB96" s="84"/>
      <c r="EC96" s="84"/>
      <c r="ED96" s="84"/>
      <c r="EE96" s="84"/>
      <c r="EF96" s="84"/>
    </row>
    <row r="97" spans="16:136">
      <c r="P97" s="84"/>
      <c r="Q97" s="84"/>
      <c r="R97" s="84"/>
      <c r="S97" s="84"/>
      <c r="T97" s="84"/>
      <c r="U97" s="84"/>
      <c r="V97" s="84"/>
      <c r="W97" s="84"/>
      <c r="X97" s="83"/>
      <c r="Y97" s="83"/>
      <c r="Z97" s="84"/>
      <c r="AA97" s="84"/>
      <c r="AB97" s="84"/>
      <c r="AC97" s="84"/>
      <c r="AD97" s="84"/>
      <c r="AE97" s="84"/>
      <c r="AF97" s="84"/>
      <c r="AG97" s="84"/>
      <c r="AH97" s="83"/>
      <c r="AI97" s="166"/>
      <c r="AJ97" s="84"/>
      <c r="AK97" s="166"/>
      <c r="AL97" s="84"/>
      <c r="AM97" s="84"/>
      <c r="AN97" s="84"/>
      <c r="AO97" s="84"/>
      <c r="AP97" s="84"/>
      <c r="AQ97" s="84"/>
      <c r="AR97" s="83"/>
      <c r="AS97" s="83"/>
      <c r="AT97" s="84"/>
      <c r="AU97" s="84"/>
      <c r="AV97" s="84"/>
      <c r="AW97" s="84"/>
      <c r="AX97" s="84"/>
      <c r="AY97" s="84"/>
      <c r="AZ97" s="84"/>
      <c r="BA97" s="84"/>
      <c r="BB97" s="83"/>
      <c r="BC97" s="83"/>
      <c r="BD97" s="84"/>
      <c r="BE97" s="84"/>
      <c r="BF97" s="84"/>
      <c r="BG97" s="84"/>
      <c r="BH97" s="84"/>
      <c r="BI97" s="84"/>
      <c r="BJ97" s="84"/>
      <c r="BK97" s="84"/>
      <c r="BL97" s="84"/>
      <c r="BM97" s="83"/>
      <c r="BN97" s="84"/>
      <c r="BO97" s="84"/>
      <c r="BP97" s="84"/>
      <c r="BQ97" s="84"/>
      <c r="BR97" s="84"/>
      <c r="BS97" s="84"/>
      <c r="BT97" s="84"/>
      <c r="BU97" s="84"/>
      <c r="BV97" s="83"/>
      <c r="BW97" s="83"/>
      <c r="BX97" s="84"/>
      <c r="BY97" s="84"/>
      <c r="BZ97" s="84"/>
      <c r="CA97" s="84"/>
      <c r="CB97" s="84"/>
      <c r="CC97" s="84"/>
      <c r="CD97" s="84"/>
      <c r="CE97" s="84"/>
      <c r="CF97" s="83"/>
      <c r="CG97" s="83"/>
      <c r="CH97" s="84"/>
      <c r="CI97" s="84"/>
      <c r="CJ97" s="84"/>
      <c r="CK97" s="84"/>
      <c r="CL97" s="84"/>
      <c r="CM97" s="84"/>
      <c r="CN97" s="84"/>
      <c r="CO97" s="84"/>
      <c r="CP97" s="83"/>
      <c r="CQ97" s="83"/>
      <c r="CR97" s="84"/>
      <c r="CS97" s="84"/>
      <c r="CT97" s="84"/>
      <c r="CU97" s="84"/>
      <c r="CV97" s="84"/>
      <c r="CW97" s="84"/>
      <c r="CX97" s="84"/>
      <c r="CY97" s="84"/>
      <c r="CZ97" s="83"/>
      <c r="DA97" s="83"/>
      <c r="DB97" s="84"/>
      <c r="DC97" s="84"/>
      <c r="DD97" s="84"/>
      <c r="DE97" s="84"/>
      <c r="DF97" s="84"/>
      <c r="DG97" s="84"/>
      <c r="DH97" s="84"/>
      <c r="DI97" s="84"/>
      <c r="DJ97" s="83"/>
      <c r="DK97" s="83"/>
      <c r="DL97" s="84"/>
      <c r="DM97" s="84"/>
      <c r="DN97" s="84"/>
      <c r="DO97" s="84"/>
      <c r="DP97" s="84"/>
      <c r="DQ97" s="84"/>
      <c r="DR97" s="84"/>
      <c r="DS97" s="84"/>
      <c r="DT97" s="84"/>
      <c r="DU97" s="84"/>
      <c r="DV97" s="84"/>
      <c r="DW97" s="84"/>
      <c r="DX97" s="84"/>
      <c r="DY97" s="84"/>
      <c r="DZ97" s="84"/>
      <c r="EA97" s="84"/>
      <c r="EB97" s="84"/>
      <c r="EC97" s="84"/>
      <c r="ED97" s="84"/>
      <c r="EE97" s="84"/>
      <c r="EF97" s="84"/>
    </row>
    <row r="98" spans="16:136">
      <c r="P98" s="84"/>
      <c r="Q98" s="84"/>
      <c r="R98" s="84"/>
      <c r="S98" s="84"/>
      <c r="T98" s="84"/>
      <c r="U98" s="84"/>
      <c r="V98" s="84"/>
      <c r="W98" s="84"/>
      <c r="X98" s="83"/>
      <c r="Y98" s="83"/>
      <c r="Z98" s="84"/>
      <c r="AA98" s="84"/>
      <c r="AB98" s="84"/>
      <c r="AC98" s="84"/>
      <c r="AD98" s="84"/>
      <c r="AE98" s="84"/>
      <c r="AF98" s="84"/>
      <c r="AG98" s="84"/>
      <c r="AH98" s="83"/>
      <c r="AI98" s="166"/>
      <c r="AJ98" s="84"/>
      <c r="AK98" s="166"/>
      <c r="AL98" s="84"/>
      <c r="AM98" s="84"/>
      <c r="AN98" s="84"/>
      <c r="AO98" s="84"/>
      <c r="AP98" s="84"/>
      <c r="AQ98" s="84"/>
      <c r="AR98" s="83"/>
      <c r="AS98" s="83"/>
      <c r="AT98" s="84"/>
      <c r="AU98" s="84"/>
      <c r="AV98" s="84"/>
      <c r="AW98" s="84"/>
      <c r="AX98" s="84"/>
      <c r="AY98" s="84"/>
      <c r="AZ98" s="84"/>
      <c r="BA98" s="84"/>
      <c r="BB98" s="83"/>
      <c r="BC98" s="83"/>
      <c r="BD98" s="84"/>
      <c r="BE98" s="84"/>
      <c r="BF98" s="84"/>
      <c r="BG98" s="84"/>
      <c r="BH98" s="84"/>
      <c r="BI98" s="84"/>
      <c r="BJ98" s="84"/>
      <c r="BK98" s="84"/>
      <c r="BL98" s="84"/>
      <c r="BM98" s="83"/>
      <c r="BN98" s="84"/>
      <c r="BO98" s="84"/>
      <c r="BP98" s="84"/>
      <c r="BQ98" s="84"/>
      <c r="BR98" s="84"/>
      <c r="BS98" s="84"/>
      <c r="BT98" s="84"/>
      <c r="BU98" s="84"/>
      <c r="BV98" s="83"/>
      <c r="BW98" s="83"/>
      <c r="BX98" s="84"/>
      <c r="BY98" s="84"/>
      <c r="BZ98" s="84"/>
      <c r="CA98" s="84"/>
      <c r="CB98" s="84"/>
      <c r="CC98" s="84"/>
      <c r="CD98" s="84"/>
      <c r="CE98" s="84"/>
      <c r="CF98" s="83"/>
      <c r="CG98" s="83"/>
      <c r="CH98" s="84"/>
      <c r="CI98" s="84"/>
      <c r="CJ98" s="84"/>
      <c r="CK98" s="84"/>
      <c r="CL98" s="84"/>
      <c r="CM98" s="84"/>
      <c r="CN98" s="84"/>
      <c r="CO98" s="84"/>
      <c r="CP98" s="83"/>
      <c r="CQ98" s="83"/>
      <c r="CR98" s="84"/>
      <c r="CS98" s="84"/>
      <c r="CT98" s="84"/>
      <c r="CU98" s="84"/>
      <c r="CV98" s="84"/>
      <c r="CW98" s="84"/>
      <c r="CX98" s="84"/>
      <c r="CY98" s="84"/>
      <c r="CZ98" s="83"/>
      <c r="DA98" s="83"/>
      <c r="DB98" s="84"/>
      <c r="DC98" s="84"/>
      <c r="DD98" s="84"/>
      <c r="DE98" s="84"/>
      <c r="DF98" s="84"/>
      <c r="DG98" s="84"/>
      <c r="DH98" s="84"/>
      <c r="DI98" s="84"/>
      <c r="DJ98" s="83"/>
      <c r="DK98" s="83"/>
      <c r="DL98" s="84"/>
      <c r="DM98" s="84"/>
      <c r="DN98" s="84"/>
      <c r="DO98" s="84"/>
      <c r="DP98" s="84"/>
      <c r="DQ98" s="84"/>
      <c r="DR98" s="84"/>
      <c r="DS98" s="84"/>
      <c r="DT98" s="84"/>
      <c r="DU98" s="84"/>
      <c r="DV98" s="84"/>
      <c r="DW98" s="84"/>
      <c r="DX98" s="84"/>
      <c r="DY98" s="84"/>
      <c r="DZ98" s="84"/>
      <c r="EA98" s="84"/>
      <c r="EB98" s="84"/>
      <c r="EC98" s="84"/>
      <c r="ED98" s="84"/>
      <c r="EE98" s="84"/>
      <c r="EF98" s="84"/>
    </row>
    <row r="99" spans="16:136">
      <c r="P99" s="84"/>
      <c r="Q99" s="84"/>
      <c r="R99" s="84"/>
      <c r="S99" s="84"/>
      <c r="T99" s="84"/>
      <c r="U99" s="84"/>
      <c r="V99" s="84"/>
      <c r="W99" s="84"/>
      <c r="X99" s="83"/>
      <c r="Y99" s="83"/>
      <c r="Z99" s="84"/>
      <c r="AA99" s="84"/>
      <c r="AB99" s="84"/>
      <c r="AC99" s="84"/>
      <c r="AD99" s="84"/>
      <c r="AE99" s="84"/>
      <c r="AF99" s="84"/>
      <c r="AG99" s="84"/>
      <c r="AH99" s="83"/>
      <c r="AI99" s="166"/>
      <c r="AJ99" s="84"/>
      <c r="AK99" s="166"/>
      <c r="AL99" s="84"/>
      <c r="AM99" s="84"/>
      <c r="AN99" s="84"/>
      <c r="AO99" s="84"/>
      <c r="AP99" s="84"/>
      <c r="AQ99" s="84"/>
      <c r="AR99" s="83"/>
      <c r="AS99" s="83"/>
      <c r="AT99" s="84"/>
      <c r="AU99" s="84"/>
      <c r="AV99" s="84"/>
      <c r="AW99" s="84"/>
      <c r="AX99" s="84"/>
      <c r="AY99" s="84"/>
      <c r="AZ99" s="84"/>
      <c r="BA99" s="84"/>
      <c r="BB99" s="83"/>
      <c r="BC99" s="83"/>
      <c r="BD99" s="84"/>
      <c r="BE99" s="84"/>
      <c r="BF99" s="84"/>
      <c r="BG99" s="84"/>
      <c r="BH99" s="84"/>
      <c r="BI99" s="84"/>
      <c r="BJ99" s="84"/>
      <c r="BK99" s="84"/>
      <c r="BL99" s="84"/>
      <c r="BM99" s="83"/>
      <c r="BN99" s="84"/>
      <c r="BO99" s="84"/>
      <c r="BP99" s="84"/>
      <c r="BQ99" s="84"/>
      <c r="BR99" s="84"/>
      <c r="BS99" s="84"/>
      <c r="BT99" s="84"/>
      <c r="BU99" s="84"/>
      <c r="BV99" s="83"/>
      <c r="BW99" s="83"/>
      <c r="BX99" s="84"/>
      <c r="BY99" s="84"/>
      <c r="BZ99" s="84"/>
      <c r="CA99" s="84"/>
      <c r="CB99" s="84"/>
      <c r="CC99" s="84"/>
      <c r="CD99" s="84"/>
      <c r="CE99" s="84"/>
      <c r="CF99" s="83"/>
      <c r="CG99" s="83"/>
      <c r="CH99" s="84"/>
      <c r="CI99" s="84"/>
      <c r="CJ99" s="84"/>
      <c r="CK99" s="84"/>
      <c r="CL99" s="84"/>
      <c r="CM99" s="84"/>
      <c r="CN99" s="84"/>
      <c r="CO99" s="84"/>
      <c r="CP99" s="83"/>
      <c r="CQ99" s="83"/>
      <c r="CR99" s="84"/>
      <c r="CS99" s="84"/>
      <c r="CT99" s="84"/>
      <c r="CU99" s="84"/>
      <c r="CV99" s="84"/>
      <c r="CW99" s="84"/>
      <c r="CX99" s="84"/>
      <c r="CY99" s="84"/>
      <c r="CZ99" s="83"/>
      <c r="DA99" s="83"/>
      <c r="DB99" s="84"/>
      <c r="DC99" s="84"/>
      <c r="DD99" s="84"/>
      <c r="DE99" s="84"/>
      <c r="DF99" s="84"/>
      <c r="DG99" s="84"/>
      <c r="DH99" s="84"/>
      <c r="DI99" s="84"/>
      <c r="DJ99" s="83"/>
      <c r="DK99" s="83"/>
      <c r="DL99" s="84"/>
      <c r="DM99" s="84"/>
      <c r="DN99" s="84"/>
      <c r="DO99" s="84"/>
      <c r="DP99" s="84"/>
      <c r="DQ99" s="84"/>
      <c r="DR99" s="84"/>
      <c r="DS99" s="84"/>
      <c r="DT99" s="84"/>
      <c r="DU99" s="84"/>
      <c r="DV99" s="84"/>
      <c r="DW99" s="84"/>
      <c r="DX99" s="84"/>
      <c r="DY99" s="84"/>
      <c r="DZ99" s="84"/>
      <c r="EA99" s="84"/>
      <c r="EB99" s="84"/>
      <c r="EC99" s="84"/>
      <c r="ED99" s="84"/>
      <c r="EE99" s="84"/>
      <c r="EF99" s="84"/>
    </row>
    <row r="100" spans="16:136">
      <c r="P100" s="84"/>
      <c r="Q100" s="84"/>
      <c r="R100" s="84"/>
      <c r="S100" s="84"/>
      <c r="T100" s="84"/>
      <c r="U100" s="84"/>
      <c r="V100" s="84"/>
      <c r="W100" s="84"/>
      <c r="X100" s="83"/>
      <c r="Y100" s="83"/>
      <c r="Z100" s="84"/>
      <c r="AA100" s="84"/>
      <c r="AB100" s="84"/>
      <c r="AC100" s="84"/>
      <c r="AD100" s="84"/>
      <c r="AE100" s="84"/>
      <c r="AF100" s="84"/>
      <c r="AG100" s="84"/>
      <c r="AH100" s="83"/>
      <c r="AI100" s="166"/>
      <c r="AJ100" s="84"/>
      <c r="AK100" s="166"/>
      <c r="AL100" s="84"/>
      <c r="AM100" s="84"/>
      <c r="AN100" s="84"/>
      <c r="AO100" s="84"/>
      <c r="AP100" s="84"/>
      <c r="AQ100" s="84"/>
      <c r="AR100" s="83"/>
      <c r="AS100" s="83"/>
      <c r="AT100" s="84"/>
      <c r="AU100" s="84"/>
      <c r="AV100" s="84"/>
      <c r="AW100" s="84"/>
      <c r="AX100" s="84"/>
      <c r="AY100" s="84"/>
      <c r="AZ100" s="84"/>
      <c r="BA100" s="84"/>
      <c r="BB100" s="83"/>
      <c r="BC100" s="83"/>
      <c r="BD100" s="84"/>
      <c r="BE100" s="84"/>
      <c r="BF100" s="84"/>
      <c r="BG100" s="84"/>
      <c r="BH100" s="84"/>
      <c r="BI100" s="84"/>
      <c r="BJ100" s="84"/>
      <c r="BK100" s="84"/>
      <c r="BL100" s="84"/>
      <c r="BM100" s="83"/>
      <c r="BN100" s="84"/>
      <c r="BO100" s="84"/>
      <c r="BP100" s="84"/>
      <c r="BQ100" s="84"/>
      <c r="BR100" s="84"/>
      <c r="BS100" s="84"/>
      <c r="BT100" s="84"/>
      <c r="BU100" s="84"/>
      <c r="BV100" s="83"/>
      <c r="BW100" s="83"/>
      <c r="BX100" s="84"/>
      <c r="BY100" s="84"/>
      <c r="BZ100" s="84"/>
      <c r="CA100" s="84"/>
      <c r="CB100" s="84"/>
      <c r="CC100" s="84"/>
      <c r="CD100" s="84"/>
      <c r="CE100" s="84"/>
      <c r="CF100" s="83"/>
      <c r="CG100" s="83"/>
      <c r="CH100" s="84"/>
      <c r="CI100" s="84"/>
      <c r="CJ100" s="84"/>
      <c r="CK100" s="84"/>
      <c r="CL100" s="84"/>
      <c r="CM100" s="84"/>
      <c r="CN100" s="84"/>
      <c r="CO100" s="84"/>
      <c r="CP100" s="83"/>
      <c r="CQ100" s="83"/>
      <c r="CR100" s="84"/>
      <c r="CS100" s="84"/>
      <c r="CT100" s="84"/>
      <c r="CU100" s="84"/>
      <c r="CV100" s="84"/>
      <c r="CW100" s="84"/>
      <c r="CX100" s="84"/>
      <c r="CY100" s="84"/>
      <c r="CZ100" s="83"/>
      <c r="DA100" s="83"/>
      <c r="DB100" s="84"/>
      <c r="DC100" s="84"/>
      <c r="DD100" s="84"/>
      <c r="DE100" s="84"/>
      <c r="DF100" s="84"/>
      <c r="DG100" s="84"/>
      <c r="DH100" s="84"/>
      <c r="DI100" s="84"/>
      <c r="DJ100" s="83"/>
      <c r="DK100" s="83"/>
      <c r="DL100" s="84"/>
      <c r="DM100" s="84"/>
      <c r="DN100" s="84"/>
      <c r="DO100" s="84"/>
      <c r="DP100" s="84"/>
      <c r="DQ100" s="84"/>
      <c r="DR100" s="84"/>
      <c r="DS100" s="84"/>
      <c r="DT100" s="84"/>
      <c r="DU100" s="84"/>
      <c r="DV100" s="84"/>
      <c r="DW100" s="84"/>
      <c r="DX100" s="84"/>
      <c r="DY100" s="84"/>
      <c r="DZ100" s="84"/>
      <c r="EA100" s="84"/>
      <c r="EB100" s="84"/>
      <c r="EC100" s="84"/>
      <c r="ED100" s="84"/>
      <c r="EE100" s="84"/>
      <c r="EF100" s="84"/>
    </row>
    <row r="101" spans="16:136">
      <c r="P101" s="84"/>
      <c r="Q101" s="84"/>
      <c r="R101" s="84"/>
      <c r="S101" s="84"/>
      <c r="T101" s="84"/>
      <c r="U101" s="84"/>
      <c r="V101" s="84"/>
      <c r="W101" s="84"/>
      <c r="X101" s="83"/>
      <c r="Y101" s="83"/>
      <c r="Z101" s="84"/>
      <c r="AA101" s="84"/>
      <c r="AB101" s="84"/>
      <c r="AC101" s="84"/>
      <c r="AD101" s="84"/>
      <c r="AE101" s="84"/>
      <c r="AF101" s="84"/>
      <c r="AG101" s="84"/>
      <c r="AH101" s="83"/>
      <c r="AI101" s="166"/>
      <c r="AJ101" s="84"/>
      <c r="AK101" s="166"/>
      <c r="AL101" s="84"/>
      <c r="AM101" s="84"/>
      <c r="AN101" s="84"/>
      <c r="AO101" s="84"/>
      <c r="AP101" s="84"/>
      <c r="AQ101" s="84"/>
      <c r="AR101" s="83"/>
      <c r="AS101" s="83"/>
      <c r="AT101" s="84"/>
      <c r="AU101" s="84"/>
      <c r="AV101" s="84"/>
      <c r="AW101" s="84"/>
      <c r="AX101" s="84"/>
      <c r="AY101" s="84"/>
      <c r="AZ101" s="84"/>
      <c r="BA101" s="84"/>
      <c r="BB101" s="83"/>
      <c r="BC101" s="83"/>
      <c r="BD101" s="84"/>
      <c r="BE101" s="84"/>
      <c r="BF101" s="84"/>
      <c r="BG101" s="84"/>
      <c r="BH101" s="84"/>
      <c r="BI101" s="84"/>
      <c r="BJ101" s="84"/>
      <c r="BK101" s="84"/>
      <c r="BL101" s="84"/>
      <c r="BM101" s="83"/>
      <c r="BN101" s="84"/>
      <c r="BO101" s="84"/>
      <c r="BP101" s="84"/>
      <c r="BQ101" s="84"/>
      <c r="BR101" s="84"/>
      <c r="BS101" s="84"/>
      <c r="BT101" s="84"/>
      <c r="BU101" s="84"/>
      <c r="BV101" s="83"/>
      <c r="BW101" s="83"/>
      <c r="BX101" s="84"/>
      <c r="BY101" s="84"/>
      <c r="BZ101" s="84"/>
      <c r="CA101" s="84"/>
      <c r="CB101" s="84"/>
      <c r="CC101" s="84"/>
      <c r="CD101" s="84"/>
      <c r="CE101" s="84"/>
      <c r="CF101" s="83"/>
      <c r="CG101" s="83"/>
      <c r="CH101" s="84"/>
      <c r="CI101" s="84"/>
      <c r="CJ101" s="84"/>
      <c r="CK101" s="84"/>
      <c r="CL101" s="84"/>
      <c r="CM101" s="84"/>
      <c r="CN101" s="84"/>
      <c r="CO101" s="84"/>
      <c r="CP101" s="83"/>
      <c r="CQ101" s="83"/>
      <c r="CR101" s="84"/>
      <c r="CS101" s="84"/>
      <c r="CT101" s="84"/>
      <c r="CU101" s="84"/>
      <c r="CV101" s="84"/>
      <c r="CW101" s="84"/>
      <c r="CX101" s="84"/>
      <c r="CY101" s="84"/>
      <c r="CZ101" s="83"/>
      <c r="DA101" s="83"/>
      <c r="DB101" s="84"/>
      <c r="DC101" s="84"/>
      <c r="DD101" s="84"/>
      <c r="DE101" s="84"/>
      <c r="DF101" s="84"/>
      <c r="DG101" s="84"/>
      <c r="DH101" s="84"/>
      <c r="DI101" s="84"/>
      <c r="DJ101" s="83"/>
      <c r="DK101" s="83"/>
      <c r="DL101" s="84"/>
      <c r="DM101" s="84"/>
      <c r="DN101" s="84"/>
      <c r="DO101" s="84"/>
      <c r="DP101" s="84"/>
      <c r="DQ101" s="84"/>
      <c r="DR101" s="84"/>
      <c r="DS101" s="84"/>
      <c r="DT101" s="84"/>
      <c r="DU101" s="84"/>
      <c r="DV101" s="84"/>
      <c r="DW101" s="84"/>
      <c r="DX101" s="84"/>
      <c r="DY101" s="84"/>
      <c r="DZ101" s="84"/>
      <c r="EA101" s="84"/>
      <c r="EB101" s="84"/>
      <c r="EC101" s="84"/>
      <c r="ED101" s="84"/>
      <c r="EE101" s="84"/>
      <c r="EF101" s="84"/>
    </row>
    <row r="102" spans="16:136">
      <c r="P102" s="84"/>
      <c r="Q102" s="84"/>
      <c r="R102" s="84"/>
      <c r="S102" s="84"/>
      <c r="T102" s="84"/>
      <c r="U102" s="84"/>
      <c r="V102" s="84"/>
      <c r="W102" s="84"/>
      <c r="X102" s="83"/>
      <c r="Y102" s="83"/>
      <c r="Z102" s="84"/>
      <c r="AA102" s="84"/>
      <c r="AB102" s="84"/>
      <c r="AC102" s="84"/>
      <c r="AD102" s="84"/>
      <c r="AE102" s="84"/>
      <c r="AF102" s="84"/>
      <c r="AG102" s="84"/>
      <c r="AH102" s="83"/>
      <c r="AI102" s="166"/>
      <c r="AJ102" s="84"/>
      <c r="AK102" s="166"/>
      <c r="AL102" s="84"/>
      <c r="AM102" s="84"/>
      <c r="AN102" s="84"/>
      <c r="AO102" s="84"/>
      <c r="AP102" s="84"/>
      <c r="AQ102" s="84"/>
      <c r="AR102" s="83"/>
      <c r="AS102" s="83"/>
      <c r="AT102" s="84"/>
      <c r="AU102" s="84"/>
      <c r="AV102" s="84"/>
      <c r="AW102" s="84"/>
      <c r="AX102" s="84"/>
      <c r="AY102" s="84"/>
      <c r="AZ102" s="84"/>
      <c r="BA102" s="84"/>
      <c r="BB102" s="83"/>
      <c r="BC102" s="83"/>
      <c r="BD102" s="84"/>
      <c r="BE102" s="84"/>
      <c r="BF102" s="84"/>
      <c r="BG102" s="84"/>
      <c r="BH102" s="84"/>
      <c r="BI102" s="84"/>
      <c r="BJ102" s="84"/>
      <c r="BK102" s="84"/>
      <c r="BL102" s="84"/>
      <c r="BM102" s="83"/>
      <c r="BN102" s="84"/>
      <c r="BO102" s="84"/>
      <c r="BP102" s="84"/>
      <c r="BQ102" s="84"/>
      <c r="BR102" s="84"/>
      <c r="BS102" s="84"/>
      <c r="BT102" s="84"/>
      <c r="BU102" s="84"/>
      <c r="BV102" s="83"/>
      <c r="BW102" s="83"/>
      <c r="BX102" s="84"/>
      <c r="BY102" s="84"/>
      <c r="BZ102" s="84"/>
      <c r="CA102" s="84"/>
      <c r="CB102" s="84"/>
      <c r="CC102" s="84"/>
      <c r="CD102" s="84"/>
      <c r="CE102" s="84"/>
      <c r="CF102" s="83"/>
      <c r="CG102" s="83"/>
      <c r="CH102" s="84"/>
      <c r="CI102" s="84"/>
      <c r="CJ102" s="84"/>
      <c r="CK102" s="84"/>
      <c r="CL102" s="84"/>
      <c r="CM102" s="84"/>
      <c r="CN102" s="84"/>
      <c r="CO102" s="84"/>
      <c r="CP102" s="83"/>
      <c r="CQ102" s="83"/>
      <c r="CR102" s="84"/>
      <c r="CS102" s="84"/>
      <c r="CT102" s="84"/>
      <c r="CU102" s="84"/>
      <c r="CV102" s="84"/>
      <c r="CW102" s="84"/>
      <c r="CX102" s="84"/>
      <c r="CY102" s="84"/>
      <c r="CZ102" s="83"/>
      <c r="DA102" s="83"/>
      <c r="DB102" s="84"/>
      <c r="DC102" s="84"/>
      <c r="DD102" s="84"/>
      <c r="DE102" s="84"/>
      <c r="DF102" s="84"/>
      <c r="DG102" s="84"/>
      <c r="DH102" s="84"/>
      <c r="DI102" s="84"/>
      <c r="DJ102" s="83"/>
      <c r="DK102" s="83"/>
      <c r="DL102" s="84"/>
      <c r="DM102" s="84"/>
      <c r="DN102" s="84"/>
      <c r="DO102" s="84"/>
      <c r="DP102" s="84"/>
      <c r="DQ102" s="84"/>
      <c r="DR102" s="84"/>
      <c r="DS102" s="84"/>
      <c r="DT102" s="84"/>
      <c r="DU102" s="84"/>
      <c r="DV102" s="84"/>
      <c r="DW102" s="84"/>
      <c r="DX102" s="84"/>
      <c r="DY102" s="84"/>
      <c r="DZ102" s="84"/>
      <c r="EA102" s="84"/>
      <c r="EB102" s="84"/>
      <c r="EC102" s="84"/>
      <c r="ED102" s="84"/>
      <c r="EE102" s="84"/>
      <c r="EF102" s="84"/>
    </row>
    <row r="103" spans="16:136">
      <c r="P103" s="84"/>
      <c r="Q103" s="84"/>
      <c r="R103" s="84"/>
      <c r="S103" s="84"/>
      <c r="T103" s="84"/>
      <c r="U103" s="84"/>
      <c r="V103" s="84"/>
      <c r="W103" s="84"/>
      <c r="X103" s="83"/>
      <c r="Y103" s="83"/>
      <c r="Z103" s="84"/>
      <c r="AA103" s="84"/>
      <c r="AB103" s="84"/>
      <c r="AC103" s="84"/>
      <c r="AD103" s="84"/>
      <c r="AE103" s="84"/>
      <c r="AF103" s="84"/>
      <c r="AG103" s="84"/>
      <c r="AH103" s="83"/>
      <c r="AI103" s="166"/>
      <c r="AJ103" s="84"/>
      <c r="AK103" s="166"/>
      <c r="AL103" s="84"/>
      <c r="AM103" s="84"/>
      <c r="AN103" s="84"/>
      <c r="AO103" s="84"/>
      <c r="AP103" s="84"/>
      <c r="AQ103" s="84"/>
      <c r="AR103" s="83"/>
      <c r="AS103" s="83"/>
      <c r="AT103" s="84"/>
      <c r="AU103" s="84"/>
      <c r="AV103" s="84"/>
      <c r="AW103" s="84"/>
      <c r="AX103" s="84"/>
      <c r="AY103" s="84"/>
      <c r="AZ103" s="84"/>
      <c r="BA103" s="84"/>
      <c r="BB103" s="83"/>
      <c r="BC103" s="83"/>
      <c r="BD103" s="84"/>
      <c r="BE103" s="84"/>
      <c r="BF103" s="84"/>
      <c r="BG103" s="84"/>
      <c r="BH103" s="84"/>
      <c r="BI103" s="84"/>
      <c r="BJ103" s="84"/>
      <c r="BK103" s="84"/>
      <c r="BL103" s="83"/>
      <c r="BM103" s="83"/>
      <c r="BN103" s="84"/>
      <c r="BO103" s="84"/>
      <c r="BP103" s="84"/>
      <c r="BQ103" s="84"/>
      <c r="BR103" s="84"/>
      <c r="BS103" s="84"/>
      <c r="BT103" s="84"/>
      <c r="BU103" s="84"/>
      <c r="BV103" s="83"/>
      <c r="BW103" s="83"/>
      <c r="BX103" s="84"/>
      <c r="BY103" s="84"/>
      <c r="BZ103" s="84"/>
      <c r="CA103" s="84"/>
      <c r="CB103" s="84"/>
      <c r="CC103" s="84"/>
      <c r="CD103" s="84"/>
      <c r="CE103" s="84"/>
      <c r="CF103" s="83"/>
      <c r="CG103" s="83"/>
      <c r="CH103" s="84"/>
      <c r="CI103" s="84"/>
      <c r="CJ103" s="84"/>
      <c r="CK103" s="84"/>
      <c r="CL103" s="84"/>
      <c r="CM103" s="84"/>
      <c r="CN103" s="84"/>
      <c r="CO103" s="84"/>
      <c r="CP103" s="83"/>
      <c r="CQ103" s="83"/>
      <c r="CR103" s="84"/>
      <c r="CS103" s="84"/>
      <c r="CT103" s="84"/>
      <c r="CU103" s="84"/>
      <c r="CV103" s="84"/>
      <c r="CW103" s="84"/>
      <c r="CX103" s="84"/>
      <c r="CY103" s="84"/>
      <c r="CZ103" s="83"/>
      <c r="DA103" s="83"/>
      <c r="DB103" s="84"/>
      <c r="DC103" s="84"/>
      <c r="DD103" s="84"/>
      <c r="DE103" s="84"/>
      <c r="DF103" s="84"/>
      <c r="DG103" s="84"/>
      <c r="DH103" s="84"/>
      <c r="DI103" s="84"/>
      <c r="DJ103" s="83"/>
      <c r="DK103" s="83"/>
      <c r="DL103" s="84"/>
      <c r="DM103" s="84"/>
      <c r="DN103" s="84"/>
      <c r="DO103" s="84"/>
      <c r="DP103" s="84"/>
      <c r="DQ103" s="84"/>
      <c r="DR103" s="84"/>
      <c r="DS103" s="84"/>
      <c r="DT103" s="84"/>
      <c r="DU103" s="84"/>
      <c r="DV103" s="84"/>
      <c r="DW103" s="84"/>
      <c r="DX103" s="84"/>
      <c r="DY103" s="84"/>
      <c r="DZ103" s="84"/>
      <c r="EA103" s="84"/>
      <c r="EB103" s="84"/>
      <c r="EC103" s="84"/>
      <c r="ED103" s="84"/>
      <c r="EE103" s="84"/>
      <c r="EF103" s="84"/>
    </row>
    <row r="104" spans="16:136">
      <c r="P104" s="84"/>
      <c r="Q104" s="84"/>
      <c r="R104" s="84"/>
      <c r="S104" s="84"/>
      <c r="T104" s="84"/>
      <c r="U104" s="84"/>
      <c r="V104" s="84"/>
      <c r="W104" s="84"/>
      <c r="X104" s="83"/>
      <c r="Y104" s="83"/>
      <c r="Z104" s="84"/>
      <c r="AA104" s="84"/>
      <c r="AB104" s="84"/>
      <c r="AC104" s="84"/>
      <c r="AD104" s="84"/>
      <c r="AE104" s="84"/>
      <c r="AF104" s="84"/>
      <c r="AG104" s="84"/>
      <c r="AH104" s="83"/>
      <c r="AI104" s="166"/>
      <c r="AJ104" s="84"/>
      <c r="AK104" s="166"/>
      <c r="AL104" s="84"/>
      <c r="AM104" s="84"/>
      <c r="AN104" s="84"/>
      <c r="AO104" s="84"/>
      <c r="AP104" s="84"/>
      <c r="AQ104" s="84"/>
      <c r="AR104" s="83"/>
      <c r="AS104" s="83"/>
      <c r="AT104" s="84"/>
      <c r="AU104" s="84"/>
      <c r="AV104" s="84"/>
      <c r="AW104" s="84"/>
      <c r="AX104" s="84"/>
      <c r="AY104" s="84"/>
      <c r="AZ104" s="84"/>
      <c r="BA104" s="84"/>
      <c r="BB104" s="83"/>
      <c r="BC104" s="83"/>
      <c r="BD104" s="84"/>
      <c r="BE104" s="84"/>
      <c r="BF104" s="84"/>
      <c r="BG104" s="84"/>
      <c r="BH104" s="84"/>
      <c r="BI104" s="84"/>
      <c r="BJ104" s="84"/>
      <c r="BK104" s="84"/>
      <c r="BL104" s="83"/>
      <c r="BM104" s="83"/>
      <c r="BN104" s="84"/>
      <c r="BO104" s="84"/>
      <c r="BP104" s="84"/>
      <c r="BQ104" s="84"/>
      <c r="BR104" s="84"/>
      <c r="BS104" s="84"/>
      <c r="BT104" s="84"/>
      <c r="BU104" s="84"/>
      <c r="BV104" s="83"/>
      <c r="BW104" s="83"/>
      <c r="BX104" s="84"/>
      <c r="BY104" s="84"/>
      <c r="BZ104" s="84"/>
      <c r="CA104" s="84"/>
      <c r="CB104" s="84"/>
      <c r="CC104" s="84"/>
      <c r="CD104" s="84"/>
      <c r="CE104" s="84"/>
      <c r="CF104" s="83"/>
      <c r="CG104" s="83"/>
      <c r="CH104" s="84"/>
      <c r="CI104" s="84"/>
      <c r="CJ104" s="84"/>
      <c r="CK104" s="84"/>
      <c r="CL104" s="84"/>
      <c r="CM104" s="84"/>
      <c r="CN104" s="84"/>
      <c r="CO104" s="84"/>
      <c r="CP104" s="83"/>
      <c r="CQ104" s="83"/>
      <c r="CR104" s="84"/>
      <c r="CS104" s="84"/>
      <c r="CT104" s="84"/>
      <c r="CU104" s="84"/>
      <c r="CV104" s="84"/>
      <c r="CW104" s="84"/>
      <c r="CX104" s="84"/>
      <c r="CY104" s="84"/>
      <c r="CZ104" s="83"/>
      <c r="DA104" s="83"/>
      <c r="DB104" s="84"/>
      <c r="DC104" s="84"/>
      <c r="DD104" s="84"/>
      <c r="DE104" s="84"/>
      <c r="DF104" s="84"/>
      <c r="DG104" s="84"/>
      <c r="DH104" s="84"/>
      <c r="DI104" s="84"/>
      <c r="DJ104" s="83"/>
      <c r="DK104" s="83"/>
      <c r="DL104" s="84"/>
      <c r="DM104" s="84"/>
      <c r="DN104" s="84"/>
      <c r="DO104" s="84"/>
      <c r="DP104" s="84"/>
      <c r="DQ104" s="84"/>
      <c r="DR104" s="84"/>
      <c r="DS104" s="84"/>
      <c r="DT104" s="84"/>
      <c r="DU104" s="84"/>
      <c r="DV104" s="84"/>
      <c r="DW104" s="84"/>
      <c r="DX104" s="84"/>
      <c r="DY104" s="84"/>
      <c r="DZ104" s="84"/>
      <c r="EA104" s="84"/>
      <c r="EB104" s="84"/>
      <c r="EC104" s="84"/>
      <c r="ED104" s="84"/>
      <c r="EE104" s="84"/>
      <c r="EF104" s="84"/>
    </row>
    <row r="105" spans="16:136">
      <c r="P105" s="84"/>
      <c r="Q105" s="84"/>
      <c r="R105" s="84"/>
      <c r="S105" s="84"/>
      <c r="T105" s="84"/>
      <c r="U105" s="84"/>
      <c r="V105" s="84"/>
      <c r="W105" s="84"/>
      <c r="X105" s="83"/>
      <c r="Y105" s="83"/>
      <c r="Z105" s="84"/>
      <c r="AA105" s="84"/>
      <c r="AB105" s="84"/>
      <c r="AC105" s="84"/>
      <c r="AD105" s="84"/>
      <c r="AE105" s="84"/>
      <c r="AF105" s="84"/>
      <c r="AG105" s="84"/>
      <c r="AH105" s="83"/>
      <c r="AI105" s="166"/>
      <c r="AJ105" s="84"/>
      <c r="AK105" s="166"/>
      <c r="AL105" s="84"/>
      <c r="AM105" s="84"/>
      <c r="AN105" s="84"/>
      <c r="AO105" s="84"/>
      <c r="AP105" s="84"/>
      <c r="AQ105" s="84"/>
      <c r="AR105" s="83"/>
      <c r="AS105" s="83"/>
      <c r="AT105" s="84"/>
      <c r="AU105" s="84"/>
      <c r="AV105" s="84"/>
      <c r="AW105" s="84"/>
      <c r="AX105" s="84"/>
      <c r="AY105" s="84"/>
      <c r="AZ105" s="84"/>
      <c r="BA105" s="84"/>
      <c r="BB105" s="83"/>
      <c r="BC105" s="83"/>
      <c r="BD105" s="84"/>
      <c r="BE105" s="84"/>
      <c r="BF105" s="84"/>
      <c r="BG105" s="84"/>
      <c r="BH105" s="84"/>
      <c r="BI105" s="84"/>
      <c r="BJ105" s="84"/>
      <c r="BK105" s="84"/>
      <c r="BL105" s="83"/>
      <c r="BM105" s="83"/>
      <c r="BN105" s="84"/>
      <c r="BO105" s="84"/>
      <c r="BP105" s="84"/>
      <c r="BQ105" s="84"/>
      <c r="BR105" s="84"/>
      <c r="BS105" s="84"/>
      <c r="BT105" s="84"/>
      <c r="BU105" s="84"/>
      <c r="BV105" s="83"/>
      <c r="BW105" s="83"/>
      <c r="BX105" s="84"/>
      <c r="BY105" s="84"/>
      <c r="BZ105" s="84"/>
      <c r="CA105" s="84"/>
      <c r="CB105" s="84"/>
      <c r="CC105" s="84"/>
      <c r="CD105" s="84"/>
      <c r="CE105" s="84"/>
      <c r="CF105" s="83"/>
      <c r="CG105" s="83"/>
      <c r="CH105" s="84"/>
      <c r="CI105" s="84"/>
      <c r="CJ105" s="84"/>
      <c r="CK105" s="84"/>
      <c r="CL105" s="84"/>
      <c r="CM105" s="84"/>
      <c r="CN105" s="84"/>
      <c r="CO105" s="84"/>
      <c r="CP105" s="83"/>
      <c r="CQ105" s="83"/>
      <c r="CR105" s="84"/>
      <c r="CS105" s="84"/>
      <c r="CT105" s="84"/>
      <c r="CU105" s="84"/>
      <c r="CV105" s="84"/>
      <c r="CW105" s="84"/>
      <c r="CX105" s="84"/>
      <c r="CY105" s="84"/>
      <c r="CZ105" s="83"/>
      <c r="DA105" s="83"/>
      <c r="DB105" s="84"/>
      <c r="DC105" s="84"/>
      <c r="DD105" s="84"/>
      <c r="DE105" s="84"/>
      <c r="DF105" s="84"/>
      <c r="DG105" s="84"/>
      <c r="DH105" s="84"/>
      <c r="DI105" s="84"/>
      <c r="DJ105" s="83"/>
      <c r="DK105" s="83"/>
      <c r="DL105" s="84"/>
      <c r="DM105" s="84"/>
      <c r="DN105" s="84"/>
      <c r="DO105" s="84"/>
      <c r="DP105" s="84"/>
      <c r="DQ105" s="84"/>
      <c r="DR105" s="84"/>
      <c r="DS105" s="84"/>
      <c r="DT105" s="84"/>
      <c r="DU105" s="84"/>
      <c r="DV105" s="84"/>
      <c r="DW105" s="84"/>
      <c r="DX105" s="84"/>
      <c r="DY105" s="84"/>
      <c r="DZ105" s="84"/>
      <c r="EA105" s="84"/>
      <c r="EB105" s="84"/>
      <c r="EC105" s="84"/>
      <c r="ED105" s="84"/>
      <c r="EE105" s="84"/>
      <c r="EF105" s="84"/>
    </row>
    <row r="106" spans="16:136">
      <c r="P106" s="84"/>
      <c r="Q106" s="84"/>
      <c r="R106" s="84"/>
      <c r="S106" s="84"/>
      <c r="T106" s="84"/>
      <c r="U106" s="84"/>
      <c r="V106" s="84"/>
      <c r="W106" s="84"/>
      <c r="X106" s="83"/>
      <c r="Y106" s="83"/>
      <c r="Z106" s="84"/>
      <c r="AA106" s="84"/>
      <c r="AB106" s="84"/>
      <c r="AC106" s="84"/>
      <c r="AD106" s="84"/>
      <c r="AE106" s="84"/>
      <c r="AF106" s="84"/>
      <c r="AG106" s="84"/>
      <c r="AH106" s="83"/>
      <c r="AI106" s="166"/>
      <c r="AJ106" s="84"/>
      <c r="AK106" s="166"/>
      <c r="AL106" s="84"/>
      <c r="AM106" s="84"/>
      <c r="AN106" s="84"/>
      <c r="AO106" s="84"/>
      <c r="AP106" s="84"/>
      <c r="AQ106" s="84"/>
      <c r="AR106" s="83"/>
      <c r="AS106" s="83"/>
      <c r="AT106" s="84"/>
      <c r="AU106" s="84"/>
      <c r="AV106" s="84"/>
      <c r="AW106" s="84"/>
      <c r="AX106" s="84"/>
      <c r="AY106" s="84"/>
      <c r="AZ106" s="84"/>
      <c r="BA106" s="84"/>
      <c r="BB106" s="83"/>
      <c r="BC106" s="83"/>
      <c r="BD106" s="84"/>
      <c r="BE106" s="84"/>
      <c r="BF106" s="84"/>
      <c r="BG106" s="84"/>
      <c r="BH106" s="84"/>
      <c r="BI106" s="84"/>
      <c r="BJ106" s="84"/>
      <c r="BK106" s="84"/>
      <c r="BL106" s="83"/>
      <c r="BM106" s="83"/>
      <c r="BN106" s="84"/>
      <c r="BO106" s="84"/>
      <c r="BP106" s="84"/>
      <c r="BQ106" s="84"/>
      <c r="BR106" s="84"/>
      <c r="BS106" s="84"/>
      <c r="BT106" s="84"/>
      <c r="BU106" s="84"/>
      <c r="BV106" s="83"/>
      <c r="BW106" s="83"/>
      <c r="BX106" s="84"/>
      <c r="BY106" s="84"/>
      <c r="BZ106" s="84"/>
      <c r="CA106" s="84"/>
      <c r="CB106" s="84"/>
      <c r="CC106" s="84"/>
      <c r="CD106" s="84"/>
      <c r="CE106" s="84"/>
      <c r="CF106" s="83"/>
      <c r="CG106" s="83"/>
      <c r="CH106" s="84"/>
      <c r="CI106" s="84"/>
      <c r="CJ106" s="84"/>
      <c r="CK106" s="84"/>
      <c r="CL106" s="84"/>
      <c r="CM106" s="84"/>
      <c r="CN106" s="84"/>
      <c r="CO106" s="84"/>
      <c r="CP106" s="83"/>
      <c r="CQ106" s="83"/>
      <c r="CR106" s="84"/>
      <c r="CS106" s="84"/>
      <c r="CT106" s="84"/>
      <c r="CU106" s="84"/>
      <c r="CV106" s="84"/>
      <c r="CW106" s="84"/>
      <c r="CX106" s="84"/>
      <c r="CY106" s="84"/>
      <c r="CZ106" s="83"/>
      <c r="DA106" s="83"/>
      <c r="DB106" s="84"/>
      <c r="DC106" s="84"/>
      <c r="DD106" s="84"/>
      <c r="DE106" s="84"/>
      <c r="DF106" s="84"/>
      <c r="DG106" s="84"/>
      <c r="DH106" s="84"/>
      <c r="DI106" s="84"/>
      <c r="DJ106" s="83"/>
      <c r="DK106" s="83"/>
      <c r="DL106" s="84"/>
      <c r="DM106" s="84"/>
      <c r="DN106" s="84"/>
      <c r="DO106" s="84"/>
      <c r="DP106" s="84"/>
      <c r="DQ106" s="84"/>
      <c r="DR106" s="84"/>
      <c r="DS106" s="84"/>
      <c r="DT106" s="84"/>
      <c r="DU106" s="84"/>
      <c r="DV106" s="84"/>
      <c r="DW106" s="84"/>
      <c r="DX106" s="84"/>
      <c r="DY106" s="84"/>
      <c r="DZ106" s="84"/>
      <c r="EA106" s="84"/>
      <c r="EB106" s="84"/>
      <c r="EC106" s="84"/>
      <c r="ED106" s="84"/>
      <c r="EE106" s="84"/>
      <c r="EF106" s="84"/>
    </row>
    <row r="107" spans="16:136">
      <c r="P107" s="84"/>
      <c r="Q107" s="84"/>
      <c r="R107" s="84"/>
      <c r="S107" s="84"/>
      <c r="T107" s="84"/>
      <c r="U107" s="84"/>
      <c r="V107" s="84"/>
      <c r="W107" s="84"/>
      <c r="X107" s="83"/>
      <c r="Y107" s="83"/>
      <c r="Z107" s="84"/>
      <c r="AA107" s="84"/>
      <c r="AB107" s="84"/>
      <c r="AC107" s="84"/>
      <c r="AD107" s="84"/>
      <c r="AE107" s="84"/>
      <c r="AF107" s="84"/>
      <c r="AG107" s="84"/>
      <c r="AH107" s="83"/>
      <c r="AI107" s="166"/>
      <c r="AJ107" s="84"/>
      <c r="AK107" s="166"/>
      <c r="AL107" s="84"/>
      <c r="AM107" s="84"/>
      <c r="AN107" s="84"/>
      <c r="AO107" s="84"/>
      <c r="AP107" s="84"/>
      <c r="AQ107" s="84"/>
      <c r="AR107" s="83"/>
      <c r="AS107" s="83"/>
      <c r="AT107" s="84"/>
      <c r="AU107" s="84"/>
      <c r="AV107" s="84"/>
      <c r="AW107" s="84"/>
      <c r="AX107" s="84"/>
      <c r="AY107" s="84"/>
      <c r="AZ107" s="84"/>
      <c r="BA107" s="84"/>
      <c r="BB107" s="83"/>
      <c r="BC107" s="83"/>
      <c r="BD107" s="84"/>
      <c r="BE107" s="84"/>
      <c r="BF107" s="84"/>
      <c r="BG107" s="84"/>
      <c r="BH107" s="84"/>
      <c r="BI107" s="84"/>
      <c r="BJ107" s="84"/>
      <c r="BK107" s="84"/>
      <c r="BL107" s="83"/>
      <c r="BM107" s="83"/>
      <c r="BN107" s="84"/>
      <c r="BO107" s="84"/>
      <c r="BP107" s="84"/>
      <c r="BQ107" s="84"/>
      <c r="BR107" s="84"/>
      <c r="BS107" s="84"/>
      <c r="BT107" s="84"/>
      <c r="BU107" s="84"/>
      <c r="BV107" s="83"/>
      <c r="BW107" s="83"/>
      <c r="BX107" s="84"/>
      <c r="BY107" s="84"/>
      <c r="BZ107" s="84"/>
      <c r="CA107" s="84"/>
      <c r="CB107" s="84"/>
      <c r="CC107" s="84"/>
      <c r="CD107" s="84"/>
      <c r="CE107" s="84"/>
      <c r="CF107" s="83"/>
      <c r="CG107" s="83"/>
      <c r="CH107" s="84"/>
      <c r="CI107" s="84"/>
      <c r="CJ107" s="84"/>
      <c r="CK107" s="84"/>
      <c r="CL107" s="84"/>
      <c r="CM107" s="84"/>
      <c r="CN107" s="84"/>
      <c r="CO107" s="84"/>
      <c r="CP107" s="83"/>
      <c r="CQ107" s="83"/>
      <c r="CR107" s="84"/>
      <c r="CS107" s="84"/>
      <c r="CT107" s="84"/>
      <c r="CU107" s="84"/>
      <c r="CV107" s="84"/>
      <c r="CW107" s="84"/>
      <c r="CX107" s="84"/>
      <c r="CY107" s="84"/>
      <c r="CZ107" s="83"/>
      <c r="DA107" s="83"/>
      <c r="DB107" s="84"/>
      <c r="DC107" s="84"/>
      <c r="DD107" s="84"/>
      <c r="DE107" s="84"/>
      <c r="DF107" s="84"/>
      <c r="DG107" s="84"/>
      <c r="DH107" s="84"/>
      <c r="DI107" s="84"/>
      <c r="DJ107" s="83"/>
      <c r="DK107" s="83"/>
      <c r="DL107" s="84"/>
      <c r="DM107" s="84"/>
      <c r="DN107" s="84"/>
      <c r="DO107" s="84"/>
      <c r="DP107" s="84"/>
      <c r="DQ107" s="84"/>
      <c r="DR107" s="84"/>
      <c r="DS107" s="84"/>
      <c r="DT107" s="84"/>
      <c r="DU107" s="84"/>
      <c r="DV107" s="84"/>
      <c r="DW107" s="84"/>
      <c r="DX107" s="84"/>
      <c r="DY107" s="84"/>
      <c r="DZ107" s="84"/>
      <c r="EA107" s="84"/>
      <c r="EB107" s="84"/>
      <c r="EC107" s="84"/>
      <c r="ED107" s="84"/>
      <c r="EE107" s="84"/>
      <c r="EF107" s="84"/>
    </row>
    <row r="108" spans="16:136">
      <c r="P108" s="84"/>
      <c r="Q108" s="84"/>
      <c r="R108" s="84"/>
      <c r="S108" s="84"/>
      <c r="T108" s="84"/>
      <c r="U108" s="84"/>
      <c r="V108" s="84"/>
      <c r="W108" s="84"/>
      <c r="X108" s="83"/>
      <c r="Y108" s="83"/>
      <c r="Z108" s="84"/>
      <c r="AA108" s="84"/>
      <c r="AB108" s="84"/>
      <c r="AC108" s="84"/>
      <c r="AD108" s="84"/>
      <c r="AE108" s="84"/>
      <c r="AF108" s="84"/>
      <c r="AG108" s="84"/>
      <c r="AH108" s="83"/>
      <c r="AI108" s="166"/>
      <c r="AJ108" s="84"/>
      <c r="AK108" s="166"/>
      <c r="AL108" s="84"/>
      <c r="AM108" s="84"/>
      <c r="AN108" s="84"/>
      <c r="AO108" s="84"/>
      <c r="AP108" s="84"/>
      <c r="AQ108" s="84"/>
      <c r="AR108" s="83"/>
      <c r="AS108" s="83"/>
      <c r="AT108" s="84"/>
      <c r="AU108" s="84"/>
      <c r="AV108" s="84"/>
      <c r="AW108" s="84"/>
      <c r="AX108" s="84"/>
      <c r="AY108" s="84"/>
      <c r="AZ108" s="84"/>
      <c r="BA108" s="84"/>
      <c r="BB108" s="83"/>
      <c r="BC108" s="83"/>
      <c r="BD108" s="84"/>
      <c r="BE108" s="84"/>
      <c r="BF108" s="84"/>
      <c r="BG108" s="84"/>
      <c r="BH108" s="84"/>
      <c r="BI108" s="84"/>
      <c r="BJ108" s="84"/>
      <c r="BK108" s="84"/>
      <c r="BL108" s="83"/>
      <c r="BM108" s="83"/>
      <c r="BN108" s="84"/>
      <c r="BO108" s="84"/>
      <c r="BP108" s="84"/>
      <c r="BQ108" s="84"/>
      <c r="BR108" s="84"/>
      <c r="BS108" s="84"/>
      <c r="BT108" s="84"/>
      <c r="BU108" s="84"/>
      <c r="BV108" s="83"/>
      <c r="BW108" s="83"/>
      <c r="BX108" s="84"/>
      <c r="BY108" s="84"/>
      <c r="BZ108" s="84"/>
      <c r="CA108" s="84"/>
      <c r="CB108" s="84"/>
      <c r="CC108" s="84"/>
      <c r="CD108" s="84"/>
      <c r="CE108" s="84"/>
      <c r="CF108" s="83"/>
      <c r="CG108" s="83"/>
      <c r="CH108" s="84"/>
      <c r="CI108" s="84"/>
      <c r="CJ108" s="84"/>
      <c r="CK108" s="84"/>
      <c r="CL108" s="84"/>
      <c r="CM108" s="84"/>
      <c r="CN108" s="84"/>
      <c r="CO108" s="84"/>
      <c r="CP108" s="83"/>
      <c r="CQ108" s="83"/>
      <c r="CR108" s="84"/>
      <c r="CS108" s="84"/>
      <c r="CT108" s="84"/>
      <c r="CU108" s="84"/>
      <c r="CV108" s="84"/>
      <c r="CW108" s="84"/>
      <c r="CX108" s="84"/>
      <c r="CY108" s="84"/>
      <c r="CZ108" s="83"/>
      <c r="DA108" s="83"/>
      <c r="DB108" s="84"/>
      <c r="DC108" s="84"/>
      <c r="DD108" s="84"/>
      <c r="DE108" s="84"/>
      <c r="DF108" s="84"/>
      <c r="DG108" s="84"/>
      <c r="DH108" s="84"/>
      <c r="DI108" s="84"/>
      <c r="DJ108" s="83"/>
      <c r="DK108" s="83"/>
      <c r="DL108" s="84"/>
      <c r="DM108" s="84"/>
      <c r="DN108" s="84"/>
      <c r="DO108" s="84"/>
      <c r="DP108" s="84"/>
      <c r="DQ108" s="84"/>
      <c r="DR108" s="84"/>
      <c r="DS108" s="84"/>
      <c r="DT108" s="84"/>
      <c r="DU108" s="84"/>
      <c r="DV108" s="84"/>
      <c r="DW108" s="84"/>
      <c r="DX108" s="84"/>
      <c r="DY108" s="84"/>
      <c r="DZ108" s="84"/>
      <c r="EA108" s="84"/>
      <c r="EB108" s="84"/>
      <c r="EC108" s="84"/>
      <c r="ED108" s="84"/>
      <c r="EE108" s="84"/>
      <c r="EF108" s="84"/>
    </row>
    <row r="109" spans="16:136">
      <c r="P109" s="84"/>
      <c r="Q109" s="84"/>
      <c r="R109" s="84"/>
      <c r="S109" s="84"/>
      <c r="T109" s="84"/>
      <c r="U109" s="84"/>
      <c r="V109" s="84"/>
      <c r="W109" s="84"/>
      <c r="X109" s="83"/>
      <c r="Y109" s="83"/>
      <c r="Z109" s="84"/>
      <c r="AA109" s="84"/>
      <c r="AB109" s="84"/>
      <c r="AC109" s="84"/>
      <c r="AD109" s="84"/>
      <c r="AE109" s="84"/>
      <c r="AF109" s="84"/>
      <c r="AG109" s="84"/>
      <c r="AH109" s="83"/>
      <c r="AI109" s="166"/>
      <c r="AJ109" s="84"/>
      <c r="AK109" s="166"/>
      <c r="AL109" s="84"/>
      <c r="AM109" s="84"/>
      <c r="AN109" s="84"/>
      <c r="AO109" s="84"/>
      <c r="AP109" s="84"/>
      <c r="AQ109" s="84"/>
      <c r="AR109" s="83"/>
      <c r="AS109" s="83"/>
      <c r="AT109" s="84"/>
      <c r="AU109" s="84"/>
      <c r="AV109" s="84"/>
      <c r="AW109" s="84"/>
      <c r="AX109" s="84"/>
      <c r="AY109" s="84"/>
      <c r="AZ109" s="84"/>
      <c r="BA109" s="84"/>
      <c r="BB109" s="83"/>
      <c r="BC109" s="83"/>
      <c r="BD109" s="84"/>
      <c r="BE109" s="84"/>
      <c r="BF109" s="84"/>
      <c r="BG109" s="84"/>
      <c r="BH109" s="84"/>
      <c r="BI109" s="84"/>
      <c r="BJ109" s="84"/>
      <c r="BK109" s="84"/>
      <c r="BL109" s="83"/>
      <c r="BM109" s="83"/>
      <c r="BN109" s="84"/>
      <c r="BO109" s="84"/>
      <c r="BP109" s="84"/>
      <c r="BQ109" s="84"/>
      <c r="BR109" s="84"/>
      <c r="BS109" s="84"/>
      <c r="BT109" s="84"/>
      <c r="BU109" s="84"/>
      <c r="BV109" s="83"/>
      <c r="BW109" s="83"/>
      <c r="BX109" s="84"/>
      <c r="BY109" s="84"/>
      <c r="BZ109" s="84"/>
      <c r="CA109" s="84"/>
      <c r="CB109" s="84"/>
      <c r="CC109" s="84"/>
      <c r="CD109" s="84"/>
      <c r="CE109" s="84"/>
      <c r="CF109" s="83"/>
      <c r="CG109" s="83"/>
      <c r="CH109" s="84"/>
      <c r="CI109" s="84"/>
      <c r="CJ109" s="84"/>
      <c r="CK109" s="84"/>
      <c r="CL109" s="84"/>
      <c r="CM109" s="84"/>
      <c r="CN109" s="84"/>
      <c r="CO109" s="84"/>
      <c r="CP109" s="83"/>
      <c r="CQ109" s="83"/>
      <c r="CR109" s="84"/>
      <c r="CS109" s="84"/>
      <c r="CT109" s="84"/>
      <c r="CU109" s="84"/>
      <c r="CV109" s="84"/>
      <c r="CW109" s="84"/>
      <c r="CX109" s="84"/>
      <c r="CY109" s="84"/>
      <c r="CZ109" s="83"/>
      <c r="DA109" s="83"/>
      <c r="DB109" s="84"/>
      <c r="DC109" s="84"/>
      <c r="DD109" s="84"/>
      <c r="DE109" s="84"/>
      <c r="DF109" s="84"/>
      <c r="DG109" s="84"/>
      <c r="DH109" s="84"/>
      <c r="DI109" s="84"/>
      <c r="DJ109" s="83"/>
      <c r="DK109" s="83"/>
      <c r="DL109" s="84"/>
      <c r="DM109" s="84"/>
      <c r="DN109" s="84"/>
      <c r="DO109" s="84"/>
      <c r="DP109" s="84"/>
      <c r="DQ109" s="84"/>
      <c r="DR109" s="84"/>
      <c r="DS109" s="84"/>
      <c r="DT109" s="84"/>
      <c r="DU109" s="84"/>
      <c r="DV109" s="84"/>
      <c r="DW109" s="84"/>
      <c r="DX109" s="84"/>
      <c r="DY109" s="84"/>
      <c r="DZ109" s="84"/>
      <c r="EA109" s="84"/>
      <c r="EB109" s="84"/>
      <c r="EC109" s="84"/>
      <c r="ED109" s="84"/>
      <c r="EE109" s="84"/>
      <c r="EF109" s="84"/>
    </row>
    <row r="110" spans="16:136">
      <c r="P110" s="84"/>
      <c r="Q110" s="84"/>
      <c r="R110" s="84"/>
      <c r="S110" s="84"/>
      <c r="T110" s="84"/>
      <c r="U110" s="84"/>
      <c r="V110" s="84"/>
      <c r="W110" s="84"/>
      <c r="X110" s="83"/>
      <c r="Y110" s="83"/>
      <c r="Z110" s="84"/>
      <c r="AA110" s="84"/>
      <c r="AB110" s="84"/>
      <c r="AC110" s="84"/>
      <c r="AD110" s="84"/>
      <c r="AE110" s="84"/>
      <c r="AF110" s="84"/>
      <c r="AG110" s="84"/>
      <c r="AH110" s="83"/>
      <c r="AI110" s="166"/>
      <c r="AJ110" s="84"/>
      <c r="AK110" s="166"/>
      <c r="AL110" s="84"/>
      <c r="AM110" s="84"/>
      <c r="AN110" s="84"/>
      <c r="AO110" s="84"/>
      <c r="AP110" s="84"/>
      <c r="AQ110" s="84"/>
      <c r="AR110" s="83"/>
      <c r="AS110" s="83"/>
      <c r="AT110" s="84"/>
      <c r="AU110" s="84"/>
      <c r="AV110" s="84"/>
      <c r="AW110" s="84"/>
      <c r="AX110" s="84"/>
      <c r="AY110" s="84"/>
      <c r="AZ110" s="84"/>
      <c r="BA110" s="84"/>
      <c r="BB110" s="83"/>
      <c r="BC110" s="83"/>
      <c r="BD110" s="84"/>
      <c r="BE110" s="84"/>
      <c r="BF110" s="84"/>
      <c r="BG110" s="84"/>
      <c r="BH110" s="84"/>
      <c r="BI110" s="84"/>
      <c r="BJ110" s="84"/>
      <c r="BK110" s="84"/>
      <c r="BL110" s="83"/>
      <c r="BM110" s="83"/>
      <c r="BN110" s="84"/>
      <c r="BO110" s="84"/>
      <c r="BP110" s="84"/>
      <c r="BQ110" s="84"/>
      <c r="BR110" s="84"/>
      <c r="BS110" s="84"/>
      <c r="BT110" s="84"/>
      <c r="BU110" s="84"/>
      <c r="BV110" s="83"/>
      <c r="BW110" s="83"/>
      <c r="BX110" s="84"/>
      <c r="BY110" s="84"/>
      <c r="BZ110" s="84"/>
      <c r="CA110" s="84"/>
      <c r="CB110" s="84"/>
      <c r="CC110" s="84"/>
      <c r="CD110" s="84"/>
      <c r="CE110" s="84"/>
      <c r="CF110" s="83"/>
      <c r="CG110" s="83"/>
      <c r="CH110" s="84"/>
      <c r="CI110" s="84"/>
      <c r="CJ110" s="84"/>
      <c r="CK110" s="84"/>
      <c r="CL110" s="84"/>
      <c r="CM110" s="84"/>
      <c r="CN110" s="84"/>
      <c r="CO110" s="84"/>
      <c r="CP110" s="83"/>
      <c r="CQ110" s="83"/>
      <c r="CR110" s="84"/>
      <c r="CS110" s="84"/>
      <c r="CT110" s="84"/>
      <c r="CU110" s="84"/>
      <c r="CV110" s="84"/>
      <c r="CW110" s="84"/>
      <c r="CX110" s="84"/>
      <c r="CY110" s="84"/>
      <c r="CZ110" s="83"/>
      <c r="DA110" s="83"/>
      <c r="DB110" s="84"/>
      <c r="DC110" s="84"/>
      <c r="DD110" s="84"/>
      <c r="DE110" s="84"/>
      <c r="DF110" s="84"/>
      <c r="DG110" s="84"/>
      <c r="DH110" s="84"/>
      <c r="DI110" s="84"/>
      <c r="DJ110" s="83"/>
      <c r="DK110" s="83"/>
      <c r="DL110" s="84"/>
      <c r="DM110" s="84"/>
      <c r="DN110" s="84"/>
      <c r="DO110" s="84"/>
      <c r="DP110" s="84"/>
      <c r="DQ110" s="84"/>
      <c r="DR110" s="84"/>
      <c r="DS110" s="84"/>
      <c r="DT110" s="84"/>
      <c r="DU110" s="84"/>
      <c r="DV110" s="84"/>
      <c r="DW110" s="84"/>
      <c r="DX110" s="84"/>
      <c r="DY110" s="84"/>
      <c r="DZ110" s="84"/>
      <c r="EA110" s="84"/>
      <c r="EB110" s="84"/>
      <c r="EC110" s="84"/>
      <c r="ED110" s="84"/>
      <c r="EE110" s="84"/>
      <c r="EF110" s="84"/>
    </row>
    <row r="111" spans="16:136">
      <c r="P111" s="84"/>
      <c r="Q111" s="84"/>
      <c r="R111" s="84"/>
      <c r="S111" s="84"/>
      <c r="T111" s="84"/>
      <c r="U111" s="84"/>
      <c r="V111" s="84"/>
      <c r="W111" s="84"/>
      <c r="X111" s="83"/>
      <c r="Y111" s="83"/>
      <c r="Z111" s="84"/>
      <c r="AA111" s="84"/>
      <c r="AB111" s="84"/>
      <c r="AC111" s="84"/>
      <c r="AD111" s="84"/>
      <c r="AE111" s="84"/>
      <c r="AF111" s="84"/>
      <c r="AG111" s="84"/>
      <c r="AH111" s="83"/>
      <c r="AI111" s="166"/>
      <c r="AJ111" s="84"/>
      <c r="AK111" s="166"/>
      <c r="AL111" s="84"/>
      <c r="AM111" s="84"/>
      <c r="AN111" s="84"/>
      <c r="AO111" s="84"/>
      <c r="AP111" s="84"/>
      <c r="AQ111" s="84"/>
      <c r="AR111" s="83"/>
      <c r="AS111" s="83"/>
      <c r="AT111" s="84"/>
      <c r="AU111" s="84"/>
      <c r="AV111" s="84"/>
      <c r="AW111" s="84"/>
      <c r="AX111" s="84"/>
      <c r="AY111" s="84"/>
      <c r="AZ111" s="84"/>
      <c r="BA111" s="84"/>
      <c r="BB111" s="83"/>
      <c r="BC111" s="83"/>
      <c r="BD111" s="84"/>
      <c r="BE111" s="84"/>
      <c r="BF111" s="84"/>
      <c r="BG111" s="84"/>
      <c r="BH111" s="84"/>
      <c r="BI111" s="84"/>
      <c r="BJ111" s="84"/>
      <c r="BK111" s="84"/>
      <c r="BL111" s="83"/>
      <c r="BM111" s="83"/>
      <c r="BN111" s="84"/>
      <c r="BO111" s="84"/>
      <c r="BP111" s="84"/>
      <c r="BQ111" s="84"/>
      <c r="BR111" s="84"/>
      <c r="BS111" s="84"/>
      <c r="BT111" s="84"/>
      <c r="BU111" s="84"/>
      <c r="BV111" s="83"/>
      <c r="BW111" s="83"/>
      <c r="BX111" s="84"/>
      <c r="BY111" s="84"/>
      <c r="BZ111" s="84"/>
      <c r="CA111" s="84"/>
      <c r="CB111" s="84"/>
      <c r="CC111" s="84"/>
      <c r="CD111" s="84"/>
      <c r="CE111" s="84"/>
      <c r="CF111" s="83"/>
      <c r="CG111" s="83"/>
      <c r="CH111" s="84"/>
      <c r="CI111" s="84"/>
      <c r="CJ111" s="84"/>
      <c r="CK111" s="84"/>
      <c r="CL111" s="84"/>
      <c r="CM111" s="84"/>
      <c r="CN111" s="84"/>
      <c r="CO111" s="84"/>
      <c r="CP111" s="83"/>
      <c r="CQ111" s="83"/>
      <c r="CR111" s="84"/>
      <c r="CS111" s="84"/>
      <c r="CT111" s="84"/>
      <c r="CU111" s="84"/>
      <c r="CV111" s="84"/>
      <c r="CW111" s="84"/>
      <c r="CX111" s="84"/>
      <c r="CY111" s="84"/>
      <c r="CZ111" s="83"/>
      <c r="DA111" s="83"/>
      <c r="DB111" s="84"/>
      <c r="DC111" s="84"/>
      <c r="DD111" s="84"/>
      <c r="DE111" s="84"/>
      <c r="DF111" s="84"/>
      <c r="DG111" s="84"/>
      <c r="DH111" s="84"/>
      <c r="DI111" s="84"/>
      <c r="DJ111" s="83"/>
      <c r="DK111" s="83"/>
      <c r="DL111" s="84"/>
      <c r="DM111" s="84"/>
      <c r="DN111" s="84"/>
      <c r="DO111" s="84"/>
      <c r="DP111" s="84"/>
      <c r="DQ111" s="84"/>
      <c r="DR111" s="84"/>
      <c r="DS111" s="84"/>
      <c r="DT111" s="84"/>
      <c r="DU111" s="84"/>
      <c r="DV111" s="84"/>
      <c r="DW111" s="84"/>
      <c r="DX111" s="84"/>
      <c r="DY111" s="84"/>
      <c r="DZ111" s="84"/>
      <c r="EA111" s="84"/>
      <c r="EB111" s="84"/>
      <c r="EC111" s="84"/>
      <c r="ED111" s="84"/>
      <c r="EE111" s="84"/>
      <c r="EF111" s="84"/>
    </row>
    <row r="112" spans="16:136">
      <c r="P112" s="84"/>
      <c r="Q112" s="84"/>
      <c r="R112" s="84"/>
      <c r="S112" s="84"/>
      <c r="T112" s="84"/>
      <c r="U112" s="84"/>
      <c r="V112" s="84"/>
      <c r="W112" s="84"/>
      <c r="X112" s="83"/>
      <c r="Y112" s="83"/>
      <c r="Z112" s="84"/>
      <c r="AA112" s="84"/>
      <c r="AB112" s="84"/>
      <c r="AC112" s="84"/>
      <c r="AD112" s="84"/>
      <c r="AE112" s="84"/>
      <c r="AF112" s="84"/>
      <c r="AG112" s="84"/>
      <c r="AH112" s="83"/>
      <c r="AI112" s="166"/>
      <c r="AJ112" s="84"/>
      <c r="AK112" s="166"/>
      <c r="AL112" s="84"/>
      <c r="AM112" s="84"/>
      <c r="AN112" s="84"/>
      <c r="AO112" s="84"/>
      <c r="AP112" s="84"/>
      <c r="AQ112" s="84"/>
      <c r="AR112" s="83"/>
      <c r="AS112" s="83"/>
      <c r="AT112" s="84"/>
      <c r="AU112" s="84"/>
      <c r="AV112" s="84"/>
      <c r="AW112" s="84"/>
      <c r="AX112" s="84"/>
      <c r="AY112" s="84"/>
      <c r="AZ112" s="84"/>
      <c r="BA112" s="84"/>
      <c r="BB112" s="83"/>
      <c r="BC112" s="83"/>
      <c r="BD112" s="84"/>
      <c r="BE112" s="84"/>
      <c r="BF112" s="84"/>
      <c r="BG112" s="84"/>
      <c r="BH112" s="84"/>
      <c r="BI112" s="84"/>
      <c r="BJ112" s="84"/>
      <c r="BK112" s="84"/>
      <c r="BL112" s="83"/>
      <c r="BM112" s="83"/>
      <c r="BN112" s="84"/>
      <c r="BO112" s="84"/>
      <c r="BP112" s="84"/>
      <c r="BQ112" s="84"/>
      <c r="BR112" s="84"/>
      <c r="BS112" s="84"/>
      <c r="BT112" s="84"/>
      <c r="BU112" s="84"/>
      <c r="BV112" s="83"/>
      <c r="BW112" s="83"/>
      <c r="BX112" s="84"/>
      <c r="BY112" s="84"/>
      <c r="BZ112" s="84"/>
      <c r="CA112" s="84"/>
      <c r="CB112" s="84"/>
      <c r="CC112" s="84"/>
      <c r="CD112" s="84"/>
      <c r="CE112" s="84"/>
      <c r="CF112" s="83"/>
      <c r="CG112" s="83"/>
      <c r="CH112" s="84"/>
      <c r="CI112" s="84"/>
      <c r="CJ112" s="84"/>
      <c r="CK112" s="84"/>
      <c r="CL112" s="84"/>
      <c r="CM112" s="84"/>
      <c r="CN112" s="84"/>
      <c r="CO112" s="84"/>
      <c r="CP112" s="83"/>
      <c r="CQ112" s="83"/>
      <c r="CR112" s="84"/>
      <c r="CS112" s="84"/>
      <c r="CT112" s="84"/>
      <c r="CU112" s="84"/>
      <c r="CV112" s="84"/>
      <c r="CW112" s="84"/>
      <c r="CX112" s="84"/>
      <c r="CY112" s="84"/>
      <c r="CZ112" s="83"/>
      <c r="DA112" s="83"/>
      <c r="DB112" s="84"/>
      <c r="DC112" s="84"/>
      <c r="DD112" s="84"/>
      <c r="DE112" s="84"/>
      <c r="DF112" s="84"/>
      <c r="DG112" s="84"/>
      <c r="DH112" s="84"/>
      <c r="DI112" s="84"/>
      <c r="DJ112" s="83"/>
      <c r="DK112" s="83"/>
      <c r="DL112" s="84"/>
      <c r="DM112" s="84"/>
      <c r="DN112" s="84"/>
      <c r="DO112" s="84"/>
      <c r="DP112" s="84"/>
      <c r="DQ112" s="84"/>
      <c r="DR112" s="84"/>
      <c r="DS112" s="84"/>
      <c r="DT112" s="84"/>
      <c r="DU112" s="84"/>
      <c r="DV112" s="84"/>
      <c r="DW112" s="84"/>
      <c r="DX112" s="84"/>
      <c r="DY112" s="84"/>
      <c r="DZ112" s="84"/>
      <c r="EA112" s="84"/>
      <c r="EB112" s="84"/>
      <c r="EC112" s="84"/>
      <c r="ED112" s="84"/>
      <c r="EE112" s="84"/>
      <c r="EF112" s="84"/>
    </row>
    <row r="113" spans="16:136">
      <c r="P113" s="84"/>
      <c r="Q113" s="84"/>
      <c r="R113" s="84"/>
      <c r="S113" s="84"/>
      <c r="T113" s="84"/>
      <c r="U113" s="84"/>
      <c r="V113" s="84"/>
      <c r="W113" s="84"/>
      <c r="X113" s="83"/>
      <c r="Y113" s="83"/>
      <c r="Z113" s="84"/>
      <c r="AA113" s="84"/>
      <c r="AB113" s="84"/>
      <c r="AC113" s="84"/>
      <c r="AD113" s="84"/>
      <c r="AE113" s="84"/>
      <c r="AF113" s="84"/>
      <c r="AG113" s="84"/>
      <c r="AH113" s="83"/>
      <c r="AI113" s="166"/>
      <c r="AJ113" s="84"/>
      <c r="AK113" s="166"/>
      <c r="AL113" s="84"/>
      <c r="AM113" s="84"/>
      <c r="AN113" s="84"/>
      <c r="AO113" s="84"/>
      <c r="AP113" s="84"/>
      <c r="AQ113" s="84"/>
      <c r="AR113" s="83"/>
      <c r="AS113" s="83"/>
      <c r="AT113" s="84"/>
      <c r="AU113" s="84"/>
      <c r="AV113" s="84"/>
      <c r="AW113" s="84"/>
      <c r="AX113" s="84"/>
      <c r="AY113" s="84"/>
      <c r="AZ113" s="84"/>
      <c r="BA113" s="84"/>
      <c r="BB113" s="83"/>
      <c r="BC113" s="83"/>
      <c r="BD113" s="84"/>
      <c r="BE113" s="84"/>
      <c r="BF113" s="84"/>
      <c r="BG113" s="84"/>
      <c r="BH113" s="84"/>
      <c r="BI113" s="84"/>
      <c r="BJ113" s="84"/>
      <c r="BK113" s="84"/>
      <c r="BL113" s="83"/>
      <c r="BM113" s="83"/>
      <c r="BN113" s="84"/>
      <c r="BO113" s="84"/>
      <c r="BP113" s="84"/>
      <c r="BQ113" s="84"/>
      <c r="BR113" s="84"/>
      <c r="BS113" s="84"/>
      <c r="BT113" s="84"/>
      <c r="BU113" s="84"/>
      <c r="BV113" s="83"/>
      <c r="BW113" s="83"/>
      <c r="BX113" s="84"/>
      <c r="BY113" s="84"/>
      <c r="BZ113" s="84"/>
      <c r="CA113" s="84"/>
      <c r="CB113" s="84"/>
      <c r="CC113" s="84"/>
      <c r="CD113" s="84"/>
      <c r="CE113" s="84"/>
      <c r="CF113" s="83"/>
      <c r="CG113" s="83"/>
      <c r="CH113" s="84"/>
      <c r="CI113" s="84"/>
      <c r="CJ113" s="84"/>
      <c r="CK113" s="84"/>
      <c r="CL113" s="84"/>
      <c r="CM113" s="84"/>
      <c r="CN113" s="84"/>
      <c r="CO113" s="84"/>
      <c r="CP113" s="83"/>
      <c r="CQ113" s="83"/>
      <c r="CR113" s="84"/>
      <c r="CS113" s="84"/>
      <c r="CT113" s="84"/>
      <c r="CU113" s="84"/>
      <c r="CV113" s="84"/>
      <c r="CW113" s="84"/>
      <c r="CX113" s="84"/>
      <c r="CY113" s="84"/>
      <c r="CZ113" s="83"/>
      <c r="DA113" s="83"/>
      <c r="DB113" s="84"/>
      <c r="DC113" s="84"/>
      <c r="DD113" s="84"/>
      <c r="DE113" s="84"/>
      <c r="DF113" s="84"/>
      <c r="DG113" s="84"/>
      <c r="DH113" s="84"/>
      <c r="DI113" s="84"/>
      <c r="DJ113" s="83"/>
      <c r="DK113" s="83"/>
      <c r="DL113" s="84"/>
      <c r="DM113" s="84"/>
      <c r="DN113" s="84"/>
      <c r="DO113" s="84"/>
      <c r="DP113" s="84"/>
      <c r="DQ113" s="84"/>
      <c r="DR113" s="84"/>
      <c r="DS113" s="84"/>
      <c r="DT113" s="84"/>
      <c r="DU113" s="84"/>
      <c r="DV113" s="84"/>
      <c r="DW113" s="84"/>
      <c r="DX113" s="84"/>
      <c r="DY113" s="84"/>
      <c r="DZ113" s="84"/>
      <c r="EA113" s="84"/>
      <c r="EB113" s="84"/>
      <c r="EC113" s="84"/>
      <c r="ED113" s="84"/>
      <c r="EE113" s="84"/>
      <c r="EF113" s="84"/>
    </row>
    <row r="114" spans="16:136">
      <c r="P114" s="84"/>
      <c r="Q114" s="84"/>
      <c r="R114" s="84"/>
      <c r="S114" s="84"/>
      <c r="T114" s="84"/>
      <c r="U114" s="84"/>
      <c r="V114" s="84"/>
      <c r="W114" s="84"/>
      <c r="X114" s="83"/>
      <c r="Y114" s="83"/>
      <c r="Z114" s="84"/>
      <c r="AA114" s="84"/>
      <c r="AB114" s="84"/>
      <c r="AC114" s="84"/>
      <c r="AD114" s="84"/>
      <c r="AE114" s="84"/>
      <c r="AF114" s="84"/>
      <c r="AG114" s="84"/>
      <c r="AH114" s="83"/>
      <c r="AI114" s="166"/>
      <c r="AJ114" s="84"/>
      <c r="AK114" s="166"/>
      <c r="AL114" s="84"/>
      <c r="AM114" s="84"/>
      <c r="AN114" s="84"/>
      <c r="AO114" s="84"/>
      <c r="AP114" s="84"/>
      <c r="AQ114" s="84"/>
      <c r="AR114" s="83"/>
      <c r="AS114" s="83"/>
      <c r="AT114" s="84"/>
      <c r="AU114" s="84"/>
      <c r="AV114" s="84"/>
      <c r="AW114" s="84"/>
      <c r="AX114" s="84"/>
      <c r="AY114" s="84"/>
      <c r="AZ114" s="84"/>
      <c r="BA114" s="84"/>
      <c r="BB114" s="83"/>
      <c r="BC114" s="83"/>
      <c r="BD114" s="84"/>
      <c r="BE114" s="84"/>
      <c r="BF114" s="84"/>
      <c r="BG114" s="84"/>
      <c r="BH114" s="84"/>
      <c r="BI114" s="84"/>
      <c r="BJ114" s="84"/>
      <c r="BK114" s="84"/>
      <c r="BL114" s="83"/>
      <c r="BM114" s="83"/>
      <c r="BN114" s="84"/>
      <c r="BO114" s="84"/>
      <c r="BP114" s="84"/>
      <c r="BQ114" s="84"/>
      <c r="BR114" s="84"/>
      <c r="BS114" s="84"/>
      <c r="BT114" s="84"/>
      <c r="BU114" s="84"/>
      <c r="BV114" s="83"/>
      <c r="BW114" s="83"/>
      <c r="BX114" s="84"/>
      <c r="BY114" s="84"/>
      <c r="BZ114" s="84"/>
      <c r="CA114" s="84"/>
      <c r="CB114" s="84"/>
      <c r="CC114" s="84"/>
      <c r="CD114" s="84"/>
      <c r="CE114" s="84"/>
      <c r="CF114" s="83"/>
      <c r="CG114" s="83"/>
      <c r="CH114" s="84"/>
      <c r="CI114" s="84"/>
      <c r="CJ114" s="84"/>
      <c r="CK114" s="84"/>
      <c r="CL114" s="84"/>
      <c r="CM114" s="84"/>
      <c r="CN114" s="84"/>
      <c r="CO114" s="84"/>
      <c r="CP114" s="83"/>
      <c r="CQ114" s="83"/>
      <c r="CR114" s="84"/>
      <c r="CS114" s="84"/>
      <c r="CT114" s="84"/>
      <c r="CU114" s="84"/>
      <c r="CV114" s="84"/>
      <c r="CW114" s="84"/>
      <c r="CX114" s="84"/>
      <c r="CY114" s="84"/>
      <c r="CZ114" s="83"/>
      <c r="DA114" s="83"/>
      <c r="DB114" s="84"/>
      <c r="DC114" s="84"/>
      <c r="DD114" s="84"/>
      <c r="DE114" s="84"/>
      <c r="DF114" s="84"/>
      <c r="DG114" s="84"/>
      <c r="DH114" s="84"/>
      <c r="DI114" s="84"/>
      <c r="DJ114" s="83"/>
      <c r="DK114" s="83"/>
      <c r="DL114" s="84"/>
      <c r="DM114" s="84"/>
      <c r="DN114" s="84"/>
      <c r="DO114" s="84"/>
      <c r="DP114" s="84"/>
      <c r="DQ114" s="84"/>
      <c r="DR114" s="84"/>
      <c r="DS114" s="84"/>
      <c r="DT114" s="84"/>
      <c r="DU114" s="84"/>
      <c r="DV114" s="84"/>
      <c r="DW114" s="84"/>
      <c r="DX114" s="84"/>
      <c r="DY114" s="84"/>
      <c r="DZ114" s="84"/>
      <c r="EA114" s="84"/>
      <c r="EB114" s="84"/>
      <c r="EC114" s="84"/>
      <c r="ED114" s="84"/>
      <c r="EE114" s="84"/>
      <c r="EF114" s="84"/>
    </row>
    <row r="115" spans="16:136">
      <c r="P115" s="84"/>
      <c r="Q115" s="84"/>
      <c r="R115" s="84"/>
      <c r="S115" s="84"/>
      <c r="T115" s="84"/>
      <c r="U115" s="84"/>
      <c r="V115" s="84"/>
      <c r="W115" s="84"/>
      <c r="X115" s="83"/>
      <c r="Y115" s="83"/>
      <c r="Z115" s="84"/>
      <c r="AA115" s="84"/>
      <c r="AB115" s="84"/>
      <c r="AC115" s="84"/>
      <c r="AD115" s="84"/>
      <c r="AE115" s="84"/>
      <c r="AF115" s="84"/>
      <c r="AG115" s="84"/>
      <c r="AH115" s="83"/>
      <c r="AI115" s="166"/>
      <c r="AJ115" s="84"/>
      <c r="AK115" s="166"/>
      <c r="AL115" s="84"/>
      <c r="AM115" s="84"/>
      <c r="AN115" s="84"/>
      <c r="AO115" s="84"/>
      <c r="AP115" s="84"/>
      <c r="AQ115" s="84"/>
      <c r="AR115" s="83"/>
      <c r="AS115" s="83"/>
      <c r="AT115" s="84"/>
      <c r="AU115" s="84"/>
      <c r="AV115" s="84"/>
      <c r="AW115" s="84"/>
      <c r="AX115" s="84"/>
      <c r="AY115" s="84"/>
      <c r="AZ115" s="84"/>
      <c r="BA115" s="84"/>
      <c r="BB115" s="83"/>
      <c r="BC115" s="83"/>
      <c r="BD115" s="84"/>
      <c r="BE115" s="84"/>
      <c r="BF115" s="84"/>
      <c r="BG115" s="84"/>
      <c r="BH115" s="84"/>
      <c r="BI115" s="84"/>
      <c r="BJ115" s="84"/>
      <c r="BK115" s="84"/>
      <c r="BL115" s="83"/>
      <c r="BM115" s="83"/>
      <c r="BN115" s="84"/>
      <c r="BO115" s="84"/>
      <c r="BP115" s="84"/>
      <c r="BQ115" s="84"/>
      <c r="BR115" s="84"/>
      <c r="BS115" s="84"/>
      <c r="BT115" s="84"/>
      <c r="BU115" s="84"/>
      <c r="BV115" s="83"/>
      <c r="BW115" s="83"/>
      <c r="BX115" s="84"/>
      <c r="BY115" s="84"/>
      <c r="BZ115" s="84"/>
      <c r="CA115" s="84"/>
      <c r="CB115" s="84"/>
      <c r="CC115" s="84"/>
      <c r="CD115" s="84"/>
      <c r="CE115" s="84"/>
      <c r="CF115" s="83"/>
      <c r="CG115" s="83"/>
      <c r="CH115" s="84"/>
      <c r="CI115" s="84"/>
      <c r="CJ115" s="84"/>
      <c r="CK115" s="84"/>
      <c r="CL115" s="84"/>
      <c r="CM115" s="84"/>
      <c r="CN115" s="84"/>
      <c r="CO115" s="84"/>
      <c r="CP115" s="83"/>
      <c r="CQ115" s="83"/>
      <c r="CR115" s="84"/>
      <c r="CS115" s="84"/>
      <c r="CT115" s="84"/>
      <c r="CU115" s="84"/>
      <c r="CV115" s="84"/>
      <c r="CW115" s="84"/>
      <c r="CX115" s="84"/>
      <c r="CY115" s="84"/>
      <c r="CZ115" s="83"/>
      <c r="DA115" s="83"/>
      <c r="DB115" s="84"/>
      <c r="DC115" s="84"/>
      <c r="DD115" s="84"/>
      <c r="DE115" s="84"/>
      <c r="DF115" s="84"/>
      <c r="DG115" s="84"/>
      <c r="DH115" s="84"/>
      <c r="DI115" s="84"/>
      <c r="DJ115" s="83"/>
      <c r="DK115" s="83"/>
      <c r="DL115" s="84"/>
      <c r="DM115" s="84"/>
      <c r="DN115" s="84"/>
      <c r="DO115" s="84"/>
      <c r="DP115" s="84"/>
      <c r="DQ115" s="84"/>
      <c r="DR115" s="84"/>
      <c r="DS115" s="84"/>
      <c r="DT115" s="84"/>
      <c r="DU115" s="84"/>
      <c r="DV115" s="84"/>
      <c r="DW115" s="84"/>
      <c r="DX115" s="84"/>
      <c r="DY115" s="84"/>
      <c r="DZ115" s="84"/>
      <c r="EA115" s="84"/>
      <c r="EB115" s="84"/>
      <c r="EC115" s="84"/>
      <c r="ED115" s="84"/>
      <c r="EE115" s="84"/>
      <c r="EF115" s="84"/>
    </row>
    <row r="116" spans="16:136">
      <c r="P116" s="84"/>
      <c r="Q116" s="84"/>
      <c r="R116" s="84"/>
      <c r="S116" s="84"/>
      <c r="T116" s="84"/>
      <c r="U116" s="84"/>
      <c r="V116" s="84"/>
      <c r="W116" s="84"/>
      <c r="X116" s="83"/>
      <c r="Y116" s="83"/>
      <c r="Z116" s="84"/>
      <c r="AA116" s="84"/>
      <c r="AB116" s="84"/>
      <c r="AC116" s="84"/>
      <c r="AD116" s="84"/>
      <c r="AE116" s="84"/>
      <c r="AF116" s="84"/>
      <c r="AG116" s="84"/>
      <c r="AH116" s="83"/>
      <c r="AI116" s="166"/>
      <c r="AJ116" s="84"/>
      <c r="AK116" s="166"/>
      <c r="AL116" s="84"/>
      <c r="AM116" s="84"/>
      <c r="AN116" s="84"/>
      <c r="AO116" s="84"/>
      <c r="AP116" s="84"/>
      <c r="AQ116" s="84"/>
      <c r="AR116" s="83"/>
      <c r="AS116" s="83"/>
      <c r="AT116" s="84"/>
      <c r="AU116" s="84"/>
      <c r="AV116" s="84"/>
      <c r="AW116" s="84"/>
      <c r="AX116" s="84"/>
      <c r="AY116" s="84"/>
      <c r="AZ116" s="84"/>
      <c r="BA116" s="84"/>
      <c r="BB116" s="83"/>
      <c r="BC116" s="83"/>
      <c r="BD116" s="84"/>
      <c r="BE116" s="84"/>
      <c r="BF116" s="84"/>
      <c r="BG116" s="84"/>
      <c r="BH116" s="84"/>
      <c r="BI116" s="84"/>
      <c r="BJ116" s="84"/>
      <c r="BK116" s="84"/>
      <c r="BL116" s="83"/>
      <c r="BM116" s="83"/>
      <c r="BN116" s="84"/>
      <c r="BO116" s="84"/>
      <c r="BP116" s="84"/>
      <c r="BQ116" s="84"/>
      <c r="BR116" s="84"/>
      <c r="BS116" s="84"/>
      <c r="BT116" s="84"/>
      <c r="BU116" s="84"/>
      <c r="BV116" s="83"/>
      <c r="BW116" s="83"/>
      <c r="BX116" s="84"/>
      <c r="BY116" s="84"/>
      <c r="BZ116" s="84"/>
      <c r="CA116" s="84"/>
      <c r="CB116" s="84"/>
      <c r="CC116" s="84"/>
      <c r="CD116" s="84"/>
      <c r="CE116" s="84"/>
      <c r="CF116" s="83"/>
      <c r="CG116" s="83"/>
      <c r="CH116" s="84"/>
      <c r="CI116" s="84"/>
      <c r="CJ116" s="84"/>
      <c r="CK116" s="84"/>
      <c r="CL116" s="84"/>
      <c r="CM116" s="84"/>
      <c r="CN116" s="84"/>
      <c r="CO116" s="84"/>
      <c r="CP116" s="83"/>
      <c r="CQ116" s="83"/>
      <c r="CR116" s="84"/>
      <c r="CS116" s="84"/>
      <c r="CT116" s="84"/>
      <c r="CU116" s="84"/>
      <c r="CV116" s="84"/>
      <c r="CW116" s="84"/>
      <c r="CX116" s="84"/>
      <c r="CY116" s="84"/>
      <c r="CZ116" s="83"/>
      <c r="DA116" s="83"/>
      <c r="DB116" s="84"/>
      <c r="DC116" s="84"/>
      <c r="DD116" s="84"/>
      <c r="DE116" s="84"/>
      <c r="DF116" s="84"/>
      <c r="DG116" s="84"/>
      <c r="DH116" s="84"/>
      <c r="DI116" s="84"/>
      <c r="DJ116" s="83"/>
      <c r="DK116" s="83"/>
      <c r="DL116" s="84"/>
      <c r="DM116" s="84"/>
      <c r="DN116" s="84"/>
      <c r="DO116" s="84"/>
      <c r="DP116" s="84"/>
      <c r="DQ116" s="84"/>
      <c r="DR116" s="84"/>
      <c r="DS116" s="84"/>
      <c r="DT116" s="84"/>
      <c r="DU116" s="84"/>
      <c r="DV116" s="84"/>
      <c r="DW116" s="84"/>
      <c r="DX116" s="84"/>
      <c r="DY116" s="84"/>
      <c r="DZ116" s="84"/>
      <c r="EA116" s="84"/>
      <c r="EB116" s="84"/>
      <c r="EC116" s="84"/>
      <c r="ED116" s="84"/>
      <c r="EE116" s="84"/>
      <c r="EF116" s="84"/>
    </row>
    <row r="117" spans="16:136">
      <c r="P117" s="84"/>
      <c r="Q117" s="84"/>
      <c r="R117" s="84"/>
      <c r="S117" s="84"/>
      <c r="T117" s="84"/>
      <c r="U117" s="84"/>
      <c r="V117" s="84"/>
      <c r="W117" s="84"/>
      <c r="X117" s="83"/>
      <c r="Y117" s="83"/>
      <c r="Z117" s="84"/>
      <c r="AA117" s="84"/>
      <c r="AB117" s="84"/>
      <c r="AC117" s="84"/>
      <c r="AD117" s="84"/>
      <c r="AE117" s="84"/>
      <c r="AF117" s="84"/>
      <c r="AG117" s="84"/>
      <c r="AH117" s="83"/>
      <c r="AI117" s="166"/>
      <c r="AJ117" s="84"/>
      <c r="AK117" s="166"/>
      <c r="AL117" s="84"/>
      <c r="AM117" s="84"/>
      <c r="AN117" s="84"/>
      <c r="AO117" s="84"/>
      <c r="AP117" s="84"/>
      <c r="AQ117" s="84"/>
      <c r="AR117" s="83"/>
      <c r="AS117" s="83"/>
      <c r="AT117" s="84"/>
      <c r="AU117" s="84"/>
      <c r="AV117" s="84"/>
      <c r="AW117" s="84"/>
      <c r="AX117" s="84"/>
      <c r="AY117" s="84"/>
      <c r="AZ117" s="84"/>
      <c r="BA117" s="84"/>
      <c r="BB117" s="83"/>
      <c r="BC117" s="83"/>
      <c r="BD117" s="84"/>
      <c r="BE117" s="84"/>
      <c r="BF117" s="84"/>
      <c r="BG117" s="84"/>
      <c r="BH117" s="84"/>
      <c r="BI117" s="84"/>
      <c r="BJ117" s="84"/>
      <c r="BK117" s="84"/>
      <c r="BL117" s="83"/>
      <c r="BM117" s="83"/>
      <c r="BN117" s="84"/>
      <c r="BO117" s="84"/>
      <c r="BP117" s="84"/>
      <c r="BQ117" s="84"/>
      <c r="BR117" s="84"/>
      <c r="BS117" s="84"/>
      <c r="BT117" s="84"/>
      <c r="BU117" s="84"/>
      <c r="BV117" s="83"/>
      <c r="BW117" s="83"/>
      <c r="BX117" s="84"/>
      <c r="BY117" s="84"/>
      <c r="BZ117" s="84"/>
      <c r="CA117" s="84"/>
      <c r="CB117" s="84"/>
      <c r="CC117" s="84"/>
      <c r="CD117" s="84"/>
      <c r="CE117" s="84"/>
      <c r="CF117" s="83"/>
      <c r="CG117" s="83"/>
      <c r="CH117" s="84"/>
      <c r="CI117" s="84"/>
      <c r="CJ117" s="84"/>
      <c r="CK117" s="84"/>
      <c r="CL117" s="84"/>
      <c r="CM117" s="84"/>
      <c r="CN117" s="84"/>
      <c r="CO117" s="84"/>
      <c r="CP117" s="83"/>
      <c r="CQ117" s="83"/>
      <c r="CR117" s="84"/>
      <c r="CS117" s="84"/>
      <c r="CT117" s="84"/>
      <c r="CU117" s="84"/>
      <c r="CV117" s="84"/>
      <c r="CW117" s="84"/>
      <c r="CX117" s="84"/>
      <c r="CY117" s="84"/>
      <c r="CZ117" s="83"/>
      <c r="DA117" s="83"/>
      <c r="DB117" s="84"/>
      <c r="DC117" s="84"/>
      <c r="DD117" s="84"/>
      <c r="DE117" s="84"/>
      <c r="DF117" s="84"/>
      <c r="DG117" s="84"/>
      <c r="DH117" s="84"/>
      <c r="DI117" s="84"/>
      <c r="DJ117" s="83"/>
      <c r="DK117" s="83"/>
      <c r="DL117" s="84"/>
      <c r="DM117" s="84"/>
      <c r="DN117" s="84"/>
      <c r="DO117" s="84"/>
      <c r="DP117" s="84"/>
      <c r="DQ117" s="84"/>
      <c r="DR117" s="84"/>
      <c r="DS117" s="84"/>
      <c r="DT117" s="84"/>
      <c r="DU117" s="84"/>
      <c r="DV117" s="84"/>
      <c r="DW117" s="84"/>
      <c r="DX117" s="84"/>
      <c r="DY117" s="84"/>
      <c r="DZ117" s="84"/>
      <c r="EA117" s="84"/>
      <c r="EB117" s="84"/>
      <c r="EC117" s="84"/>
      <c r="ED117" s="84"/>
      <c r="EE117" s="84"/>
      <c r="EF117" s="84"/>
    </row>
    <row r="118" spans="16:136">
      <c r="P118" s="84"/>
      <c r="Q118" s="84"/>
      <c r="R118" s="84"/>
      <c r="S118" s="84"/>
      <c r="T118" s="84"/>
      <c r="U118" s="84"/>
      <c r="V118" s="84"/>
      <c r="W118" s="84"/>
      <c r="X118" s="83"/>
      <c r="Y118" s="83"/>
      <c r="Z118" s="84"/>
      <c r="AA118" s="84"/>
      <c r="AB118" s="84"/>
      <c r="AC118" s="84"/>
      <c r="AD118" s="84"/>
      <c r="AE118" s="84"/>
      <c r="AF118" s="84"/>
      <c r="AG118" s="84"/>
      <c r="AH118" s="83"/>
      <c r="AI118" s="166"/>
      <c r="AJ118" s="84"/>
      <c r="AK118" s="166"/>
      <c r="AL118" s="84"/>
      <c r="AM118" s="84"/>
      <c r="AN118" s="84"/>
      <c r="AO118" s="84"/>
      <c r="AP118" s="84"/>
      <c r="AQ118" s="84"/>
      <c r="AR118" s="83"/>
      <c r="AS118" s="83"/>
      <c r="AT118" s="84"/>
      <c r="AU118" s="84"/>
      <c r="AV118" s="84"/>
      <c r="AW118" s="84"/>
      <c r="AX118" s="84"/>
      <c r="AY118" s="84"/>
      <c r="AZ118" s="84"/>
      <c r="BA118" s="84"/>
      <c r="BB118" s="83"/>
      <c r="BC118" s="83"/>
      <c r="BD118" s="84"/>
      <c r="BE118" s="84"/>
      <c r="BF118" s="84"/>
      <c r="BG118" s="84"/>
      <c r="BH118" s="84"/>
      <c r="BI118" s="84"/>
      <c r="BJ118" s="84"/>
      <c r="BK118" s="84"/>
      <c r="BL118" s="83"/>
      <c r="BM118" s="83"/>
      <c r="BN118" s="84"/>
      <c r="BO118" s="84"/>
      <c r="BP118" s="84"/>
      <c r="BQ118" s="84"/>
      <c r="BR118" s="84"/>
      <c r="BS118" s="84"/>
      <c r="BT118" s="84"/>
      <c r="BU118" s="84"/>
      <c r="BV118" s="83"/>
      <c r="BW118" s="83"/>
      <c r="BX118" s="84"/>
      <c r="BY118" s="84"/>
      <c r="BZ118" s="84"/>
      <c r="CA118" s="84"/>
      <c r="CB118" s="84"/>
      <c r="CC118" s="84"/>
      <c r="CD118" s="84"/>
      <c r="CE118" s="84"/>
      <c r="CF118" s="83"/>
      <c r="CG118" s="83"/>
      <c r="CH118" s="84"/>
      <c r="CI118" s="84"/>
      <c r="CJ118" s="84"/>
      <c r="CK118" s="84"/>
      <c r="CL118" s="84"/>
      <c r="CM118" s="84"/>
      <c r="CN118" s="84"/>
      <c r="CO118" s="84"/>
      <c r="CP118" s="83"/>
      <c r="CQ118" s="83"/>
      <c r="CR118" s="84"/>
      <c r="CS118" s="84"/>
      <c r="CT118" s="84"/>
      <c r="CU118" s="84"/>
      <c r="CV118" s="84"/>
      <c r="CW118" s="84"/>
      <c r="CX118" s="84"/>
      <c r="CY118" s="84"/>
      <c r="CZ118" s="83"/>
      <c r="DA118" s="83"/>
      <c r="DB118" s="84"/>
      <c r="DC118" s="84"/>
      <c r="DD118" s="84"/>
      <c r="DE118" s="84"/>
      <c r="DF118" s="84"/>
      <c r="DG118" s="84"/>
      <c r="DH118" s="84"/>
      <c r="DI118" s="84"/>
      <c r="DJ118" s="83"/>
      <c r="DK118" s="83"/>
      <c r="DL118" s="84"/>
      <c r="DM118" s="84"/>
      <c r="DN118" s="84"/>
      <c r="DO118" s="84"/>
      <c r="DP118" s="84"/>
      <c r="DQ118" s="84"/>
      <c r="DR118" s="84"/>
      <c r="DS118" s="84"/>
      <c r="DT118" s="84"/>
      <c r="DU118" s="84"/>
      <c r="DV118" s="84"/>
      <c r="DW118" s="84"/>
      <c r="DX118" s="84"/>
      <c r="DY118" s="84"/>
      <c r="DZ118" s="84"/>
      <c r="EA118" s="84"/>
      <c r="EB118" s="84"/>
      <c r="EC118" s="84"/>
      <c r="ED118" s="84"/>
      <c r="EE118" s="84"/>
      <c r="EF118" s="84"/>
    </row>
    <row r="119" spans="16:136">
      <c r="P119" s="84"/>
      <c r="Q119" s="84"/>
      <c r="R119" s="84"/>
      <c r="S119" s="84"/>
      <c r="T119" s="84"/>
      <c r="U119" s="84"/>
      <c r="V119" s="84"/>
      <c r="W119" s="84"/>
      <c r="X119" s="83"/>
      <c r="Y119" s="83"/>
      <c r="Z119" s="84"/>
      <c r="AA119" s="84"/>
      <c r="AB119" s="84"/>
      <c r="AC119" s="84"/>
      <c r="AD119" s="84"/>
      <c r="AE119" s="84"/>
      <c r="AF119" s="84"/>
      <c r="AG119" s="84"/>
      <c r="AH119" s="83"/>
      <c r="AI119" s="166"/>
      <c r="AJ119" s="84"/>
      <c r="AK119" s="166"/>
      <c r="AL119" s="84"/>
      <c r="AM119" s="84"/>
      <c r="AN119" s="84"/>
      <c r="AO119" s="84"/>
      <c r="AP119" s="84"/>
      <c r="AQ119" s="84"/>
      <c r="AR119" s="83"/>
      <c r="AS119" s="83"/>
      <c r="AT119" s="84"/>
      <c r="AU119" s="84"/>
      <c r="AV119" s="84"/>
      <c r="AW119" s="84"/>
      <c r="AX119" s="84"/>
      <c r="AY119" s="84"/>
      <c r="AZ119" s="84"/>
      <c r="BA119" s="84"/>
      <c r="BB119" s="83"/>
      <c r="BC119" s="83"/>
      <c r="BD119" s="84"/>
      <c r="BE119" s="84"/>
      <c r="BF119" s="84"/>
      <c r="BG119" s="84"/>
      <c r="BH119" s="84"/>
      <c r="BI119" s="84"/>
      <c r="BJ119" s="84"/>
      <c r="BK119" s="84"/>
      <c r="BL119" s="83"/>
      <c r="BM119" s="83"/>
      <c r="BN119" s="84"/>
      <c r="BO119" s="84"/>
      <c r="BP119" s="84"/>
      <c r="BQ119" s="84"/>
      <c r="BR119" s="84"/>
      <c r="BS119" s="84"/>
      <c r="BT119" s="84"/>
      <c r="BU119" s="84"/>
      <c r="BV119" s="83"/>
      <c r="BW119" s="83"/>
      <c r="BX119" s="84"/>
      <c r="BY119" s="84"/>
      <c r="BZ119" s="84"/>
      <c r="CA119" s="84"/>
      <c r="CB119" s="84"/>
      <c r="CC119" s="84"/>
      <c r="CD119" s="84"/>
      <c r="CE119" s="84"/>
      <c r="CF119" s="83"/>
      <c r="CG119" s="83"/>
      <c r="CH119" s="84"/>
      <c r="CI119" s="84"/>
      <c r="CJ119" s="84"/>
      <c r="CK119" s="84"/>
      <c r="CL119" s="84"/>
      <c r="CM119" s="84"/>
      <c r="CN119" s="84"/>
      <c r="CO119" s="84"/>
      <c r="CP119" s="83"/>
      <c r="CQ119" s="83"/>
      <c r="CR119" s="84"/>
      <c r="CS119" s="84"/>
      <c r="CT119" s="84"/>
      <c r="CU119" s="84"/>
      <c r="CV119" s="84"/>
      <c r="CW119" s="84"/>
      <c r="CX119" s="84"/>
      <c r="CY119" s="84"/>
      <c r="CZ119" s="83"/>
      <c r="DA119" s="83"/>
      <c r="DB119" s="84"/>
      <c r="DC119" s="84"/>
      <c r="DD119" s="84"/>
      <c r="DE119" s="84"/>
      <c r="DF119" s="84"/>
      <c r="DG119" s="84"/>
      <c r="DH119" s="84"/>
      <c r="DI119" s="84"/>
      <c r="DJ119" s="83"/>
      <c r="DK119" s="83"/>
      <c r="DL119" s="84"/>
      <c r="DM119" s="84"/>
      <c r="DN119" s="84"/>
      <c r="DO119" s="84"/>
      <c r="DP119" s="84"/>
      <c r="DQ119" s="84"/>
      <c r="DR119" s="84"/>
      <c r="DS119" s="84"/>
      <c r="DT119" s="84"/>
      <c r="DU119" s="84"/>
      <c r="DV119" s="84"/>
      <c r="DW119" s="84"/>
      <c r="DX119" s="84"/>
      <c r="DY119" s="84"/>
      <c r="DZ119" s="84"/>
      <c r="EA119" s="84"/>
      <c r="EB119" s="84"/>
      <c r="EC119" s="84"/>
      <c r="ED119" s="84"/>
      <c r="EE119" s="84"/>
      <c r="EF119" s="84"/>
    </row>
    <row r="120" spans="16:136">
      <c r="P120" s="84"/>
      <c r="Q120" s="84"/>
      <c r="R120" s="84"/>
      <c r="S120" s="84"/>
      <c r="T120" s="84"/>
      <c r="U120" s="84"/>
      <c r="V120" s="84"/>
      <c r="W120" s="84"/>
      <c r="X120" s="83"/>
      <c r="Y120" s="83"/>
      <c r="Z120" s="84"/>
      <c r="AA120" s="84"/>
      <c r="AB120" s="84"/>
      <c r="AC120" s="84"/>
      <c r="AD120" s="84"/>
      <c r="AE120" s="84"/>
      <c r="AF120" s="84"/>
      <c r="AG120" s="84"/>
      <c r="AH120" s="83"/>
      <c r="AI120" s="166"/>
      <c r="AJ120" s="84"/>
      <c r="AK120" s="166"/>
      <c r="AL120" s="84"/>
      <c r="AM120" s="84"/>
      <c r="AN120" s="84"/>
      <c r="AO120" s="84"/>
      <c r="AP120" s="84"/>
      <c r="AQ120" s="84"/>
      <c r="AR120" s="83"/>
      <c r="AS120" s="83"/>
      <c r="AT120" s="84"/>
      <c r="AU120" s="84"/>
      <c r="AV120" s="84"/>
      <c r="AW120" s="84"/>
      <c r="AX120" s="84"/>
      <c r="AY120" s="84"/>
      <c r="AZ120" s="84"/>
      <c r="BA120" s="84"/>
      <c r="BB120" s="83"/>
      <c r="BC120" s="83"/>
      <c r="BD120" s="84"/>
      <c r="BE120" s="84"/>
      <c r="BF120" s="84"/>
      <c r="BG120" s="84"/>
      <c r="BH120" s="84"/>
      <c r="BI120" s="84"/>
      <c r="BJ120" s="84"/>
      <c r="BK120" s="84"/>
      <c r="BL120" s="83"/>
      <c r="BM120" s="83"/>
      <c r="BN120" s="84"/>
      <c r="BO120" s="84"/>
      <c r="BP120" s="84"/>
      <c r="BQ120" s="84"/>
      <c r="BR120" s="84"/>
      <c r="BS120" s="84"/>
      <c r="BT120" s="84"/>
      <c r="BU120" s="84"/>
      <c r="BV120" s="83"/>
      <c r="BW120" s="83"/>
      <c r="BX120" s="84"/>
      <c r="BY120" s="84"/>
      <c r="BZ120" s="84"/>
      <c r="CA120" s="84"/>
      <c r="CB120" s="84"/>
      <c r="CC120" s="84"/>
      <c r="CD120" s="84"/>
      <c r="CE120" s="84"/>
      <c r="CF120" s="83"/>
      <c r="CG120" s="83"/>
      <c r="CH120" s="84"/>
      <c r="CI120" s="84"/>
      <c r="CJ120" s="84"/>
      <c r="CK120" s="84"/>
      <c r="CL120" s="84"/>
      <c r="CM120" s="84"/>
      <c r="CN120" s="84"/>
      <c r="CO120" s="84"/>
      <c r="CP120" s="83"/>
      <c r="CQ120" s="83"/>
      <c r="CR120" s="84"/>
      <c r="CS120" s="84"/>
      <c r="CT120" s="84"/>
      <c r="CU120" s="84"/>
      <c r="CV120" s="84"/>
      <c r="CW120" s="84"/>
      <c r="CX120" s="84"/>
      <c r="CY120" s="84"/>
      <c r="CZ120" s="83"/>
      <c r="DA120" s="83"/>
      <c r="DB120" s="84"/>
      <c r="DC120" s="84"/>
      <c r="DD120" s="84"/>
      <c r="DE120" s="84"/>
      <c r="DF120" s="84"/>
      <c r="DG120" s="84"/>
      <c r="DH120" s="84"/>
      <c r="DI120" s="84"/>
      <c r="DJ120" s="83"/>
      <c r="DK120" s="83"/>
      <c r="DL120" s="84"/>
      <c r="DM120" s="84"/>
      <c r="DN120" s="84"/>
      <c r="DO120" s="84"/>
      <c r="DP120" s="84"/>
      <c r="DQ120" s="84"/>
      <c r="DR120" s="84"/>
      <c r="DS120" s="84"/>
      <c r="DT120" s="84"/>
      <c r="DU120" s="84"/>
      <c r="DV120" s="84"/>
      <c r="DW120" s="84"/>
      <c r="DX120" s="84"/>
      <c r="DY120" s="84"/>
      <c r="DZ120" s="84"/>
      <c r="EA120" s="84"/>
      <c r="EB120" s="84"/>
      <c r="EC120" s="84"/>
      <c r="ED120" s="84"/>
      <c r="EE120" s="84"/>
      <c r="EF120" s="84"/>
    </row>
    <row r="121" spans="16:136">
      <c r="P121" s="84"/>
      <c r="Q121" s="84"/>
      <c r="R121" s="84"/>
      <c r="S121" s="84"/>
      <c r="T121" s="84"/>
      <c r="U121" s="84"/>
      <c r="V121" s="84"/>
      <c r="W121" s="84"/>
      <c r="X121" s="83"/>
      <c r="Y121" s="83"/>
      <c r="Z121" s="84"/>
      <c r="AA121" s="84"/>
      <c r="AB121" s="84"/>
      <c r="AC121" s="84"/>
      <c r="AD121" s="84"/>
      <c r="AE121" s="84"/>
      <c r="AF121" s="84"/>
      <c r="AG121" s="84"/>
      <c r="AH121" s="83"/>
      <c r="AI121" s="166"/>
      <c r="AJ121" s="84"/>
      <c r="AK121" s="166"/>
      <c r="AL121" s="84"/>
      <c r="AM121" s="84"/>
      <c r="AN121" s="84"/>
      <c r="AO121" s="84"/>
      <c r="AP121" s="84"/>
      <c r="AQ121" s="84"/>
      <c r="AR121" s="83"/>
      <c r="AS121" s="83"/>
      <c r="AT121" s="84"/>
      <c r="AU121" s="84"/>
      <c r="AV121" s="84"/>
      <c r="AW121" s="84"/>
      <c r="AX121" s="84"/>
      <c r="AY121" s="84"/>
      <c r="AZ121" s="84"/>
      <c r="BA121" s="84"/>
      <c r="BB121" s="83"/>
      <c r="BC121" s="83"/>
      <c r="BD121" s="84"/>
      <c r="BE121" s="84"/>
      <c r="BF121" s="84"/>
      <c r="BG121" s="84"/>
      <c r="BH121" s="84"/>
      <c r="BI121" s="84"/>
      <c r="BJ121" s="84"/>
      <c r="BK121" s="84"/>
      <c r="BL121" s="83"/>
      <c r="BM121" s="83"/>
      <c r="BN121" s="84"/>
      <c r="BO121" s="84"/>
      <c r="BP121" s="84"/>
      <c r="BQ121" s="84"/>
      <c r="BR121" s="84"/>
      <c r="BS121" s="84"/>
      <c r="BT121" s="84"/>
      <c r="BU121" s="84"/>
      <c r="BV121" s="83"/>
      <c r="BW121" s="83"/>
      <c r="BX121" s="84"/>
      <c r="BY121" s="84"/>
      <c r="BZ121" s="84"/>
      <c r="CA121" s="84"/>
      <c r="CB121" s="84"/>
      <c r="CC121" s="84"/>
      <c r="CD121" s="84"/>
      <c r="CE121" s="84"/>
      <c r="CF121" s="83"/>
      <c r="CG121" s="83"/>
      <c r="CH121" s="84"/>
      <c r="CI121" s="84"/>
      <c r="CJ121" s="84"/>
      <c r="CK121" s="84"/>
      <c r="CL121" s="84"/>
      <c r="CM121" s="84"/>
      <c r="CN121" s="84"/>
      <c r="CO121" s="84"/>
      <c r="CP121" s="83"/>
      <c r="CQ121" s="83"/>
      <c r="CR121" s="84"/>
      <c r="CS121" s="84"/>
      <c r="CT121" s="84"/>
      <c r="CU121" s="84"/>
      <c r="CV121" s="84"/>
      <c r="CW121" s="84"/>
      <c r="CX121" s="84"/>
      <c r="CY121" s="84"/>
      <c r="CZ121" s="83"/>
      <c r="DA121" s="83"/>
      <c r="DB121" s="84"/>
      <c r="DC121" s="84"/>
      <c r="DD121" s="84"/>
      <c r="DE121" s="84"/>
      <c r="DF121" s="84"/>
      <c r="DG121" s="84"/>
      <c r="DH121" s="84"/>
      <c r="DI121" s="84"/>
      <c r="DJ121" s="83"/>
      <c r="DK121" s="83"/>
      <c r="DL121" s="84"/>
      <c r="DM121" s="84"/>
      <c r="DN121" s="84"/>
      <c r="DO121" s="84"/>
      <c r="DP121" s="84"/>
      <c r="DQ121" s="84"/>
      <c r="DR121" s="84"/>
      <c r="DS121" s="84"/>
      <c r="DT121" s="84"/>
      <c r="DU121" s="84"/>
      <c r="DV121" s="84"/>
      <c r="DW121" s="84"/>
      <c r="DX121" s="84"/>
      <c r="DY121" s="84"/>
      <c r="DZ121" s="84"/>
      <c r="EA121" s="84"/>
      <c r="EB121" s="84"/>
      <c r="EC121" s="84"/>
      <c r="ED121" s="84"/>
      <c r="EE121" s="84"/>
      <c r="EF121" s="84"/>
    </row>
    <row r="122" spans="16:136">
      <c r="P122" s="84"/>
      <c r="Q122" s="84"/>
      <c r="R122" s="84"/>
      <c r="S122" s="84"/>
      <c r="T122" s="84"/>
      <c r="U122" s="84"/>
      <c r="V122" s="84"/>
      <c r="W122" s="84"/>
      <c r="X122" s="83"/>
      <c r="Y122" s="83"/>
      <c r="Z122" s="84"/>
      <c r="AA122" s="84"/>
      <c r="AB122" s="84"/>
      <c r="AC122" s="84"/>
      <c r="AD122" s="84"/>
      <c r="AE122" s="84"/>
      <c r="AF122" s="84"/>
      <c r="AG122" s="84"/>
      <c r="AH122" s="83"/>
      <c r="AI122" s="166"/>
      <c r="AJ122" s="84"/>
      <c r="AK122" s="166"/>
      <c r="AL122" s="84"/>
      <c r="AM122" s="84"/>
      <c r="AN122" s="84"/>
      <c r="AO122" s="84"/>
      <c r="AP122" s="84"/>
      <c r="AQ122" s="84"/>
      <c r="AR122" s="83"/>
      <c r="AS122" s="83"/>
      <c r="AT122" s="84"/>
      <c r="AU122" s="84"/>
      <c r="AV122" s="84"/>
      <c r="AW122" s="84"/>
      <c r="AX122" s="84"/>
      <c r="AY122" s="84"/>
      <c r="AZ122" s="84"/>
      <c r="BA122" s="84"/>
      <c r="BB122" s="83"/>
      <c r="BC122" s="83"/>
      <c r="BD122" s="84"/>
      <c r="BE122" s="84"/>
      <c r="BF122" s="84"/>
      <c r="BG122" s="84"/>
      <c r="BH122" s="84"/>
      <c r="BI122" s="84"/>
      <c r="BJ122" s="84"/>
      <c r="BK122" s="84"/>
      <c r="BL122" s="83"/>
      <c r="BM122" s="83"/>
      <c r="BN122" s="84"/>
      <c r="BO122" s="84"/>
      <c r="BP122" s="84"/>
      <c r="BQ122" s="84"/>
      <c r="BR122" s="84"/>
      <c r="BS122" s="84"/>
      <c r="BT122" s="84"/>
      <c r="BU122" s="84"/>
      <c r="BV122" s="83"/>
      <c r="BW122" s="83"/>
      <c r="BX122" s="84"/>
      <c r="BY122" s="84"/>
      <c r="BZ122" s="84"/>
      <c r="CA122" s="84"/>
      <c r="CB122" s="84"/>
      <c r="CC122" s="84"/>
      <c r="CD122" s="84"/>
      <c r="CE122" s="84"/>
      <c r="CF122" s="83"/>
      <c r="CG122" s="83"/>
      <c r="CH122" s="84"/>
      <c r="CI122" s="84"/>
      <c r="CJ122" s="84"/>
      <c r="CK122" s="84"/>
      <c r="CL122" s="84"/>
      <c r="CM122" s="84"/>
      <c r="CN122" s="84"/>
      <c r="CO122" s="84"/>
      <c r="CP122" s="83"/>
      <c r="CQ122" s="83"/>
      <c r="CR122" s="84"/>
      <c r="CS122" s="84"/>
      <c r="CT122" s="84"/>
      <c r="CU122" s="84"/>
      <c r="CV122" s="84"/>
      <c r="CW122" s="84"/>
      <c r="CX122" s="84"/>
      <c r="CY122" s="84"/>
      <c r="CZ122" s="83"/>
      <c r="DA122" s="83"/>
      <c r="DB122" s="84"/>
      <c r="DC122" s="84"/>
      <c r="DD122" s="84"/>
      <c r="DE122" s="84"/>
      <c r="DF122" s="84"/>
      <c r="DG122" s="84"/>
      <c r="DH122" s="84"/>
      <c r="DI122" s="84"/>
      <c r="DJ122" s="83"/>
      <c r="DK122" s="83"/>
      <c r="DL122" s="84"/>
      <c r="DM122" s="84"/>
      <c r="DN122" s="84"/>
      <c r="DO122" s="84"/>
      <c r="DP122" s="84"/>
      <c r="DQ122" s="84"/>
      <c r="DR122" s="84"/>
      <c r="DS122" s="84"/>
      <c r="DT122" s="84"/>
      <c r="DU122" s="84"/>
      <c r="DV122" s="84"/>
      <c r="DW122" s="84"/>
      <c r="DX122" s="84"/>
      <c r="DY122" s="84"/>
      <c r="DZ122" s="84"/>
      <c r="EA122" s="84"/>
      <c r="EB122" s="84"/>
      <c r="EC122" s="84"/>
      <c r="ED122" s="84"/>
      <c r="EE122" s="84"/>
      <c r="EF122" s="84"/>
    </row>
    <row r="123" spans="16:136">
      <c r="P123" s="84"/>
      <c r="Q123" s="84"/>
      <c r="R123" s="84"/>
      <c r="S123" s="84"/>
      <c r="T123" s="84"/>
      <c r="U123" s="84"/>
      <c r="V123" s="84"/>
      <c r="W123" s="84"/>
      <c r="X123" s="83"/>
      <c r="Y123" s="83"/>
      <c r="Z123" s="84"/>
      <c r="AA123" s="84"/>
      <c r="AB123" s="84"/>
      <c r="AC123" s="84"/>
      <c r="AD123" s="84"/>
      <c r="AE123" s="84"/>
      <c r="AF123" s="84"/>
      <c r="AG123" s="84"/>
      <c r="AH123" s="83"/>
      <c r="AI123" s="166"/>
      <c r="AJ123" s="84"/>
      <c r="AK123" s="166"/>
      <c r="AL123" s="84"/>
      <c r="AM123" s="84"/>
      <c r="AN123" s="84"/>
      <c r="AO123" s="84"/>
      <c r="AP123" s="84"/>
      <c r="AQ123" s="84"/>
      <c r="AR123" s="83"/>
      <c r="AS123" s="83"/>
      <c r="AT123" s="84"/>
      <c r="AU123" s="84"/>
      <c r="AV123" s="84"/>
      <c r="AW123" s="84"/>
      <c r="AX123" s="84"/>
      <c r="AY123" s="84"/>
      <c r="AZ123" s="84"/>
      <c r="BA123" s="84"/>
      <c r="BB123" s="83"/>
      <c r="BC123" s="83"/>
      <c r="BD123" s="84"/>
      <c r="BE123" s="84"/>
      <c r="BF123" s="84"/>
      <c r="BG123" s="84"/>
      <c r="BH123" s="84"/>
      <c r="BI123" s="84"/>
      <c r="BJ123" s="84"/>
      <c r="BK123" s="84"/>
      <c r="BL123" s="83"/>
      <c r="BM123" s="83"/>
      <c r="BN123" s="84"/>
      <c r="BO123" s="84"/>
      <c r="BP123" s="84"/>
      <c r="BQ123" s="84"/>
      <c r="BR123" s="84"/>
      <c r="BS123" s="84"/>
      <c r="BT123" s="84"/>
      <c r="BU123" s="84"/>
      <c r="BV123" s="83"/>
      <c r="BW123" s="83"/>
      <c r="BX123" s="84"/>
      <c r="BY123" s="84"/>
      <c r="BZ123" s="84"/>
      <c r="CA123" s="84"/>
      <c r="CB123" s="84"/>
      <c r="CC123" s="84"/>
      <c r="CD123" s="84"/>
      <c r="CE123" s="84"/>
      <c r="CF123" s="83"/>
      <c r="CG123" s="83"/>
      <c r="CH123" s="84"/>
      <c r="CI123" s="84"/>
      <c r="CJ123" s="84"/>
      <c r="CK123" s="84"/>
      <c r="CL123" s="84"/>
      <c r="CM123" s="84"/>
      <c r="CN123" s="84"/>
      <c r="CO123" s="84"/>
      <c r="CP123" s="83"/>
      <c r="CQ123" s="83"/>
      <c r="CR123" s="84"/>
      <c r="CS123" s="84"/>
      <c r="CT123" s="84"/>
      <c r="CU123" s="84"/>
      <c r="CV123" s="84"/>
      <c r="CW123" s="84"/>
      <c r="CX123" s="84"/>
      <c r="CY123" s="84"/>
      <c r="CZ123" s="83"/>
      <c r="DA123" s="83"/>
      <c r="DB123" s="84"/>
      <c r="DC123" s="84"/>
      <c r="DD123" s="84"/>
      <c r="DE123" s="84"/>
      <c r="DF123" s="84"/>
      <c r="DG123" s="84"/>
      <c r="DH123" s="84"/>
      <c r="DI123" s="84"/>
      <c r="DJ123" s="83"/>
      <c r="DK123" s="83"/>
      <c r="DL123" s="84"/>
      <c r="DM123" s="84"/>
      <c r="DN123" s="84"/>
      <c r="DO123" s="84"/>
      <c r="DP123" s="84"/>
      <c r="DQ123" s="84"/>
      <c r="DR123" s="84"/>
      <c r="DS123" s="84"/>
      <c r="DT123" s="84"/>
      <c r="DU123" s="84"/>
      <c r="DV123" s="84"/>
      <c r="DW123" s="84"/>
      <c r="DX123" s="84"/>
      <c r="DY123" s="84"/>
      <c r="DZ123" s="84"/>
      <c r="EA123" s="84"/>
      <c r="EB123" s="84"/>
      <c r="EC123" s="84"/>
      <c r="ED123" s="84"/>
      <c r="EE123" s="84"/>
      <c r="EF123" s="84"/>
    </row>
    <row r="124" spans="16:136">
      <c r="P124" s="84"/>
      <c r="Q124" s="84"/>
      <c r="R124" s="84"/>
      <c r="S124" s="84"/>
      <c r="T124" s="84"/>
      <c r="U124" s="84"/>
      <c r="V124" s="84"/>
      <c r="W124" s="84"/>
      <c r="X124" s="83"/>
      <c r="Y124" s="83"/>
      <c r="Z124" s="84"/>
      <c r="AA124" s="84"/>
      <c r="AB124" s="84"/>
      <c r="AC124" s="84"/>
      <c r="AD124" s="84"/>
      <c r="AE124" s="84"/>
      <c r="AF124" s="84"/>
      <c r="AG124" s="84"/>
      <c r="AH124" s="83"/>
      <c r="AI124" s="166"/>
      <c r="AJ124" s="84"/>
      <c r="AK124" s="166"/>
      <c r="AL124" s="84"/>
      <c r="AM124" s="84"/>
      <c r="AN124" s="84"/>
      <c r="AO124" s="84"/>
      <c r="AP124" s="84"/>
      <c r="AQ124" s="84"/>
      <c r="AR124" s="83"/>
      <c r="AS124" s="83"/>
      <c r="AT124" s="84"/>
      <c r="AU124" s="84"/>
      <c r="AV124" s="84"/>
      <c r="AW124" s="84"/>
      <c r="AX124" s="84"/>
      <c r="AY124" s="84"/>
      <c r="AZ124" s="84"/>
      <c r="BA124" s="84"/>
      <c r="BB124" s="83"/>
      <c r="BC124" s="83"/>
      <c r="BD124" s="84"/>
      <c r="BE124" s="84"/>
      <c r="BF124" s="84"/>
      <c r="BG124" s="84"/>
      <c r="BH124" s="84"/>
      <c r="BI124" s="84"/>
      <c r="BJ124" s="84"/>
      <c r="BK124" s="84"/>
      <c r="BL124" s="83"/>
      <c r="BM124" s="83"/>
      <c r="BN124" s="84"/>
      <c r="BO124" s="84"/>
      <c r="BP124" s="84"/>
      <c r="BQ124" s="84"/>
      <c r="BR124" s="84"/>
      <c r="BS124" s="84"/>
      <c r="BT124" s="84"/>
      <c r="BU124" s="84"/>
      <c r="BV124" s="83"/>
      <c r="BW124" s="83"/>
      <c r="BX124" s="84"/>
      <c r="BY124" s="84"/>
      <c r="BZ124" s="84"/>
      <c r="CA124" s="84"/>
      <c r="CB124" s="84"/>
      <c r="CC124" s="84"/>
      <c r="CD124" s="84"/>
      <c r="CE124" s="84"/>
      <c r="CF124" s="83"/>
      <c r="CG124" s="83"/>
      <c r="CH124" s="84"/>
      <c r="CI124" s="84"/>
      <c r="CJ124" s="84"/>
      <c r="CK124" s="84"/>
      <c r="CL124" s="84"/>
      <c r="CM124" s="84"/>
      <c r="CN124" s="84"/>
      <c r="CO124" s="84"/>
      <c r="CP124" s="83"/>
      <c r="CQ124" s="83"/>
      <c r="CR124" s="84"/>
      <c r="CS124" s="84"/>
      <c r="CT124" s="84"/>
      <c r="CU124" s="84"/>
      <c r="CV124" s="84"/>
      <c r="CW124" s="84"/>
      <c r="CX124" s="84"/>
      <c r="CY124" s="84"/>
      <c r="CZ124" s="83"/>
      <c r="DA124" s="83"/>
      <c r="DB124" s="84"/>
      <c r="DC124" s="84"/>
      <c r="DD124" s="84"/>
      <c r="DE124" s="84"/>
      <c r="DF124" s="84"/>
      <c r="DG124" s="84"/>
      <c r="DH124" s="84"/>
      <c r="DI124" s="84"/>
      <c r="DJ124" s="83"/>
      <c r="DK124" s="83"/>
      <c r="DL124" s="84"/>
      <c r="DM124" s="84"/>
      <c r="DN124" s="84"/>
      <c r="DO124" s="84"/>
      <c r="DP124" s="84"/>
      <c r="DQ124" s="84"/>
      <c r="DR124" s="84"/>
      <c r="DS124" s="84"/>
      <c r="DT124" s="84"/>
      <c r="DU124" s="84"/>
      <c r="DV124" s="84"/>
      <c r="DW124" s="84"/>
      <c r="DX124" s="84"/>
      <c r="DY124" s="84"/>
      <c r="DZ124" s="84"/>
      <c r="EA124" s="84"/>
      <c r="EB124" s="84"/>
      <c r="EC124" s="84"/>
      <c r="ED124" s="84"/>
      <c r="EE124" s="84"/>
      <c r="EF124" s="84"/>
    </row>
    <row r="125" spans="16:136">
      <c r="P125" s="84"/>
      <c r="Q125" s="84"/>
      <c r="R125" s="84"/>
      <c r="S125" s="84"/>
      <c r="T125" s="84"/>
      <c r="U125" s="84"/>
      <c r="V125" s="84"/>
      <c r="W125" s="84"/>
      <c r="X125" s="83"/>
      <c r="Y125" s="83"/>
      <c r="Z125" s="84"/>
      <c r="AA125" s="84"/>
      <c r="AB125" s="84"/>
      <c r="AC125" s="84"/>
      <c r="AD125" s="84"/>
      <c r="AE125" s="84"/>
      <c r="AF125" s="84"/>
      <c r="AG125" s="84"/>
      <c r="AH125" s="83"/>
      <c r="AI125" s="166"/>
      <c r="AJ125" s="84"/>
      <c r="AK125" s="166"/>
      <c r="AL125" s="84"/>
      <c r="AM125" s="84"/>
      <c r="AN125" s="84"/>
      <c r="AO125" s="84"/>
      <c r="AP125" s="84"/>
      <c r="AQ125" s="84"/>
      <c r="AR125" s="83"/>
      <c r="AS125" s="83"/>
      <c r="AT125" s="84"/>
      <c r="AU125" s="84"/>
      <c r="AV125" s="84"/>
      <c r="AW125" s="84"/>
      <c r="AX125" s="84"/>
      <c r="AY125" s="84"/>
      <c r="AZ125" s="84"/>
      <c r="BA125" s="84"/>
      <c r="BB125" s="83"/>
      <c r="BC125" s="83"/>
      <c r="BD125" s="84"/>
      <c r="BE125" s="84"/>
      <c r="BF125" s="84"/>
      <c r="BG125" s="84"/>
      <c r="BH125" s="84"/>
      <c r="BI125" s="84"/>
      <c r="BJ125" s="84"/>
      <c r="BK125" s="84"/>
      <c r="BL125" s="83"/>
      <c r="BM125" s="83"/>
      <c r="BN125" s="84"/>
      <c r="BO125" s="84"/>
      <c r="BP125" s="84"/>
      <c r="BQ125" s="84"/>
      <c r="BR125" s="84"/>
      <c r="BS125" s="84"/>
      <c r="BT125" s="84"/>
      <c r="BU125" s="84"/>
      <c r="BV125" s="83"/>
      <c r="BW125" s="83"/>
      <c r="BX125" s="84"/>
      <c r="BY125" s="84"/>
      <c r="BZ125" s="84"/>
      <c r="CA125" s="84"/>
      <c r="CB125" s="84"/>
      <c r="CC125" s="84"/>
      <c r="CD125" s="84"/>
      <c r="CE125" s="84"/>
      <c r="CF125" s="83"/>
      <c r="CG125" s="83"/>
      <c r="CH125" s="84"/>
      <c r="CI125" s="84"/>
      <c r="CJ125" s="84"/>
      <c r="CK125" s="84"/>
      <c r="CL125" s="84"/>
      <c r="CM125" s="84"/>
      <c r="CN125" s="84"/>
      <c r="CO125" s="84"/>
      <c r="CP125" s="83"/>
      <c r="CQ125" s="83"/>
      <c r="CR125" s="84"/>
      <c r="CS125" s="84"/>
      <c r="CT125" s="84"/>
      <c r="CU125" s="84"/>
      <c r="CV125" s="84"/>
      <c r="CW125" s="84"/>
      <c r="CX125" s="84"/>
      <c r="CY125" s="84"/>
      <c r="CZ125" s="83"/>
      <c r="DA125" s="83"/>
      <c r="DB125" s="84"/>
      <c r="DC125" s="84"/>
      <c r="DD125" s="84"/>
      <c r="DE125" s="84"/>
      <c r="DF125" s="84"/>
      <c r="DG125" s="84"/>
      <c r="DH125" s="84"/>
      <c r="DI125" s="84"/>
      <c r="DJ125" s="83"/>
      <c r="DK125" s="83"/>
      <c r="DL125" s="84"/>
      <c r="DM125" s="84"/>
      <c r="DN125" s="84"/>
      <c r="DO125" s="84"/>
      <c r="DP125" s="84"/>
      <c r="DQ125" s="84"/>
      <c r="DR125" s="84"/>
      <c r="DS125" s="84"/>
      <c r="DT125" s="84"/>
      <c r="DU125" s="84"/>
      <c r="DV125" s="84"/>
      <c r="DW125" s="84"/>
      <c r="DX125" s="84"/>
      <c r="DY125" s="84"/>
      <c r="DZ125" s="84"/>
      <c r="EA125" s="84"/>
      <c r="EB125" s="84"/>
      <c r="EC125" s="84"/>
      <c r="ED125" s="84"/>
      <c r="EE125" s="84"/>
      <c r="EF125" s="84"/>
    </row>
    <row r="126" spans="16:136">
      <c r="P126" s="84"/>
      <c r="Q126" s="84"/>
      <c r="R126" s="84"/>
      <c r="S126" s="84"/>
      <c r="T126" s="84"/>
      <c r="U126" s="84"/>
      <c r="V126" s="84"/>
      <c r="W126" s="84"/>
      <c r="X126" s="83"/>
      <c r="Y126" s="83"/>
      <c r="Z126" s="84"/>
      <c r="AA126" s="84"/>
      <c r="AB126" s="84"/>
      <c r="AC126" s="84"/>
      <c r="AD126" s="84"/>
      <c r="AE126" s="84"/>
      <c r="AF126" s="84"/>
      <c r="AG126" s="84"/>
      <c r="AH126" s="83"/>
      <c r="AI126" s="166"/>
      <c r="AJ126" s="84"/>
      <c r="AK126" s="166"/>
      <c r="AL126" s="84"/>
      <c r="AM126" s="84"/>
      <c r="AN126" s="84"/>
      <c r="AO126" s="84"/>
      <c r="AP126" s="84"/>
      <c r="AQ126" s="84"/>
      <c r="AR126" s="83"/>
      <c r="AS126" s="83"/>
      <c r="AT126" s="84"/>
      <c r="AU126" s="84"/>
      <c r="AV126" s="84"/>
      <c r="AW126" s="84"/>
      <c r="AX126" s="84"/>
      <c r="AY126" s="84"/>
      <c r="AZ126" s="84"/>
      <c r="BA126" s="84"/>
      <c r="BB126" s="83"/>
      <c r="BC126" s="83"/>
      <c r="BD126" s="84"/>
      <c r="BE126" s="84"/>
      <c r="BF126" s="84"/>
      <c r="BG126" s="84"/>
      <c r="BH126" s="84"/>
      <c r="BI126" s="84"/>
      <c r="BJ126" s="84"/>
      <c r="BK126" s="84"/>
      <c r="BL126" s="83"/>
      <c r="BM126" s="83"/>
      <c r="BN126" s="84"/>
      <c r="BO126" s="84"/>
      <c r="BP126" s="84"/>
      <c r="BQ126" s="84"/>
      <c r="BR126" s="84"/>
      <c r="BS126" s="84"/>
      <c r="BT126" s="84"/>
      <c r="BU126" s="84"/>
      <c r="BV126" s="83"/>
      <c r="BW126" s="83"/>
      <c r="BX126" s="84"/>
      <c r="BY126" s="84"/>
      <c r="BZ126" s="84"/>
      <c r="CA126" s="84"/>
      <c r="CB126" s="84"/>
      <c r="CC126" s="84"/>
      <c r="CD126" s="84"/>
      <c r="CE126" s="84"/>
      <c r="CF126" s="83"/>
      <c r="CG126" s="83"/>
      <c r="CH126" s="84"/>
      <c r="CI126" s="84"/>
      <c r="CJ126" s="84"/>
      <c r="CK126" s="84"/>
      <c r="CL126" s="84"/>
      <c r="CM126" s="84"/>
      <c r="CN126" s="84"/>
      <c r="CO126" s="84"/>
      <c r="CP126" s="83"/>
      <c r="CQ126" s="83"/>
      <c r="CR126" s="84"/>
      <c r="CS126" s="84"/>
      <c r="CT126" s="84"/>
      <c r="CU126" s="84"/>
      <c r="CV126" s="84"/>
      <c r="CW126" s="84"/>
      <c r="CX126" s="84"/>
      <c r="CY126" s="84"/>
      <c r="CZ126" s="83"/>
      <c r="DA126" s="83"/>
      <c r="DB126" s="84"/>
      <c r="DC126" s="84"/>
      <c r="DD126" s="84"/>
      <c r="DE126" s="84"/>
      <c r="DF126" s="84"/>
      <c r="DG126" s="84"/>
      <c r="DH126" s="84"/>
      <c r="DI126" s="84"/>
      <c r="DJ126" s="83"/>
      <c r="DK126" s="83"/>
      <c r="DL126" s="84"/>
      <c r="DM126" s="84"/>
      <c r="DN126" s="84"/>
      <c r="DO126" s="84"/>
      <c r="DP126" s="84"/>
      <c r="DQ126" s="84"/>
      <c r="DR126" s="84"/>
      <c r="DS126" s="84"/>
      <c r="DT126" s="84"/>
      <c r="DU126" s="84"/>
      <c r="DV126" s="84"/>
      <c r="DW126" s="84"/>
      <c r="DX126" s="84"/>
      <c r="DY126" s="84"/>
      <c r="DZ126" s="84"/>
      <c r="EA126" s="84"/>
      <c r="EB126" s="84"/>
      <c r="EC126" s="84"/>
      <c r="ED126" s="84"/>
      <c r="EE126" s="84"/>
      <c r="EF126" s="84"/>
    </row>
    <row r="127" spans="16:136">
      <c r="P127" s="84"/>
      <c r="Q127" s="84"/>
      <c r="R127" s="84"/>
      <c r="S127" s="84"/>
      <c r="T127" s="84"/>
      <c r="U127" s="84"/>
      <c r="V127" s="84"/>
      <c r="W127" s="84"/>
      <c r="X127" s="83"/>
      <c r="Y127" s="83"/>
      <c r="Z127" s="84"/>
      <c r="AA127" s="84"/>
      <c r="AB127" s="84"/>
      <c r="AC127" s="84"/>
      <c r="AD127" s="84"/>
      <c r="AE127" s="84"/>
      <c r="AF127" s="84"/>
      <c r="AG127" s="84"/>
      <c r="AH127" s="83"/>
      <c r="AI127" s="166"/>
      <c r="AJ127" s="84"/>
      <c r="AK127" s="166"/>
      <c r="AL127" s="84"/>
      <c r="AM127" s="84"/>
      <c r="AN127" s="84"/>
      <c r="AO127" s="84"/>
      <c r="AP127" s="84"/>
      <c r="AQ127" s="84"/>
      <c r="AR127" s="83"/>
      <c r="AS127" s="83"/>
      <c r="AT127" s="84"/>
      <c r="AU127" s="84"/>
      <c r="AV127" s="84"/>
      <c r="AW127" s="84"/>
      <c r="AX127" s="84"/>
      <c r="AY127" s="84"/>
      <c r="AZ127" s="84"/>
      <c r="BA127" s="84"/>
      <c r="BB127" s="83"/>
      <c r="BC127" s="83"/>
      <c r="BD127" s="84"/>
      <c r="BE127" s="84"/>
      <c r="BF127" s="84"/>
      <c r="BG127" s="84"/>
      <c r="BH127" s="84"/>
      <c r="BI127" s="84"/>
      <c r="BJ127" s="84"/>
      <c r="BK127" s="84"/>
      <c r="BL127" s="83"/>
      <c r="BM127" s="83"/>
      <c r="BN127" s="84"/>
      <c r="BO127" s="84"/>
      <c r="BP127" s="84"/>
      <c r="BQ127" s="84"/>
      <c r="BR127" s="84"/>
      <c r="BS127" s="84"/>
      <c r="BT127" s="84"/>
      <c r="BU127" s="84"/>
      <c r="BV127" s="83"/>
      <c r="BW127" s="83"/>
      <c r="BX127" s="84"/>
      <c r="BY127" s="84"/>
      <c r="BZ127" s="84"/>
      <c r="CA127" s="84"/>
      <c r="CB127" s="84"/>
      <c r="CC127" s="84"/>
      <c r="CD127" s="84"/>
      <c r="CE127" s="84"/>
      <c r="CF127" s="83"/>
      <c r="CG127" s="83"/>
      <c r="CH127" s="84"/>
      <c r="CI127" s="84"/>
      <c r="CJ127" s="84"/>
      <c r="CK127" s="84"/>
      <c r="CL127" s="84"/>
      <c r="CM127" s="84"/>
      <c r="CN127" s="84"/>
      <c r="CO127" s="84"/>
      <c r="CP127" s="83"/>
      <c r="CQ127" s="83"/>
      <c r="CR127" s="84"/>
      <c r="CS127" s="84"/>
      <c r="CT127" s="84"/>
      <c r="CU127" s="84"/>
      <c r="CV127" s="84"/>
      <c r="CW127" s="84"/>
      <c r="CX127" s="84"/>
      <c r="CY127" s="84"/>
      <c r="CZ127" s="83"/>
      <c r="DA127" s="83"/>
      <c r="DB127" s="84"/>
      <c r="DC127" s="84"/>
      <c r="DD127" s="84"/>
      <c r="DE127" s="84"/>
      <c r="DF127" s="84"/>
      <c r="DG127" s="84"/>
      <c r="DH127" s="84"/>
      <c r="DI127" s="84"/>
      <c r="DJ127" s="83"/>
      <c r="DK127" s="83"/>
      <c r="DL127" s="84"/>
      <c r="DM127" s="84"/>
      <c r="DN127" s="84"/>
      <c r="DO127" s="84"/>
      <c r="DP127" s="84"/>
      <c r="DQ127" s="84"/>
      <c r="DR127" s="84"/>
      <c r="DS127" s="84"/>
      <c r="DT127" s="84"/>
      <c r="DU127" s="84"/>
      <c r="DV127" s="84"/>
      <c r="DW127" s="84"/>
      <c r="DX127" s="84"/>
      <c r="DY127" s="84"/>
      <c r="DZ127" s="84"/>
      <c r="EA127" s="84"/>
      <c r="EB127" s="84"/>
      <c r="EC127" s="84"/>
      <c r="ED127" s="84"/>
      <c r="EE127" s="84"/>
      <c r="EF127" s="84"/>
    </row>
    <row r="128" spans="16:136">
      <c r="P128" s="84"/>
      <c r="Q128" s="84"/>
      <c r="R128" s="84"/>
      <c r="S128" s="84"/>
      <c r="T128" s="84"/>
      <c r="U128" s="84"/>
      <c r="V128" s="84"/>
      <c r="W128" s="84"/>
      <c r="X128" s="83"/>
      <c r="Y128" s="83"/>
      <c r="Z128" s="84"/>
      <c r="AA128" s="84"/>
      <c r="AB128" s="84"/>
      <c r="AC128" s="84"/>
      <c r="AD128" s="84"/>
      <c r="AE128" s="84"/>
      <c r="AF128" s="84"/>
      <c r="AG128" s="84"/>
      <c r="AH128" s="83"/>
      <c r="AI128" s="166"/>
      <c r="AJ128" s="84"/>
      <c r="AK128" s="166"/>
      <c r="AL128" s="84"/>
      <c r="AM128" s="84"/>
      <c r="AN128" s="84"/>
      <c r="AO128" s="84"/>
      <c r="AP128" s="84"/>
      <c r="AQ128" s="84"/>
      <c r="AR128" s="83"/>
      <c r="AS128" s="83"/>
      <c r="AT128" s="84"/>
      <c r="AU128" s="84"/>
      <c r="AV128" s="84"/>
      <c r="AW128" s="84"/>
      <c r="AX128" s="84"/>
      <c r="AY128" s="84"/>
      <c r="AZ128" s="84"/>
      <c r="BA128" s="84"/>
      <c r="BB128" s="83"/>
      <c r="BC128" s="83"/>
      <c r="BD128" s="84"/>
      <c r="BE128" s="84"/>
      <c r="BF128" s="84"/>
      <c r="BG128" s="84"/>
      <c r="BH128" s="84"/>
      <c r="BI128" s="84"/>
      <c r="BJ128" s="84"/>
      <c r="BK128" s="84"/>
      <c r="BL128" s="83"/>
      <c r="BM128" s="83"/>
      <c r="BN128" s="84"/>
      <c r="BO128" s="84"/>
      <c r="BP128" s="84"/>
      <c r="BQ128" s="84"/>
      <c r="BR128" s="84"/>
      <c r="BS128" s="84"/>
      <c r="BT128" s="84"/>
      <c r="BU128" s="84"/>
      <c r="BV128" s="83"/>
      <c r="BW128" s="83"/>
      <c r="BX128" s="84"/>
      <c r="BY128" s="84"/>
      <c r="BZ128" s="84"/>
      <c r="CA128" s="84"/>
      <c r="CB128" s="84"/>
      <c r="CC128" s="84"/>
      <c r="CD128" s="84"/>
      <c r="CE128" s="84"/>
      <c r="CF128" s="83"/>
      <c r="CG128" s="83"/>
      <c r="CH128" s="84"/>
      <c r="CI128" s="84"/>
      <c r="CJ128" s="84"/>
      <c r="CK128" s="84"/>
      <c r="CL128" s="84"/>
      <c r="CM128" s="84"/>
      <c r="CN128" s="84"/>
      <c r="CO128" s="84"/>
      <c r="CP128" s="83"/>
      <c r="CQ128" s="83"/>
      <c r="CR128" s="84"/>
      <c r="CS128" s="84"/>
      <c r="CT128" s="84"/>
      <c r="CU128" s="84"/>
      <c r="CV128" s="84"/>
      <c r="CW128" s="84"/>
      <c r="CX128" s="84"/>
      <c r="CY128" s="84"/>
      <c r="CZ128" s="83"/>
      <c r="DA128" s="83"/>
      <c r="DB128" s="84"/>
      <c r="DC128" s="84"/>
      <c r="DD128" s="84"/>
      <c r="DE128" s="84"/>
      <c r="DF128" s="84"/>
      <c r="DG128" s="84"/>
      <c r="DH128" s="84"/>
      <c r="DI128" s="84"/>
      <c r="DJ128" s="83"/>
      <c r="DK128" s="83"/>
      <c r="DL128" s="84"/>
      <c r="DM128" s="84"/>
      <c r="DN128" s="84"/>
      <c r="DO128" s="84"/>
      <c r="DP128" s="84"/>
      <c r="DQ128" s="84"/>
      <c r="DR128" s="84"/>
      <c r="DS128" s="84"/>
      <c r="DT128" s="84"/>
      <c r="DU128" s="84"/>
      <c r="DV128" s="84"/>
      <c r="DW128" s="84"/>
      <c r="DX128" s="84"/>
      <c r="DY128" s="84"/>
      <c r="DZ128" s="84"/>
      <c r="EA128" s="84"/>
      <c r="EB128" s="84"/>
      <c r="EC128" s="84"/>
      <c r="ED128" s="84"/>
      <c r="EE128" s="84"/>
      <c r="EF128" s="84"/>
    </row>
    <row r="129" spans="16:136">
      <c r="P129" s="84"/>
      <c r="Q129" s="84"/>
      <c r="R129" s="84"/>
      <c r="S129" s="84"/>
      <c r="T129" s="84"/>
      <c r="U129" s="84"/>
      <c r="V129" s="84"/>
      <c r="W129" s="84"/>
      <c r="X129" s="83"/>
      <c r="Y129" s="83"/>
      <c r="Z129" s="84"/>
      <c r="AA129" s="84"/>
      <c r="AB129" s="84"/>
      <c r="AC129" s="84"/>
      <c r="AD129" s="84"/>
      <c r="AE129" s="84"/>
      <c r="AF129" s="84"/>
      <c r="AG129" s="84"/>
      <c r="AH129" s="83"/>
      <c r="AI129" s="166"/>
      <c r="AJ129" s="84"/>
      <c r="AK129" s="166"/>
      <c r="AL129" s="84"/>
      <c r="AM129" s="84"/>
      <c r="AN129" s="84"/>
      <c r="AO129" s="84"/>
      <c r="AP129" s="84"/>
      <c r="AQ129" s="84"/>
      <c r="AR129" s="83"/>
      <c r="AS129" s="83"/>
      <c r="AT129" s="84"/>
      <c r="AU129" s="84"/>
      <c r="AV129" s="84"/>
      <c r="AW129" s="84"/>
      <c r="AX129" s="84"/>
      <c r="AY129" s="84"/>
      <c r="AZ129" s="84"/>
      <c r="BA129" s="84"/>
      <c r="BB129" s="83"/>
      <c r="BC129" s="83"/>
      <c r="BD129" s="84"/>
      <c r="BE129" s="84"/>
      <c r="BF129" s="84"/>
      <c r="BG129" s="84"/>
      <c r="BH129" s="84"/>
      <c r="BI129" s="84"/>
      <c r="BJ129" s="84"/>
      <c r="BK129" s="84"/>
      <c r="BL129" s="83"/>
      <c r="BM129" s="83"/>
      <c r="BN129" s="84"/>
      <c r="BO129" s="84"/>
      <c r="BP129" s="84"/>
      <c r="BQ129" s="84"/>
      <c r="BR129" s="84"/>
      <c r="BS129" s="84"/>
      <c r="BT129" s="84"/>
      <c r="BU129" s="84"/>
      <c r="BV129" s="83"/>
      <c r="BW129" s="83"/>
      <c r="BX129" s="84"/>
      <c r="BY129" s="84"/>
      <c r="BZ129" s="84"/>
      <c r="CA129" s="84"/>
      <c r="CB129" s="84"/>
      <c r="CC129" s="84"/>
      <c r="CD129" s="84"/>
      <c r="CE129" s="84"/>
      <c r="CF129" s="83"/>
      <c r="CG129" s="83"/>
      <c r="CH129" s="84"/>
      <c r="CI129" s="84"/>
      <c r="CJ129" s="84"/>
      <c r="CK129" s="84"/>
      <c r="CL129" s="84"/>
      <c r="CM129" s="84"/>
      <c r="CN129" s="84"/>
      <c r="CO129" s="84"/>
      <c r="CP129" s="83"/>
      <c r="CQ129" s="83"/>
      <c r="CR129" s="84"/>
      <c r="CS129" s="84"/>
      <c r="CT129" s="84"/>
      <c r="CU129" s="84"/>
      <c r="CV129" s="84"/>
      <c r="CW129" s="84"/>
      <c r="CX129" s="84"/>
      <c r="CY129" s="84"/>
      <c r="CZ129" s="83"/>
      <c r="DA129" s="83"/>
      <c r="DB129" s="84"/>
      <c r="DC129" s="84"/>
      <c r="DD129" s="84"/>
      <c r="DE129" s="84"/>
      <c r="DF129" s="84"/>
      <c r="DG129" s="84"/>
      <c r="DH129" s="84"/>
      <c r="DI129" s="84"/>
      <c r="DJ129" s="83"/>
      <c r="DK129" s="83"/>
      <c r="DL129" s="84"/>
      <c r="DM129" s="84"/>
      <c r="DN129" s="84"/>
      <c r="DO129" s="84"/>
      <c r="DP129" s="84"/>
      <c r="DQ129" s="84"/>
      <c r="DR129" s="84"/>
      <c r="DS129" s="84"/>
      <c r="DT129" s="84"/>
      <c r="DU129" s="84"/>
      <c r="DV129" s="84"/>
      <c r="DW129" s="84"/>
      <c r="DX129" s="84"/>
      <c r="DY129" s="84"/>
      <c r="DZ129" s="84"/>
      <c r="EA129" s="84"/>
      <c r="EB129" s="84"/>
      <c r="EC129" s="84"/>
      <c r="ED129" s="84"/>
      <c r="EE129" s="84"/>
      <c r="EF129" s="84"/>
    </row>
    <row r="130" spans="16:136">
      <c r="P130" s="84"/>
      <c r="Q130" s="84"/>
      <c r="R130" s="84"/>
      <c r="S130" s="84"/>
      <c r="T130" s="84"/>
      <c r="U130" s="84"/>
      <c r="V130" s="84"/>
      <c r="W130" s="84"/>
      <c r="X130" s="83"/>
      <c r="Y130" s="83"/>
      <c r="Z130" s="84"/>
      <c r="AA130" s="84"/>
      <c r="AB130" s="84"/>
      <c r="AC130" s="84"/>
      <c r="AD130" s="84"/>
      <c r="AE130" s="84"/>
      <c r="AF130" s="84"/>
      <c r="AG130" s="84"/>
      <c r="AH130" s="83"/>
      <c r="AI130" s="166"/>
      <c r="AJ130" s="84"/>
      <c r="AK130" s="166"/>
      <c r="AL130" s="84"/>
      <c r="AM130" s="84"/>
      <c r="AN130" s="84"/>
      <c r="AO130" s="84"/>
      <c r="AP130" s="84"/>
      <c r="AQ130" s="84"/>
      <c r="AR130" s="83"/>
      <c r="AS130" s="83"/>
      <c r="AT130" s="84"/>
      <c r="AU130" s="84"/>
      <c r="AV130" s="84"/>
      <c r="AW130" s="84"/>
      <c r="AX130" s="84"/>
      <c r="AY130" s="84"/>
      <c r="AZ130" s="84"/>
      <c r="BA130" s="84"/>
      <c r="BB130" s="83"/>
      <c r="BC130" s="83"/>
      <c r="BD130" s="84"/>
      <c r="BE130" s="84"/>
      <c r="BF130" s="84"/>
      <c r="BG130" s="84"/>
      <c r="BH130" s="84"/>
      <c r="BI130" s="84"/>
      <c r="BJ130" s="84"/>
      <c r="BK130" s="84"/>
      <c r="BL130" s="83"/>
      <c r="BM130" s="83"/>
      <c r="BN130" s="84"/>
      <c r="BO130" s="84"/>
      <c r="BP130" s="84"/>
      <c r="BQ130" s="84"/>
      <c r="BR130" s="84"/>
      <c r="BS130" s="84"/>
      <c r="BT130" s="84"/>
      <c r="BU130" s="84"/>
      <c r="BV130" s="83"/>
      <c r="BW130" s="83"/>
      <c r="BX130" s="84"/>
      <c r="BY130" s="84"/>
      <c r="BZ130" s="84"/>
      <c r="CA130" s="84"/>
      <c r="CB130" s="84"/>
      <c r="CC130" s="84"/>
      <c r="CD130" s="84"/>
      <c r="CE130" s="84"/>
      <c r="CF130" s="83"/>
      <c r="CG130" s="83"/>
      <c r="CH130" s="84"/>
      <c r="CI130" s="84"/>
      <c r="CJ130" s="84"/>
      <c r="CK130" s="84"/>
      <c r="CL130" s="84"/>
      <c r="CM130" s="84"/>
      <c r="CN130" s="84"/>
      <c r="CO130" s="84"/>
      <c r="CP130" s="83"/>
      <c r="CQ130" s="83"/>
      <c r="CR130" s="84"/>
      <c r="CS130" s="84"/>
      <c r="CT130" s="84"/>
      <c r="CU130" s="84"/>
      <c r="CV130" s="84"/>
      <c r="CW130" s="84"/>
      <c r="CX130" s="84"/>
      <c r="CY130" s="84"/>
      <c r="CZ130" s="83"/>
      <c r="DA130" s="83"/>
      <c r="DB130" s="84"/>
      <c r="DC130" s="84"/>
      <c r="DD130" s="84"/>
      <c r="DE130" s="84"/>
      <c r="DF130" s="84"/>
      <c r="DG130" s="84"/>
      <c r="DH130" s="84"/>
      <c r="DI130" s="84"/>
      <c r="DJ130" s="83"/>
      <c r="DK130" s="83"/>
      <c r="DL130" s="84"/>
      <c r="DM130" s="84"/>
      <c r="DN130" s="84"/>
      <c r="DO130" s="84"/>
      <c r="DP130" s="84"/>
      <c r="DQ130" s="84"/>
      <c r="DR130" s="84"/>
      <c r="DS130" s="84"/>
      <c r="DT130" s="84"/>
      <c r="DU130" s="84"/>
      <c r="DV130" s="84"/>
      <c r="DW130" s="84"/>
      <c r="DX130" s="84"/>
      <c r="DY130" s="84"/>
      <c r="DZ130" s="84"/>
      <c r="EA130" s="84"/>
      <c r="EB130" s="84"/>
      <c r="EC130" s="84"/>
      <c r="ED130" s="84"/>
      <c r="EE130" s="84"/>
      <c r="EF130" s="84"/>
    </row>
    <row r="131" spans="16:136">
      <c r="P131" s="84"/>
      <c r="Q131" s="84"/>
      <c r="R131" s="84"/>
      <c r="S131" s="84"/>
      <c r="T131" s="84"/>
      <c r="U131" s="84"/>
      <c r="V131" s="84"/>
      <c r="W131" s="84"/>
      <c r="X131" s="83"/>
      <c r="Y131" s="83"/>
      <c r="Z131" s="84"/>
      <c r="AA131" s="84"/>
      <c r="AB131" s="84"/>
      <c r="AC131" s="84"/>
      <c r="AD131" s="84"/>
      <c r="AE131" s="84"/>
      <c r="AF131" s="84"/>
      <c r="AG131" s="84"/>
      <c r="AH131" s="83"/>
      <c r="AI131" s="166"/>
      <c r="AJ131" s="84"/>
      <c r="AK131" s="166"/>
      <c r="AL131" s="84"/>
      <c r="AM131" s="84"/>
      <c r="AN131" s="84"/>
      <c r="AO131" s="84"/>
      <c r="AP131" s="84"/>
      <c r="AQ131" s="84"/>
      <c r="AR131" s="83"/>
      <c r="AS131" s="83"/>
      <c r="AT131" s="84"/>
      <c r="AU131" s="84"/>
      <c r="AV131" s="84"/>
      <c r="AW131" s="84"/>
      <c r="AX131" s="84"/>
      <c r="AY131" s="84"/>
      <c r="AZ131" s="84"/>
      <c r="BA131" s="84"/>
      <c r="BB131" s="83"/>
      <c r="BC131" s="83"/>
      <c r="BD131" s="84"/>
      <c r="BE131" s="84"/>
      <c r="BF131" s="84"/>
      <c r="BG131" s="84"/>
      <c r="BH131" s="84"/>
      <c r="BI131" s="84"/>
      <c r="BJ131" s="84"/>
      <c r="BK131" s="84"/>
      <c r="BL131" s="83"/>
      <c r="BM131" s="83"/>
      <c r="BN131" s="84"/>
      <c r="BO131" s="84"/>
      <c r="BP131" s="84"/>
      <c r="BQ131" s="84"/>
      <c r="BR131" s="84"/>
      <c r="BS131" s="84"/>
      <c r="BT131" s="84"/>
      <c r="BU131" s="84"/>
      <c r="BV131" s="83"/>
      <c r="BW131" s="83"/>
      <c r="BX131" s="84"/>
      <c r="BY131" s="84"/>
      <c r="BZ131" s="84"/>
      <c r="CA131" s="84"/>
      <c r="CB131" s="84"/>
      <c r="CC131" s="84"/>
      <c r="CD131" s="84"/>
      <c r="CE131" s="84"/>
      <c r="CF131" s="83"/>
      <c r="CG131" s="83"/>
      <c r="CH131" s="84"/>
      <c r="CI131" s="84"/>
      <c r="CJ131" s="84"/>
      <c r="CK131" s="84"/>
      <c r="CL131" s="84"/>
      <c r="CM131" s="84"/>
      <c r="CN131" s="84"/>
      <c r="CO131" s="84"/>
      <c r="CP131" s="83"/>
      <c r="CQ131" s="83"/>
      <c r="CR131" s="84"/>
      <c r="CS131" s="84"/>
      <c r="CT131" s="84"/>
      <c r="CU131" s="84"/>
      <c r="CV131" s="84"/>
      <c r="CW131" s="84"/>
      <c r="CX131" s="84"/>
      <c r="CY131" s="84"/>
      <c r="CZ131" s="83"/>
      <c r="DA131" s="83"/>
      <c r="DB131" s="84"/>
      <c r="DC131" s="84"/>
      <c r="DD131" s="84"/>
      <c r="DE131" s="84"/>
      <c r="DF131" s="84"/>
      <c r="DG131" s="84"/>
      <c r="DH131" s="84"/>
      <c r="DI131" s="84"/>
      <c r="DJ131" s="83"/>
      <c r="DK131" s="83"/>
      <c r="DL131" s="84"/>
      <c r="DM131" s="84"/>
      <c r="DN131" s="84"/>
      <c r="DO131" s="84"/>
      <c r="DP131" s="84"/>
      <c r="DQ131" s="84"/>
      <c r="DR131" s="84"/>
      <c r="DS131" s="84"/>
      <c r="DT131" s="84"/>
      <c r="DU131" s="84"/>
      <c r="DV131" s="84"/>
      <c r="DW131" s="84"/>
      <c r="DX131" s="84"/>
      <c r="DY131" s="84"/>
      <c r="DZ131" s="84"/>
      <c r="EA131" s="84"/>
      <c r="EB131" s="84"/>
      <c r="EC131" s="84"/>
      <c r="ED131" s="84"/>
      <c r="EE131" s="84"/>
      <c r="EF131" s="84"/>
    </row>
    <row r="132" spans="16:136">
      <c r="P132" s="84"/>
      <c r="Q132" s="84"/>
      <c r="R132" s="84"/>
      <c r="S132" s="84"/>
      <c r="T132" s="84"/>
      <c r="U132" s="84"/>
      <c r="V132" s="84"/>
      <c r="W132" s="84"/>
      <c r="X132" s="83"/>
      <c r="Y132" s="83"/>
      <c r="Z132" s="84"/>
      <c r="AA132" s="84"/>
      <c r="AB132" s="84"/>
      <c r="AC132" s="84"/>
      <c r="AD132" s="84"/>
      <c r="AE132" s="84"/>
      <c r="AF132" s="84"/>
      <c r="AG132" s="84"/>
      <c r="AH132" s="83"/>
      <c r="AI132" s="166"/>
      <c r="AJ132" s="84"/>
      <c r="AK132" s="166"/>
      <c r="AL132" s="84"/>
      <c r="AM132" s="84"/>
      <c r="AN132" s="84"/>
      <c r="AO132" s="84"/>
      <c r="AP132" s="84"/>
      <c r="AQ132" s="84"/>
      <c r="AR132" s="83"/>
      <c r="AS132" s="83"/>
      <c r="AT132" s="84"/>
      <c r="AU132" s="84"/>
      <c r="AV132" s="84"/>
      <c r="AW132" s="84"/>
      <c r="AX132" s="84"/>
      <c r="AY132" s="84"/>
      <c r="AZ132" s="84"/>
      <c r="BA132" s="84"/>
      <c r="BB132" s="83"/>
      <c r="BC132" s="83"/>
      <c r="BD132" s="84"/>
      <c r="BE132" s="84"/>
      <c r="BF132" s="84"/>
      <c r="BG132" s="84"/>
      <c r="BH132" s="84"/>
      <c r="BI132" s="84"/>
      <c r="BJ132" s="84"/>
      <c r="BK132" s="84"/>
      <c r="BL132" s="83"/>
      <c r="BM132" s="83"/>
      <c r="BN132" s="84"/>
      <c r="BO132" s="84"/>
      <c r="BP132" s="84"/>
      <c r="BQ132" s="84"/>
      <c r="BR132" s="84"/>
      <c r="BS132" s="84"/>
      <c r="BT132" s="84"/>
      <c r="BU132" s="84"/>
      <c r="BV132" s="83"/>
      <c r="BW132" s="83"/>
      <c r="BX132" s="84"/>
      <c r="BY132" s="84"/>
      <c r="BZ132" s="84"/>
      <c r="CA132" s="84"/>
      <c r="CB132" s="84"/>
      <c r="CC132" s="84"/>
      <c r="CD132" s="84"/>
      <c r="CE132" s="84"/>
      <c r="CF132" s="83"/>
      <c r="CG132" s="83"/>
      <c r="CH132" s="84"/>
      <c r="CI132" s="84"/>
      <c r="CJ132" s="84"/>
      <c r="CK132" s="84"/>
      <c r="CL132" s="84"/>
      <c r="CM132" s="84"/>
      <c r="CN132" s="84"/>
      <c r="CO132" s="84"/>
      <c r="CP132" s="83"/>
      <c r="CQ132" s="83"/>
      <c r="CR132" s="84"/>
      <c r="CS132" s="84"/>
      <c r="CT132" s="84"/>
      <c r="CU132" s="84"/>
      <c r="CV132" s="84"/>
      <c r="CW132" s="84"/>
      <c r="CX132" s="84"/>
      <c r="CY132" s="84"/>
      <c r="CZ132" s="83"/>
      <c r="DA132" s="83"/>
      <c r="DB132" s="84"/>
      <c r="DC132" s="84"/>
      <c r="DD132" s="84"/>
      <c r="DE132" s="84"/>
      <c r="DF132" s="84"/>
      <c r="DG132" s="84"/>
      <c r="DH132" s="84"/>
      <c r="DI132" s="84"/>
      <c r="DJ132" s="83"/>
      <c r="DK132" s="83"/>
      <c r="DL132" s="84"/>
      <c r="DM132" s="84"/>
      <c r="DN132" s="84"/>
      <c r="DO132" s="84"/>
      <c r="DP132" s="84"/>
      <c r="DQ132" s="84"/>
      <c r="DR132" s="84"/>
      <c r="DS132" s="84"/>
      <c r="DT132" s="84"/>
      <c r="DU132" s="84"/>
      <c r="DV132" s="84"/>
      <c r="DW132" s="84"/>
      <c r="DX132" s="84"/>
      <c r="DY132" s="84"/>
      <c r="DZ132" s="84"/>
      <c r="EA132" s="84"/>
      <c r="EB132" s="84"/>
      <c r="EC132" s="84"/>
      <c r="ED132" s="84"/>
      <c r="EE132" s="84"/>
      <c r="EF132" s="84"/>
    </row>
    <row r="133" spans="16:136">
      <c r="P133" s="84"/>
      <c r="Q133" s="84"/>
      <c r="R133" s="84"/>
      <c r="S133" s="84"/>
      <c r="T133" s="84"/>
      <c r="U133" s="84"/>
      <c r="V133" s="84"/>
      <c r="W133" s="84"/>
      <c r="X133" s="83"/>
      <c r="Y133" s="83"/>
      <c r="Z133" s="84"/>
      <c r="AA133" s="84"/>
      <c r="AB133" s="84"/>
      <c r="AC133" s="84"/>
      <c r="AD133" s="84"/>
      <c r="AE133" s="84"/>
      <c r="AF133" s="84"/>
      <c r="AG133" s="84"/>
      <c r="AH133" s="83"/>
      <c r="AI133" s="166"/>
      <c r="AJ133" s="84"/>
      <c r="AK133" s="166"/>
      <c r="AL133" s="84"/>
      <c r="AM133" s="84"/>
      <c r="AN133" s="84"/>
      <c r="AO133" s="84"/>
      <c r="AP133" s="84"/>
      <c r="AQ133" s="84"/>
      <c r="AR133" s="83"/>
      <c r="AS133" s="83"/>
      <c r="AT133" s="84"/>
      <c r="AU133" s="84"/>
      <c r="AV133" s="84"/>
      <c r="AW133" s="84"/>
      <c r="AX133" s="84"/>
      <c r="AY133" s="84"/>
      <c r="AZ133" s="84"/>
      <c r="BA133" s="84"/>
      <c r="BB133" s="83"/>
      <c r="BC133" s="83"/>
      <c r="BD133" s="84"/>
      <c r="BE133" s="84"/>
      <c r="BF133" s="84"/>
      <c r="BG133" s="84"/>
      <c r="BH133" s="84"/>
      <c r="BI133" s="84"/>
      <c r="BJ133" s="84"/>
      <c r="BK133" s="84"/>
      <c r="BL133" s="83"/>
      <c r="BM133" s="83"/>
      <c r="BN133" s="84"/>
      <c r="BO133" s="84"/>
      <c r="BP133" s="84"/>
      <c r="BQ133" s="84"/>
      <c r="BR133" s="84"/>
      <c r="BS133" s="84"/>
      <c r="BT133" s="84"/>
      <c r="BU133" s="84"/>
      <c r="BV133" s="83"/>
      <c r="BW133" s="83"/>
      <c r="BX133" s="84"/>
      <c r="BY133" s="84"/>
      <c r="BZ133" s="84"/>
      <c r="CA133" s="84"/>
      <c r="CB133" s="84"/>
      <c r="CC133" s="84"/>
      <c r="CD133" s="84"/>
      <c r="CE133" s="84"/>
      <c r="CF133" s="83"/>
      <c r="CG133" s="83"/>
      <c r="CH133" s="84"/>
      <c r="CI133" s="84"/>
      <c r="CJ133" s="84"/>
      <c r="CK133" s="84"/>
      <c r="CL133" s="84"/>
      <c r="CM133" s="84"/>
      <c r="CN133" s="84"/>
      <c r="CO133" s="84"/>
      <c r="CP133" s="83"/>
      <c r="CQ133" s="83"/>
      <c r="CR133" s="84"/>
      <c r="CS133" s="84"/>
      <c r="CT133" s="84"/>
      <c r="CU133" s="84"/>
      <c r="CV133" s="84"/>
      <c r="CW133" s="84"/>
      <c r="CX133" s="84"/>
      <c r="CY133" s="84"/>
      <c r="CZ133" s="83"/>
      <c r="DA133" s="83"/>
      <c r="DB133" s="84"/>
      <c r="DC133" s="84"/>
      <c r="DD133" s="84"/>
      <c r="DE133" s="84"/>
      <c r="DF133" s="84"/>
      <c r="DG133" s="84"/>
      <c r="DH133" s="84"/>
      <c r="DI133" s="84"/>
      <c r="DJ133" s="83"/>
      <c r="DK133" s="83"/>
      <c r="DL133" s="84"/>
      <c r="DM133" s="84"/>
      <c r="DN133" s="84"/>
      <c r="DO133" s="84"/>
      <c r="DP133" s="84"/>
      <c r="DQ133" s="84"/>
      <c r="DR133" s="84"/>
      <c r="DS133" s="84"/>
      <c r="DT133" s="84"/>
      <c r="DU133" s="84"/>
      <c r="DV133" s="84"/>
      <c r="DW133" s="84"/>
      <c r="DX133" s="84"/>
      <c r="DY133" s="84"/>
      <c r="DZ133" s="84"/>
      <c r="EA133" s="84"/>
      <c r="EB133" s="84"/>
      <c r="EC133" s="84"/>
      <c r="ED133" s="84"/>
      <c r="EE133" s="84"/>
      <c r="EF133" s="84"/>
    </row>
    <row r="134" spans="16:136">
      <c r="P134" s="84"/>
      <c r="Q134" s="84"/>
      <c r="R134" s="84"/>
      <c r="S134" s="84"/>
      <c r="T134" s="84"/>
      <c r="U134" s="84"/>
      <c r="V134" s="84"/>
      <c r="W134" s="84"/>
      <c r="X134" s="83"/>
      <c r="Y134" s="83"/>
      <c r="Z134" s="84"/>
      <c r="AA134" s="84"/>
      <c r="AB134" s="84"/>
      <c r="AC134" s="84"/>
      <c r="AD134" s="84"/>
      <c r="AE134" s="84"/>
      <c r="AF134" s="84"/>
      <c r="AG134" s="84"/>
      <c r="AH134" s="83"/>
      <c r="AI134" s="166"/>
      <c r="AJ134" s="84"/>
      <c r="AK134" s="166"/>
      <c r="AL134" s="84"/>
      <c r="AM134" s="84"/>
      <c r="AN134" s="84"/>
      <c r="AO134" s="84"/>
      <c r="AP134" s="84"/>
      <c r="AQ134" s="84"/>
      <c r="AR134" s="83"/>
      <c r="AS134" s="83"/>
      <c r="AT134" s="84"/>
      <c r="AU134" s="84"/>
      <c r="AV134" s="84"/>
      <c r="AW134" s="84"/>
      <c r="AX134" s="84"/>
      <c r="AY134" s="84"/>
      <c r="AZ134" s="84"/>
      <c r="BA134" s="84"/>
      <c r="BB134" s="83"/>
      <c r="BC134" s="83"/>
      <c r="BD134" s="84"/>
      <c r="BE134" s="84"/>
      <c r="BF134" s="84"/>
      <c r="BG134" s="84"/>
      <c r="BH134" s="84"/>
      <c r="BI134" s="84"/>
      <c r="BJ134" s="84"/>
      <c r="BK134" s="84"/>
      <c r="BL134" s="83"/>
      <c r="BM134" s="83"/>
      <c r="BN134" s="84"/>
      <c r="BO134" s="84"/>
      <c r="BP134" s="84"/>
      <c r="BQ134" s="84"/>
      <c r="BR134" s="84"/>
      <c r="BS134" s="84"/>
      <c r="BT134" s="84"/>
      <c r="BU134" s="84"/>
      <c r="BV134" s="83"/>
      <c r="BW134" s="83"/>
      <c r="BX134" s="84"/>
      <c r="BY134" s="84"/>
      <c r="BZ134" s="84"/>
      <c r="CA134" s="84"/>
      <c r="CB134" s="84"/>
      <c r="CC134" s="84"/>
      <c r="CD134" s="84"/>
      <c r="CE134" s="84"/>
      <c r="CF134" s="83"/>
      <c r="CG134" s="83"/>
      <c r="CH134" s="84"/>
      <c r="CI134" s="84"/>
      <c r="CJ134" s="84"/>
      <c r="CK134" s="84"/>
      <c r="CL134" s="84"/>
      <c r="CM134" s="84"/>
      <c r="CN134" s="84"/>
      <c r="CO134" s="84"/>
      <c r="CP134" s="83"/>
      <c r="CQ134" s="83"/>
      <c r="CR134" s="84"/>
      <c r="CS134" s="84"/>
      <c r="CT134" s="84"/>
      <c r="CU134" s="84"/>
      <c r="CV134" s="84"/>
      <c r="CW134" s="84"/>
      <c r="CX134" s="84"/>
      <c r="CY134" s="84"/>
      <c r="CZ134" s="83"/>
      <c r="DA134" s="83"/>
      <c r="DB134" s="84"/>
      <c r="DC134" s="84"/>
      <c r="DD134" s="84"/>
      <c r="DE134" s="84"/>
      <c r="DF134" s="84"/>
      <c r="DG134" s="84"/>
      <c r="DH134" s="84"/>
      <c r="DI134" s="84"/>
      <c r="DJ134" s="83"/>
      <c r="DK134" s="83"/>
      <c r="DL134" s="84"/>
      <c r="DM134" s="84"/>
      <c r="DN134" s="84"/>
      <c r="DO134" s="84"/>
      <c r="DP134" s="84"/>
      <c r="DQ134" s="84"/>
      <c r="DR134" s="84"/>
      <c r="DS134" s="84"/>
      <c r="DT134" s="84"/>
      <c r="DU134" s="84"/>
      <c r="DV134" s="84"/>
      <c r="DW134" s="84"/>
      <c r="DX134" s="84"/>
      <c r="DY134" s="84"/>
      <c r="DZ134" s="84"/>
      <c r="EA134" s="84"/>
      <c r="EB134" s="84"/>
      <c r="EC134" s="84"/>
      <c r="ED134" s="84"/>
      <c r="EE134" s="84"/>
      <c r="EF134" s="84"/>
    </row>
    <row r="135" spans="16:136">
      <c r="P135" s="84"/>
      <c r="Q135" s="84"/>
      <c r="R135" s="84"/>
      <c r="S135" s="84"/>
      <c r="T135" s="84"/>
      <c r="U135" s="84"/>
      <c r="V135" s="84"/>
      <c r="W135" s="84"/>
      <c r="X135" s="83"/>
      <c r="Y135" s="83"/>
      <c r="Z135" s="84"/>
      <c r="AA135" s="84"/>
      <c r="AB135" s="84"/>
      <c r="AC135" s="84"/>
      <c r="AD135" s="84"/>
      <c r="AE135" s="84"/>
      <c r="AF135" s="84"/>
      <c r="AG135" s="84"/>
      <c r="AH135" s="83"/>
      <c r="AI135" s="166"/>
      <c r="AJ135" s="84"/>
      <c r="AK135" s="166"/>
      <c r="AL135" s="84"/>
      <c r="AM135" s="84"/>
      <c r="AN135" s="84"/>
      <c r="AO135" s="84"/>
      <c r="AP135" s="84"/>
      <c r="AQ135" s="84"/>
      <c r="AR135" s="83"/>
      <c r="AS135" s="83"/>
      <c r="AT135" s="84"/>
      <c r="AU135" s="84"/>
      <c r="AV135" s="84"/>
      <c r="AW135" s="84"/>
      <c r="AX135" s="84"/>
      <c r="AY135" s="84"/>
      <c r="AZ135" s="84"/>
      <c r="BA135" s="84"/>
      <c r="BB135" s="83"/>
      <c r="BC135" s="83"/>
      <c r="BD135" s="84"/>
      <c r="BE135" s="84"/>
      <c r="BF135" s="84"/>
      <c r="BG135" s="84"/>
      <c r="BH135" s="84"/>
      <c r="BI135" s="84"/>
      <c r="BJ135" s="84"/>
      <c r="BK135" s="84"/>
      <c r="BL135" s="83"/>
      <c r="BM135" s="83"/>
      <c r="BN135" s="84"/>
      <c r="BO135" s="84"/>
      <c r="BP135" s="84"/>
      <c r="BQ135" s="84"/>
      <c r="BR135" s="84"/>
      <c r="BS135" s="84"/>
      <c r="BT135" s="84"/>
      <c r="BU135" s="84"/>
      <c r="BV135" s="83"/>
      <c r="BW135" s="83"/>
      <c r="BX135" s="84"/>
      <c r="BY135" s="84"/>
      <c r="BZ135" s="84"/>
      <c r="CA135" s="84"/>
      <c r="CB135" s="84"/>
      <c r="CC135" s="84"/>
      <c r="CD135" s="84"/>
      <c r="CE135" s="84"/>
      <c r="CF135" s="83"/>
      <c r="CG135" s="83"/>
      <c r="CH135" s="84"/>
      <c r="CI135" s="84"/>
      <c r="CJ135" s="84"/>
      <c r="CK135" s="84"/>
      <c r="CL135" s="84"/>
      <c r="CM135" s="84"/>
      <c r="CN135" s="84"/>
      <c r="CO135" s="84"/>
      <c r="CP135" s="83"/>
      <c r="CQ135" s="83"/>
      <c r="CR135" s="84"/>
      <c r="CS135" s="84"/>
      <c r="CT135" s="84"/>
      <c r="CU135" s="84"/>
      <c r="CV135" s="84"/>
      <c r="CW135" s="84"/>
      <c r="CX135" s="84"/>
      <c r="CY135" s="84"/>
      <c r="CZ135" s="83"/>
      <c r="DA135" s="83"/>
      <c r="DB135" s="84"/>
      <c r="DC135" s="84"/>
      <c r="DD135" s="84"/>
      <c r="DE135" s="84"/>
      <c r="DF135" s="84"/>
      <c r="DG135" s="84"/>
      <c r="DH135" s="84"/>
      <c r="DI135" s="84"/>
      <c r="DJ135" s="83"/>
      <c r="DK135" s="83"/>
      <c r="DL135" s="84"/>
      <c r="DM135" s="84"/>
      <c r="DN135" s="84"/>
      <c r="DO135" s="84"/>
      <c r="DP135" s="84"/>
      <c r="DQ135" s="84"/>
      <c r="DR135" s="84"/>
      <c r="DS135" s="84"/>
      <c r="DT135" s="84"/>
      <c r="DU135" s="84"/>
      <c r="DV135" s="84"/>
      <c r="DW135" s="84"/>
      <c r="DX135" s="84"/>
      <c r="DY135" s="84"/>
      <c r="DZ135" s="84"/>
      <c r="EA135" s="84"/>
      <c r="EB135" s="84"/>
      <c r="EC135" s="84"/>
      <c r="ED135" s="84"/>
      <c r="EE135" s="84"/>
      <c r="EF135" s="84"/>
    </row>
    <row r="136" spans="16:136">
      <c r="P136" s="84"/>
      <c r="Q136" s="84"/>
      <c r="R136" s="84"/>
      <c r="S136" s="84"/>
      <c r="T136" s="84"/>
      <c r="U136" s="84"/>
      <c r="V136" s="84"/>
      <c r="W136" s="84"/>
      <c r="X136" s="83"/>
      <c r="Y136" s="83"/>
      <c r="Z136" s="84"/>
      <c r="AA136" s="84"/>
      <c r="AB136" s="84"/>
      <c r="AC136" s="84"/>
      <c r="AD136" s="84"/>
      <c r="AE136" s="84"/>
      <c r="AF136" s="84"/>
      <c r="AG136" s="84"/>
      <c r="AH136" s="83"/>
      <c r="AI136" s="166"/>
      <c r="AJ136" s="84"/>
      <c r="AK136" s="166"/>
      <c r="AL136" s="84"/>
      <c r="AM136" s="84"/>
      <c r="AN136" s="84"/>
      <c r="AO136" s="84"/>
      <c r="AP136" s="84"/>
      <c r="AQ136" s="84"/>
      <c r="AR136" s="83"/>
      <c r="AS136" s="83"/>
      <c r="AT136" s="84"/>
      <c r="AU136" s="84"/>
      <c r="AV136" s="84"/>
      <c r="AW136" s="84"/>
      <c r="AX136" s="84"/>
      <c r="AY136" s="84"/>
      <c r="AZ136" s="84"/>
      <c r="BA136" s="84"/>
      <c r="BB136" s="83"/>
      <c r="BC136" s="83"/>
      <c r="BD136" s="84"/>
      <c r="BE136" s="84"/>
      <c r="BF136" s="84"/>
      <c r="BG136" s="84"/>
      <c r="BH136" s="84"/>
      <c r="BI136" s="84"/>
      <c r="BJ136" s="84"/>
      <c r="BK136" s="84"/>
      <c r="BL136" s="83"/>
      <c r="BM136" s="83"/>
      <c r="BN136" s="84"/>
      <c r="BO136" s="84"/>
      <c r="BP136" s="84"/>
      <c r="BQ136" s="84"/>
      <c r="BR136" s="84"/>
      <c r="BS136" s="84"/>
      <c r="BT136" s="84"/>
      <c r="BU136" s="84"/>
      <c r="BV136" s="83"/>
      <c r="BW136" s="83"/>
      <c r="BX136" s="84"/>
      <c r="BY136" s="84"/>
      <c r="BZ136" s="84"/>
      <c r="CA136" s="84"/>
      <c r="CB136" s="84"/>
      <c r="CC136" s="84"/>
      <c r="CD136" s="84"/>
      <c r="CE136" s="84"/>
      <c r="CF136" s="83"/>
      <c r="CG136" s="83"/>
      <c r="CH136" s="84"/>
      <c r="CI136" s="84"/>
      <c r="CJ136" s="84"/>
      <c r="CK136" s="84"/>
      <c r="CL136" s="84"/>
      <c r="CM136" s="84"/>
      <c r="CN136" s="84"/>
      <c r="CO136" s="84"/>
      <c r="CP136" s="83"/>
      <c r="CQ136" s="83"/>
      <c r="CR136" s="84"/>
      <c r="CS136" s="84"/>
      <c r="CT136" s="84"/>
      <c r="CU136" s="84"/>
      <c r="CV136" s="84"/>
      <c r="CW136" s="84"/>
      <c r="CX136" s="84"/>
      <c r="CY136" s="84"/>
      <c r="CZ136" s="83"/>
      <c r="DA136" s="83"/>
      <c r="DB136" s="84"/>
      <c r="DC136" s="84"/>
      <c r="DD136" s="84"/>
      <c r="DE136" s="84"/>
      <c r="DF136" s="84"/>
      <c r="DG136" s="84"/>
      <c r="DH136" s="84"/>
      <c r="DI136" s="84"/>
      <c r="DJ136" s="83"/>
      <c r="DK136" s="83"/>
      <c r="DL136" s="84"/>
      <c r="DM136" s="84"/>
      <c r="DN136" s="84"/>
      <c r="DO136" s="84"/>
      <c r="DP136" s="84"/>
      <c r="DQ136" s="84"/>
      <c r="DR136" s="84"/>
      <c r="DS136" s="84"/>
      <c r="DT136" s="84"/>
      <c r="DU136" s="84"/>
      <c r="DV136" s="84"/>
      <c r="DW136" s="84"/>
      <c r="DX136" s="84"/>
      <c r="DY136" s="84"/>
      <c r="DZ136" s="84"/>
      <c r="EA136" s="84"/>
      <c r="EB136" s="84"/>
      <c r="EC136" s="84"/>
      <c r="ED136" s="84"/>
      <c r="EE136" s="84"/>
      <c r="EF136" s="84"/>
    </row>
    <row r="137" spans="16:136">
      <c r="P137" s="84"/>
      <c r="Q137" s="84"/>
      <c r="R137" s="84"/>
      <c r="S137" s="84"/>
      <c r="T137" s="84"/>
      <c r="U137" s="84"/>
      <c r="V137" s="84"/>
      <c r="W137" s="84"/>
      <c r="X137" s="83"/>
      <c r="Y137" s="83"/>
      <c r="Z137" s="84"/>
      <c r="AA137" s="84"/>
      <c r="AB137" s="84"/>
      <c r="AC137" s="84"/>
      <c r="AD137" s="84"/>
      <c r="AE137" s="84"/>
      <c r="AF137" s="84"/>
      <c r="AG137" s="84"/>
      <c r="AH137" s="83"/>
      <c r="AI137" s="166"/>
      <c r="AJ137" s="84"/>
      <c r="AK137" s="166"/>
      <c r="AL137" s="84"/>
      <c r="AM137" s="84"/>
      <c r="AN137" s="84"/>
      <c r="AO137" s="84"/>
      <c r="AP137" s="84"/>
      <c r="AQ137" s="84"/>
      <c r="AR137" s="83"/>
      <c r="AS137" s="83"/>
      <c r="AT137" s="84"/>
      <c r="AU137" s="84"/>
      <c r="AV137" s="84"/>
      <c r="AW137" s="84"/>
      <c r="AX137" s="84"/>
      <c r="AY137" s="84"/>
      <c r="AZ137" s="84"/>
      <c r="BA137" s="84"/>
      <c r="BB137" s="83"/>
      <c r="BC137" s="83"/>
      <c r="BD137" s="84"/>
      <c r="BE137" s="84"/>
      <c r="BF137" s="84"/>
      <c r="BG137" s="84"/>
      <c r="BH137" s="84"/>
      <c r="BI137" s="84"/>
      <c r="BJ137" s="84"/>
      <c r="BK137" s="84"/>
      <c r="BL137" s="83"/>
      <c r="BM137" s="83"/>
      <c r="BN137" s="84"/>
      <c r="BO137" s="84"/>
      <c r="BP137" s="84"/>
      <c r="BQ137" s="84"/>
      <c r="BR137" s="84"/>
      <c r="BS137" s="84"/>
      <c r="BT137" s="84"/>
      <c r="BU137" s="84"/>
      <c r="BV137" s="83"/>
      <c r="BW137" s="83"/>
      <c r="BX137" s="84"/>
      <c r="BY137" s="84"/>
      <c r="BZ137" s="84"/>
      <c r="CA137" s="84"/>
      <c r="CB137" s="84"/>
      <c r="CC137" s="84"/>
      <c r="CD137" s="84"/>
      <c r="CE137" s="84"/>
      <c r="CF137" s="83"/>
      <c r="CG137" s="83"/>
      <c r="CH137" s="84"/>
      <c r="CI137" s="84"/>
      <c r="CJ137" s="84"/>
      <c r="CK137" s="84"/>
      <c r="CL137" s="84"/>
      <c r="CM137" s="84"/>
      <c r="CN137" s="84"/>
      <c r="CO137" s="84"/>
      <c r="CP137" s="83"/>
      <c r="CQ137" s="83"/>
      <c r="CR137" s="84"/>
      <c r="CS137" s="84"/>
      <c r="CT137" s="84"/>
      <c r="CU137" s="84"/>
      <c r="CV137" s="84"/>
      <c r="CW137" s="84"/>
      <c r="CX137" s="84"/>
      <c r="CY137" s="84"/>
      <c r="CZ137" s="83"/>
      <c r="DA137" s="83"/>
      <c r="DB137" s="84"/>
      <c r="DC137" s="84"/>
      <c r="DD137" s="84"/>
      <c r="DE137" s="84"/>
      <c r="DF137" s="84"/>
      <c r="DG137" s="84"/>
      <c r="DH137" s="84"/>
      <c r="DI137" s="84"/>
      <c r="DJ137" s="83"/>
      <c r="DK137" s="83"/>
      <c r="DL137" s="84"/>
      <c r="DM137" s="84"/>
      <c r="DN137" s="84"/>
      <c r="DO137" s="84"/>
      <c r="DP137" s="84"/>
      <c r="DQ137" s="84"/>
      <c r="DR137" s="84"/>
      <c r="DS137" s="84"/>
      <c r="DT137" s="84"/>
      <c r="DU137" s="84"/>
      <c r="DV137" s="84"/>
      <c r="DW137" s="84"/>
      <c r="DX137" s="84"/>
      <c r="DY137" s="84"/>
      <c r="DZ137" s="84"/>
      <c r="EA137" s="84"/>
      <c r="EB137" s="84"/>
      <c r="EC137" s="84"/>
      <c r="ED137" s="84"/>
      <c r="EE137" s="84"/>
      <c r="EF137" s="84"/>
    </row>
    <row r="138" spans="16:136">
      <c r="P138" s="84"/>
      <c r="Q138" s="84"/>
      <c r="R138" s="84"/>
      <c r="S138" s="84"/>
      <c r="T138" s="84"/>
      <c r="U138" s="84"/>
      <c r="V138" s="84"/>
      <c r="W138" s="84"/>
      <c r="X138" s="83"/>
      <c r="Y138" s="83"/>
      <c r="Z138" s="84"/>
      <c r="AA138" s="84"/>
      <c r="AB138" s="84"/>
      <c r="AC138" s="84"/>
      <c r="AD138" s="84"/>
      <c r="AE138" s="84"/>
      <c r="AF138" s="84"/>
      <c r="AG138" s="84"/>
      <c r="AH138" s="83"/>
      <c r="AI138" s="166"/>
      <c r="AJ138" s="84"/>
      <c r="AK138" s="166"/>
      <c r="AL138" s="84"/>
      <c r="AM138" s="84"/>
      <c r="AN138" s="84"/>
      <c r="AO138" s="84"/>
      <c r="AP138" s="84"/>
      <c r="AQ138" s="84"/>
      <c r="AR138" s="83"/>
      <c r="AS138" s="83"/>
      <c r="AT138" s="84"/>
      <c r="AU138" s="84"/>
      <c r="AV138" s="84"/>
      <c r="AW138" s="84"/>
      <c r="AX138" s="84"/>
      <c r="AY138" s="84"/>
      <c r="AZ138" s="84"/>
      <c r="BA138" s="84"/>
      <c r="BB138" s="83"/>
      <c r="BC138" s="83"/>
      <c r="BD138" s="84"/>
      <c r="BE138" s="84"/>
      <c r="BF138" s="84"/>
      <c r="BG138" s="84"/>
      <c r="BH138" s="84"/>
      <c r="BI138" s="84"/>
      <c r="BJ138" s="84"/>
      <c r="BK138" s="84"/>
      <c r="BL138" s="83"/>
      <c r="BM138" s="83"/>
      <c r="BN138" s="84"/>
      <c r="BO138" s="84"/>
      <c r="BP138" s="84"/>
      <c r="BQ138" s="84"/>
      <c r="BR138" s="84"/>
      <c r="BS138" s="84"/>
      <c r="BT138" s="84"/>
      <c r="BU138" s="84"/>
      <c r="BV138" s="83"/>
      <c r="BW138" s="83"/>
      <c r="BX138" s="84"/>
      <c r="BY138" s="84"/>
      <c r="BZ138" s="84"/>
      <c r="CA138" s="84"/>
      <c r="CB138" s="84"/>
      <c r="CC138" s="84"/>
      <c r="CD138" s="84"/>
      <c r="CE138" s="84"/>
      <c r="CF138" s="83"/>
      <c r="CG138" s="83"/>
      <c r="CH138" s="84"/>
      <c r="CI138" s="84"/>
      <c r="CJ138" s="84"/>
      <c r="CK138" s="84"/>
      <c r="CL138" s="84"/>
      <c r="CM138" s="84"/>
      <c r="CN138" s="84"/>
      <c r="CO138" s="84"/>
      <c r="CP138" s="83"/>
      <c r="CQ138" s="83"/>
      <c r="CR138" s="84"/>
      <c r="CS138" s="84"/>
      <c r="CT138" s="84"/>
      <c r="CU138" s="84"/>
      <c r="CV138" s="84"/>
      <c r="CW138" s="84"/>
      <c r="CX138" s="84"/>
      <c r="CY138" s="84"/>
      <c r="CZ138" s="83"/>
      <c r="DA138" s="83"/>
      <c r="DB138" s="84"/>
      <c r="DC138" s="84"/>
      <c r="DD138" s="84"/>
      <c r="DE138" s="84"/>
      <c r="DF138" s="84"/>
      <c r="DG138" s="84"/>
      <c r="DH138" s="84"/>
      <c r="DI138" s="84"/>
      <c r="DJ138" s="83"/>
      <c r="DK138" s="83"/>
      <c r="DL138" s="84"/>
      <c r="DM138" s="84"/>
      <c r="DN138" s="84"/>
      <c r="DO138" s="84"/>
      <c r="DP138" s="84"/>
      <c r="DQ138" s="84"/>
      <c r="DR138" s="84"/>
      <c r="DS138" s="84"/>
      <c r="DT138" s="84"/>
      <c r="DU138" s="84"/>
      <c r="DV138" s="84"/>
      <c r="DW138" s="84"/>
      <c r="DX138" s="84"/>
      <c r="DY138" s="84"/>
      <c r="DZ138" s="84"/>
      <c r="EA138" s="84"/>
      <c r="EB138" s="84"/>
      <c r="EC138" s="84"/>
      <c r="ED138" s="84"/>
      <c r="EE138" s="84"/>
      <c r="EF138" s="84"/>
    </row>
    <row r="139" spans="16:136">
      <c r="P139" s="84"/>
      <c r="Q139" s="84"/>
      <c r="R139" s="84"/>
      <c r="S139" s="84"/>
      <c r="T139" s="84"/>
      <c r="U139" s="84"/>
      <c r="V139" s="84"/>
      <c r="W139" s="84"/>
      <c r="X139" s="83"/>
      <c r="Y139" s="83"/>
      <c r="Z139" s="84"/>
      <c r="AA139" s="84"/>
      <c r="AB139" s="84"/>
      <c r="AC139" s="84"/>
      <c r="AD139" s="84"/>
      <c r="AE139" s="84"/>
      <c r="AF139" s="84"/>
      <c r="AG139" s="84"/>
      <c r="AH139" s="83"/>
      <c r="AI139" s="166"/>
      <c r="AJ139" s="84"/>
      <c r="AK139" s="166"/>
      <c r="AL139" s="84"/>
      <c r="AM139" s="84"/>
      <c r="AN139" s="84"/>
      <c r="AO139" s="84"/>
      <c r="AP139" s="84"/>
      <c r="AQ139" s="84"/>
      <c r="AR139" s="83"/>
      <c r="AS139" s="83"/>
      <c r="AT139" s="84"/>
      <c r="AU139" s="84"/>
      <c r="AV139" s="84"/>
      <c r="AW139" s="84"/>
      <c r="AX139" s="84"/>
      <c r="AY139" s="84"/>
      <c r="AZ139" s="84"/>
      <c r="BA139" s="84"/>
      <c r="BB139" s="83"/>
      <c r="BC139" s="83"/>
      <c r="BD139" s="84"/>
      <c r="BE139" s="84"/>
      <c r="BF139" s="84"/>
      <c r="BG139" s="84"/>
      <c r="BH139" s="84"/>
      <c r="BI139" s="84"/>
      <c r="BJ139" s="84"/>
      <c r="BK139" s="84"/>
      <c r="BL139" s="83"/>
      <c r="BM139" s="83"/>
      <c r="BN139" s="84"/>
      <c r="BO139" s="84"/>
      <c r="BP139" s="84"/>
      <c r="BQ139" s="84"/>
      <c r="BR139" s="84"/>
      <c r="BS139" s="84"/>
      <c r="BT139" s="84"/>
      <c r="BU139" s="84"/>
      <c r="BV139" s="83"/>
      <c r="BW139" s="83"/>
      <c r="BX139" s="84"/>
      <c r="BY139" s="84"/>
      <c r="BZ139" s="84"/>
      <c r="CA139" s="84"/>
      <c r="CB139" s="84"/>
      <c r="CC139" s="84"/>
      <c r="CD139" s="84"/>
      <c r="CE139" s="84"/>
      <c r="CF139" s="83"/>
      <c r="CG139" s="83"/>
      <c r="CH139" s="84"/>
      <c r="CI139" s="84"/>
      <c r="CJ139" s="84"/>
      <c r="CK139" s="84"/>
      <c r="CL139" s="84"/>
      <c r="CM139" s="84"/>
      <c r="CN139" s="84"/>
      <c r="CO139" s="84"/>
      <c r="CP139" s="83"/>
      <c r="CQ139" s="83"/>
      <c r="CR139" s="84"/>
      <c r="CS139" s="84"/>
      <c r="CT139" s="84"/>
      <c r="CU139" s="84"/>
      <c r="CV139" s="84"/>
      <c r="CW139" s="84"/>
      <c r="CX139" s="84"/>
      <c r="CY139" s="84"/>
      <c r="CZ139" s="83"/>
      <c r="DA139" s="83"/>
      <c r="DB139" s="84"/>
      <c r="DC139" s="84"/>
      <c r="DD139" s="84"/>
      <c r="DE139" s="84"/>
      <c r="DF139" s="84"/>
      <c r="DG139" s="84"/>
      <c r="DH139" s="84"/>
      <c r="DI139" s="84"/>
      <c r="DJ139" s="83"/>
      <c r="DK139" s="83"/>
      <c r="DL139" s="84"/>
      <c r="DM139" s="84"/>
      <c r="DN139" s="84"/>
      <c r="DO139" s="84"/>
      <c r="DP139" s="84"/>
      <c r="DQ139" s="84"/>
      <c r="DR139" s="84"/>
      <c r="DS139" s="84"/>
      <c r="DT139" s="84"/>
      <c r="DU139" s="84"/>
      <c r="DV139" s="84"/>
      <c r="DW139" s="84"/>
      <c r="DX139" s="84"/>
      <c r="DY139" s="84"/>
      <c r="DZ139" s="84"/>
      <c r="EA139" s="84"/>
      <c r="EB139" s="84"/>
      <c r="EC139" s="84"/>
      <c r="ED139" s="84"/>
      <c r="EE139" s="84"/>
      <c r="EF139" s="84"/>
    </row>
    <row r="140" spans="16:136">
      <c r="P140" s="84"/>
      <c r="Q140" s="84"/>
      <c r="R140" s="84"/>
      <c r="S140" s="84"/>
      <c r="T140" s="84"/>
      <c r="U140" s="84"/>
      <c r="V140" s="84"/>
      <c r="W140" s="84"/>
      <c r="X140" s="83"/>
      <c r="Y140" s="83"/>
      <c r="Z140" s="84"/>
      <c r="AA140" s="84"/>
      <c r="AB140" s="84"/>
      <c r="AC140" s="84"/>
      <c r="AD140" s="84"/>
      <c r="AE140" s="84"/>
      <c r="AF140" s="84"/>
      <c r="AG140" s="84"/>
      <c r="AH140" s="83"/>
      <c r="AI140" s="166"/>
      <c r="AJ140" s="84"/>
      <c r="AK140" s="166"/>
      <c r="AL140" s="84"/>
      <c r="AM140" s="84"/>
      <c r="AN140" s="84"/>
      <c r="AO140" s="84"/>
      <c r="AP140" s="84"/>
      <c r="AQ140" s="84"/>
      <c r="AR140" s="83"/>
      <c r="AS140" s="83"/>
      <c r="AT140" s="84"/>
      <c r="AU140" s="84"/>
      <c r="AV140" s="84"/>
      <c r="AW140" s="84"/>
      <c r="AX140" s="84"/>
      <c r="AY140" s="84"/>
      <c r="AZ140" s="84"/>
      <c r="BA140" s="84"/>
      <c r="BB140" s="83"/>
      <c r="BC140" s="83"/>
      <c r="BD140" s="84"/>
      <c r="BE140" s="84"/>
      <c r="BF140" s="84"/>
      <c r="BG140" s="84"/>
      <c r="BH140" s="84"/>
      <c r="BI140" s="84"/>
      <c r="BJ140" s="84"/>
      <c r="BK140" s="84"/>
      <c r="BL140" s="83"/>
      <c r="BM140" s="83"/>
      <c r="BN140" s="84"/>
      <c r="BO140" s="84"/>
      <c r="BP140" s="84"/>
      <c r="BQ140" s="84"/>
      <c r="BR140" s="84"/>
      <c r="BS140" s="84"/>
      <c r="BT140" s="84"/>
      <c r="BU140" s="84"/>
      <c r="BV140" s="83"/>
      <c r="BW140" s="83"/>
      <c r="BX140" s="84"/>
      <c r="BY140" s="84"/>
      <c r="BZ140" s="84"/>
      <c r="CA140" s="84"/>
      <c r="CB140" s="84"/>
      <c r="CC140" s="84"/>
      <c r="CD140" s="84"/>
      <c r="CE140" s="84"/>
      <c r="CF140" s="83"/>
      <c r="CG140" s="83"/>
      <c r="CH140" s="84"/>
      <c r="CI140" s="84"/>
      <c r="CJ140" s="84"/>
      <c r="CK140" s="84"/>
      <c r="CL140" s="84"/>
      <c r="CM140" s="84"/>
      <c r="CN140" s="84"/>
      <c r="CO140" s="84"/>
      <c r="CP140" s="83"/>
      <c r="CQ140" s="83"/>
      <c r="CR140" s="84"/>
      <c r="CS140" s="84"/>
      <c r="CT140" s="84"/>
      <c r="CU140" s="84"/>
      <c r="CV140" s="84"/>
      <c r="CW140" s="84"/>
      <c r="CX140" s="84"/>
      <c r="CY140" s="84"/>
      <c r="CZ140" s="83"/>
      <c r="DA140" s="83"/>
      <c r="DB140" s="84"/>
      <c r="DC140" s="84"/>
      <c r="DD140" s="84"/>
      <c r="DE140" s="84"/>
      <c r="DF140" s="84"/>
      <c r="DG140" s="84"/>
      <c r="DH140" s="84"/>
      <c r="DI140" s="84"/>
      <c r="DJ140" s="83"/>
      <c r="DK140" s="83"/>
      <c r="DL140" s="84"/>
      <c r="DM140" s="84"/>
      <c r="DN140" s="84"/>
      <c r="DO140" s="84"/>
      <c r="DP140" s="84"/>
      <c r="DQ140" s="84"/>
      <c r="DR140" s="84"/>
      <c r="DS140" s="84"/>
      <c r="DT140" s="84"/>
      <c r="DU140" s="84"/>
      <c r="DV140" s="84"/>
      <c r="DW140" s="84"/>
      <c r="DX140" s="84"/>
      <c r="DY140" s="84"/>
      <c r="DZ140" s="84"/>
      <c r="EA140" s="84"/>
      <c r="EB140" s="84"/>
      <c r="EC140" s="84"/>
      <c r="ED140" s="84"/>
      <c r="EE140" s="84"/>
      <c r="EF140" s="84"/>
    </row>
    <row r="141" spans="16:136">
      <c r="P141" s="84"/>
      <c r="Q141" s="84"/>
      <c r="R141" s="84"/>
      <c r="S141" s="84"/>
      <c r="T141" s="84"/>
      <c r="U141" s="84"/>
      <c r="V141" s="84"/>
      <c r="W141" s="84"/>
      <c r="X141" s="83"/>
      <c r="Y141" s="83"/>
      <c r="Z141" s="84"/>
      <c r="AA141" s="84"/>
      <c r="AB141" s="84"/>
      <c r="AC141" s="84"/>
      <c r="AD141" s="84"/>
      <c r="AE141" s="84"/>
      <c r="AF141" s="84"/>
      <c r="AG141" s="84"/>
      <c r="AH141" s="83"/>
      <c r="AI141" s="166"/>
      <c r="AJ141" s="84"/>
      <c r="AK141" s="166"/>
      <c r="AL141" s="84"/>
      <c r="AM141" s="84"/>
      <c r="AN141" s="84"/>
      <c r="AO141" s="84"/>
      <c r="AP141" s="84"/>
      <c r="AQ141" s="84"/>
      <c r="AR141" s="83"/>
      <c r="AS141" s="83"/>
      <c r="AT141" s="84"/>
      <c r="AU141" s="84"/>
      <c r="AV141" s="84"/>
      <c r="AW141" s="84"/>
      <c r="AX141" s="84"/>
      <c r="AY141" s="84"/>
      <c r="AZ141" s="84"/>
      <c r="BA141" s="84"/>
      <c r="BB141" s="83"/>
      <c r="BC141" s="83"/>
      <c r="BD141" s="84"/>
      <c r="BE141" s="84"/>
      <c r="BF141" s="84"/>
      <c r="BG141" s="84"/>
      <c r="BH141" s="84"/>
      <c r="BI141" s="84"/>
      <c r="BJ141" s="84"/>
      <c r="BK141" s="84"/>
      <c r="BL141" s="83"/>
      <c r="BM141" s="83"/>
      <c r="BN141" s="84"/>
      <c r="BO141" s="84"/>
      <c r="BP141" s="84"/>
      <c r="BQ141" s="84"/>
      <c r="BR141" s="84"/>
      <c r="BS141" s="84"/>
      <c r="BT141" s="84"/>
      <c r="BU141" s="84"/>
      <c r="BV141" s="83"/>
      <c r="BW141" s="83"/>
      <c r="BX141" s="84"/>
      <c r="BY141" s="84"/>
      <c r="BZ141" s="84"/>
      <c r="CA141" s="84"/>
      <c r="CB141" s="84"/>
      <c r="CC141" s="84"/>
      <c r="CD141" s="84"/>
      <c r="CE141" s="84"/>
      <c r="CF141" s="83"/>
      <c r="CG141" s="83"/>
      <c r="CH141" s="84"/>
      <c r="CI141" s="84"/>
      <c r="CJ141" s="84"/>
      <c r="CK141" s="84"/>
      <c r="CL141" s="84"/>
      <c r="CM141" s="84"/>
      <c r="CN141" s="84"/>
      <c r="CO141" s="84"/>
      <c r="CP141" s="83"/>
      <c r="CQ141" s="83"/>
      <c r="CR141" s="84"/>
      <c r="CS141" s="84"/>
      <c r="CT141" s="84"/>
      <c r="CU141" s="84"/>
      <c r="CV141" s="84"/>
      <c r="CW141" s="84"/>
      <c r="CX141" s="84"/>
      <c r="CY141" s="84"/>
      <c r="CZ141" s="83"/>
      <c r="DA141" s="83"/>
      <c r="DB141" s="84"/>
      <c r="DC141" s="84"/>
      <c r="DD141" s="84"/>
      <c r="DE141" s="84"/>
      <c r="DF141" s="84"/>
      <c r="DG141" s="84"/>
      <c r="DH141" s="84"/>
      <c r="DI141" s="84"/>
      <c r="DJ141" s="83"/>
      <c r="DK141" s="83"/>
      <c r="DL141" s="84"/>
      <c r="DM141" s="84"/>
      <c r="DN141" s="84"/>
      <c r="DO141" s="84"/>
      <c r="DP141" s="84"/>
      <c r="DQ141" s="84"/>
      <c r="DR141" s="84"/>
      <c r="DS141" s="84"/>
      <c r="DT141" s="84"/>
      <c r="DU141" s="84"/>
      <c r="DV141" s="84"/>
      <c r="DW141" s="84"/>
      <c r="DX141" s="84"/>
      <c r="DY141" s="84"/>
      <c r="DZ141" s="84"/>
      <c r="EA141" s="84"/>
      <c r="EB141" s="84"/>
      <c r="EC141" s="84"/>
      <c r="ED141" s="84"/>
      <c r="EE141" s="84"/>
      <c r="EF141" s="84"/>
    </row>
    <row r="142" spans="16:136">
      <c r="P142" s="84"/>
      <c r="Q142" s="84"/>
      <c r="R142" s="84"/>
      <c r="S142" s="84"/>
      <c r="T142" s="84"/>
      <c r="U142" s="84"/>
      <c r="V142" s="84"/>
      <c r="W142" s="84"/>
      <c r="X142" s="83"/>
      <c r="Y142" s="83"/>
      <c r="Z142" s="84"/>
      <c r="AA142" s="84"/>
      <c r="AB142" s="84"/>
      <c r="AC142" s="84"/>
      <c r="AD142" s="84"/>
      <c r="AE142" s="84"/>
      <c r="AF142" s="84"/>
      <c r="AG142" s="84"/>
      <c r="AH142" s="83"/>
      <c r="AI142" s="166"/>
      <c r="AJ142" s="84"/>
      <c r="AK142" s="166"/>
      <c r="AL142" s="84"/>
      <c r="AM142" s="84"/>
      <c r="AN142" s="84"/>
      <c r="AO142" s="84"/>
      <c r="AP142" s="84"/>
      <c r="AQ142" s="84"/>
      <c r="AR142" s="83"/>
      <c r="AS142" s="83"/>
      <c r="AT142" s="84"/>
      <c r="AU142" s="84"/>
      <c r="AV142" s="84"/>
      <c r="AW142" s="84"/>
      <c r="AX142" s="84"/>
      <c r="AY142" s="84"/>
      <c r="AZ142" s="84"/>
      <c r="BA142" s="84"/>
      <c r="BB142" s="83"/>
      <c r="BC142" s="83"/>
      <c r="BD142" s="84"/>
      <c r="BE142" s="84"/>
      <c r="BF142" s="84"/>
      <c r="BG142" s="84"/>
      <c r="BH142" s="84"/>
      <c r="BI142" s="84"/>
      <c r="BJ142" s="84"/>
      <c r="BK142" s="84"/>
      <c r="BL142" s="83"/>
      <c r="BM142" s="83"/>
      <c r="BN142" s="84"/>
      <c r="BO142" s="84"/>
      <c r="BP142" s="84"/>
      <c r="BQ142" s="84"/>
      <c r="BR142" s="84"/>
      <c r="BS142" s="84"/>
      <c r="BT142" s="84"/>
      <c r="BU142" s="84"/>
      <c r="BV142" s="83"/>
      <c r="BW142" s="83"/>
      <c r="BX142" s="84"/>
      <c r="BY142" s="84"/>
      <c r="BZ142" s="84"/>
      <c r="CA142" s="84"/>
      <c r="CB142" s="84"/>
      <c r="CC142" s="84"/>
      <c r="CD142" s="84"/>
      <c r="CE142" s="84"/>
      <c r="CF142" s="83"/>
      <c r="CG142" s="83"/>
      <c r="CH142" s="84"/>
      <c r="CI142" s="84"/>
      <c r="CJ142" s="84"/>
      <c r="CK142" s="84"/>
      <c r="CL142" s="84"/>
      <c r="CM142" s="84"/>
      <c r="CN142" s="84"/>
      <c r="CO142" s="84"/>
      <c r="CP142" s="83"/>
      <c r="CQ142" s="83"/>
      <c r="CR142" s="84"/>
      <c r="CS142" s="84"/>
      <c r="CT142" s="84"/>
      <c r="CU142" s="84"/>
      <c r="CV142" s="84"/>
      <c r="CW142" s="84"/>
      <c r="CX142" s="84"/>
      <c r="CY142" s="84"/>
      <c r="CZ142" s="83"/>
      <c r="DA142" s="83"/>
      <c r="DB142" s="84"/>
      <c r="DC142" s="84"/>
      <c r="DD142" s="84"/>
      <c r="DE142" s="84"/>
      <c r="DF142" s="84"/>
      <c r="DG142" s="84"/>
      <c r="DH142" s="84"/>
      <c r="DI142" s="84"/>
      <c r="DJ142" s="83"/>
      <c r="DK142" s="83"/>
      <c r="DL142" s="84"/>
      <c r="DM142" s="84"/>
      <c r="DN142" s="84"/>
      <c r="DO142" s="84"/>
      <c r="DP142" s="84"/>
      <c r="DQ142" s="84"/>
      <c r="DR142" s="84"/>
      <c r="DS142" s="84"/>
      <c r="DT142" s="84"/>
      <c r="DU142" s="84"/>
      <c r="DV142" s="84"/>
      <c r="DW142" s="84"/>
      <c r="DX142" s="84"/>
      <c r="DY142" s="84"/>
      <c r="DZ142" s="84"/>
      <c r="EA142" s="84"/>
      <c r="EB142" s="84"/>
      <c r="EC142" s="84"/>
      <c r="ED142" s="84"/>
      <c r="EE142" s="84"/>
      <c r="EF142" s="84"/>
    </row>
    <row r="143" spans="16:136">
      <c r="P143" s="84"/>
      <c r="Q143" s="84"/>
      <c r="R143" s="84"/>
      <c r="S143" s="84"/>
      <c r="T143" s="84"/>
      <c r="U143" s="84"/>
      <c r="V143" s="84"/>
      <c r="W143" s="84"/>
      <c r="X143" s="83"/>
      <c r="Y143" s="83"/>
      <c r="Z143" s="84"/>
      <c r="AA143" s="84"/>
      <c r="AB143" s="84"/>
      <c r="AC143" s="84"/>
      <c r="AD143" s="84"/>
      <c r="AE143" s="84"/>
      <c r="AF143" s="84"/>
      <c r="AG143" s="84"/>
      <c r="AH143" s="83"/>
      <c r="AI143" s="166"/>
      <c r="AJ143" s="84"/>
      <c r="AK143" s="166"/>
      <c r="AL143" s="84"/>
      <c r="AM143" s="84"/>
      <c r="AN143" s="84"/>
      <c r="AO143" s="84"/>
      <c r="AP143" s="84"/>
      <c r="AQ143" s="84"/>
      <c r="AR143" s="83"/>
      <c r="AS143" s="83"/>
      <c r="AT143" s="84"/>
      <c r="AU143" s="84"/>
      <c r="AV143" s="84"/>
      <c r="AW143" s="84"/>
      <c r="AX143" s="84"/>
      <c r="AY143" s="84"/>
      <c r="AZ143" s="84"/>
      <c r="BA143" s="84"/>
      <c r="BB143" s="83"/>
      <c r="BC143" s="83"/>
      <c r="BD143" s="84"/>
      <c r="BE143" s="84"/>
      <c r="BF143" s="84"/>
      <c r="BG143" s="84"/>
      <c r="BH143" s="84"/>
      <c r="BI143" s="84"/>
      <c r="BJ143" s="84"/>
      <c r="BK143" s="84"/>
      <c r="BL143" s="83"/>
      <c r="BM143" s="83"/>
      <c r="BN143" s="84"/>
      <c r="BO143" s="84"/>
      <c r="BP143" s="84"/>
      <c r="BQ143" s="84"/>
      <c r="BR143" s="84"/>
      <c r="BS143" s="84"/>
      <c r="BT143" s="84"/>
      <c r="BU143" s="84"/>
      <c r="BV143" s="83"/>
      <c r="BW143" s="83"/>
      <c r="BX143" s="84"/>
      <c r="BY143" s="84"/>
      <c r="BZ143" s="84"/>
      <c r="CA143" s="84"/>
      <c r="CB143" s="84"/>
      <c r="CC143" s="84"/>
      <c r="CD143" s="84"/>
      <c r="CE143" s="84"/>
      <c r="CF143" s="83"/>
      <c r="CG143" s="83"/>
      <c r="CH143" s="84"/>
      <c r="CI143" s="84"/>
      <c r="CJ143" s="84"/>
      <c r="CK143" s="84"/>
      <c r="CL143" s="84"/>
      <c r="CM143" s="84"/>
      <c r="CN143" s="84"/>
      <c r="CO143" s="84"/>
      <c r="CP143" s="83"/>
      <c r="CQ143" s="83"/>
      <c r="CR143" s="84"/>
      <c r="CS143" s="84"/>
      <c r="CT143" s="84"/>
      <c r="CU143" s="84"/>
      <c r="CV143" s="84"/>
      <c r="CW143" s="84"/>
      <c r="CX143" s="84"/>
      <c r="CY143" s="84"/>
      <c r="CZ143" s="83"/>
      <c r="DA143" s="83"/>
      <c r="DB143" s="84"/>
      <c r="DC143" s="84"/>
      <c r="DD143" s="84"/>
      <c r="DE143" s="84"/>
      <c r="DF143" s="84"/>
      <c r="DG143" s="84"/>
      <c r="DH143" s="84"/>
      <c r="DI143" s="84"/>
      <c r="DJ143" s="83"/>
      <c r="DK143" s="83"/>
      <c r="DL143" s="84"/>
      <c r="DM143" s="84"/>
      <c r="DN143" s="84"/>
      <c r="DO143" s="84"/>
      <c r="DP143" s="84"/>
      <c r="DQ143" s="84"/>
      <c r="DR143" s="84"/>
      <c r="DS143" s="84"/>
      <c r="DT143" s="84"/>
      <c r="DU143" s="84"/>
      <c r="DV143" s="84"/>
      <c r="DW143" s="84"/>
      <c r="DX143" s="84"/>
      <c r="DY143" s="84"/>
      <c r="DZ143" s="84"/>
      <c r="EA143" s="84"/>
      <c r="EB143" s="84"/>
      <c r="EC143" s="84"/>
      <c r="ED143" s="84"/>
      <c r="EE143" s="84"/>
      <c r="EF143" s="84"/>
    </row>
    <row r="144" spans="16:136">
      <c r="P144" s="84"/>
      <c r="Q144" s="84"/>
      <c r="R144" s="84"/>
      <c r="S144" s="84"/>
      <c r="T144" s="84"/>
      <c r="U144" s="84"/>
      <c r="V144" s="84"/>
      <c r="W144" s="84"/>
      <c r="X144" s="83"/>
      <c r="Y144" s="83"/>
      <c r="Z144" s="84"/>
      <c r="AA144" s="84"/>
      <c r="AB144" s="84"/>
      <c r="AC144" s="84"/>
      <c r="AD144" s="84"/>
      <c r="AE144" s="84"/>
      <c r="AF144" s="84"/>
      <c r="AG144" s="84"/>
      <c r="AH144" s="83"/>
      <c r="AI144" s="166"/>
      <c r="AJ144" s="84"/>
      <c r="AK144" s="166"/>
      <c r="AL144" s="84"/>
      <c r="AM144" s="84"/>
      <c r="AN144" s="84"/>
      <c r="AO144" s="84"/>
      <c r="AP144" s="84"/>
      <c r="AQ144" s="84"/>
      <c r="AR144" s="83"/>
      <c r="AS144" s="83"/>
      <c r="AT144" s="84"/>
      <c r="AU144" s="84"/>
      <c r="AV144" s="84"/>
      <c r="AW144" s="84"/>
      <c r="AX144" s="84"/>
      <c r="AY144" s="84"/>
      <c r="AZ144" s="84"/>
      <c r="BA144" s="84"/>
      <c r="BB144" s="83"/>
      <c r="BC144" s="83"/>
      <c r="BD144" s="84"/>
      <c r="BE144" s="84"/>
      <c r="BF144" s="84"/>
      <c r="BG144" s="84"/>
      <c r="BH144" s="84"/>
      <c r="BI144" s="84"/>
      <c r="BJ144" s="84"/>
      <c r="BK144" s="84"/>
      <c r="BL144" s="83"/>
      <c r="BM144" s="83"/>
      <c r="BN144" s="84"/>
      <c r="BO144" s="84"/>
      <c r="BP144" s="84"/>
      <c r="BQ144" s="84"/>
      <c r="BR144" s="84"/>
      <c r="BS144" s="84"/>
      <c r="BT144" s="84"/>
      <c r="BU144" s="84"/>
      <c r="BV144" s="83"/>
      <c r="BW144" s="83"/>
      <c r="BX144" s="84"/>
      <c r="BY144" s="84"/>
      <c r="BZ144" s="84"/>
      <c r="CA144" s="84"/>
      <c r="CB144" s="84"/>
      <c r="CC144" s="84"/>
      <c r="CD144" s="84"/>
      <c r="CE144" s="84"/>
      <c r="CF144" s="83"/>
      <c r="CG144" s="83"/>
      <c r="CH144" s="84"/>
      <c r="CI144" s="84"/>
      <c r="CJ144" s="84"/>
      <c r="CK144" s="84"/>
      <c r="CL144" s="84"/>
      <c r="CM144" s="84"/>
      <c r="CN144" s="84"/>
      <c r="CO144" s="84"/>
      <c r="CP144" s="83"/>
      <c r="CQ144" s="83"/>
      <c r="CR144" s="84"/>
      <c r="CS144" s="84"/>
      <c r="CT144" s="84"/>
      <c r="CU144" s="84"/>
      <c r="CV144" s="84"/>
      <c r="CW144" s="84"/>
      <c r="CX144" s="84"/>
      <c r="CY144" s="84"/>
      <c r="CZ144" s="83"/>
      <c r="DA144" s="83"/>
      <c r="DB144" s="84"/>
      <c r="DC144" s="84"/>
      <c r="DD144" s="84"/>
      <c r="DE144" s="84"/>
      <c r="DF144" s="84"/>
      <c r="DG144" s="84"/>
      <c r="DH144" s="84"/>
      <c r="DI144" s="84"/>
      <c r="DJ144" s="83"/>
      <c r="DK144" s="83"/>
      <c r="DL144" s="84"/>
      <c r="DM144" s="84"/>
      <c r="DN144" s="84"/>
      <c r="DO144" s="84"/>
      <c r="DP144" s="84"/>
      <c r="DQ144" s="84"/>
      <c r="DR144" s="84"/>
      <c r="DS144" s="84"/>
      <c r="DT144" s="84"/>
      <c r="DU144" s="84"/>
      <c r="DV144" s="84"/>
      <c r="DW144" s="84"/>
      <c r="DX144" s="84"/>
      <c r="DY144" s="84"/>
      <c r="DZ144" s="84"/>
      <c r="EA144" s="84"/>
      <c r="EB144" s="84"/>
      <c r="EC144" s="84"/>
      <c r="ED144" s="84"/>
      <c r="EE144" s="84"/>
      <c r="EF144" s="84"/>
    </row>
    <row r="145" spans="16:136">
      <c r="P145" s="84"/>
      <c r="Q145" s="84"/>
      <c r="R145" s="84"/>
      <c r="S145" s="84"/>
      <c r="T145" s="84"/>
      <c r="U145" s="84"/>
      <c r="V145" s="84"/>
      <c r="W145" s="84"/>
      <c r="X145" s="83"/>
      <c r="Y145" s="83"/>
      <c r="Z145" s="84"/>
      <c r="AA145" s="84"/>
      <c r="AB145" s="84"/>
      <c r="AC145" s="84"/>
      <c r="AD145" s="84"/>
      <c r="AE145" s="84"/>
      <c r="AF145" s="84"/>
      <c r="AG145" s="84"/>
      <c r="AH145" s="83"/>
      <c r="AI145" s="166"/>
      <c r="AJ145" s="84"/>
      <c r="AK145" s="166"/>
      <c r="AL145" s="84"/>
      <c r="AM145" s="84"/>
      <c r="AN145" s="84"/>
      <c r="AO145" s="84"/>
      <c r="AP145" s="84"/>
      <c r="AQ145" s="84"/>
      <c r="AR145" s="83"/>
      <c r="AS145" s="83"/>
      <c r="AT145" s="84"/>
      <c r="AU145" s="84"/>
      <c r="AV145" s="84"/>
      <c r="AW145" s="84"/>
      <c r="AX145" s="84"/>
      <c r="AY145" s="84"/>
      <c r="AZ145" s="84"/>
      <c r="BA145" s="84"/>
      <c r="BB145" s="83"/>
      <c r="BC145" s="83"/>
      <c r="BD145" s="84"/>
      <c r="BE145" s="84"/>
      <c r="BF145" s="84"/>
      <c r="BG145" s="84"/>
      <c r="BH145" s="84"/>
      <c r="BI145" s="84"/>
      <c r="BJ145" s="84"/>
      <c r="BK145" s="84"/>
      <c r="BL145" s="83"/>
      <c r="BM145" s="83"/>
      <c r="BN145" s="84"/>
      <c r="BO145" s="84"/>
      <c r="BP145" s="84"/>
      <c r="BQ145" s="84"/>
      <c r="BR145" s="84"/>
      <c r="BS145" s="84"/>
      <c r="BT145" s="84"/>
      <c r="BU145" s="84"/>
      <c r="BV145" s="83"/>
      <c r="BW145" s="83"/>
      <c r="BX145" s="84"/>
      <c r="BY145" s="84"/>
      <c r="BZ145" s="84"/>
      <c r="CA145" s="84"/>
      <c r="CB145" s="84"/>
      <c r="CC145" s="84"/>
      <c r="CD145" s="84"/>
      <c r="CE145" s="84"/>
      <c r="CF145" s="83"/>
      <c r="CG145" s="83"/>
      <c r="CH145" s="84"/>
      <c r="CI145" s="84"/>
      <c r="CJ145" s="84"/>
      <c r="CK145" s="84"/>
      <c r="CL145" s="84"/>
      <c r="CM145" s="84"/>
      <c r="CN145" s="84"/>
      <c r="CO145" s="84"/>
      <c r="CP145" s="83"/>
      <c r="CQ145" s="83"/>
      <c r="CR145" s="84"/>
      <c r="CS145" s="84"/>
      <c r="CT145" s="84"/>
      <c r="CU145" s="84"/>
      <c r="CV145" s="84"/>
      <c r="CW145" s="84"/>
      <c r="CX145" s="84"/>
      <c r="CY145" s="84"/>
      <c r="CZ145" s="83"/>
      <c r="DA145" s="83"/>
      <c r="DB145" s="84"/>
      <c r="DC145" s="84"/>
      <c r="DD145" s="84"/>
      <c r="DE145" s="84"/>
      <c r="DF145" s="84"/>
      <c r="DG145" s="84"/>
      <c r="DH145" s="84"/>
      <c r="DI145" s="84"/>
      <c r="DJ145" s="83"/>
      <c r="DK145" s="83"/>
      <c r="DL145" s="84"/>
      <c r="DM145" s="84"/>
      <c r="DN145" s="84"/>
      <c r="DO145" s="84"/>
      <c r="DP145" s="84"/>
      <c r="DQ145" s="84"/>
      <c r="DR145" s="84"/>
      <c r="DS145" s="84"/>
      <c r="DT145" s="84"/>
      <c r="DU145" s="84"/>
      <c r="DV145" s="84"/>
      <c r="DW145" s="84"/>
      <c r="DX145" s="84"/>
      <c r="DY145" s="84"/>
      <c r="DZ145" s="84"/>
      <c r="EA145" s="84"/>
      <c r="EB145" s="84"/>
      <c r="EC145" s="84"/>
      <c r="ED145" s="84"/>
      <c r="EE145" s="84"/>
      <c r="EF145" s="84"/>
    </row>
    <row r="146" spans="16:136">
      <c r="P146" s="84"/>
      <c r="Q146" s="84"/>
      <c r="R146" s="84"/>
      <c r="S146" s="84"/>
      <c r="T146" s="84"/>
      <c r="U146" s="84"/>
      <c r="V146" s="84"/>
      <c r="W146" s="84"/>
      <c r="X146" s="83"/>
      <c r="Y146" s="83"/>
      <c r="Z146" s="84"/>
      <c r="AA146" s="84"/>
      <c r="AB146" s="84"/>
      <c r="AC146" s="84"/>
      <c r="AD146" s="84"/>
      <c r="AE146" s="84"/>
      <c r="AF146" s="84"/>
      <c r="AG146" s="84"/>
      <c r="AH146" s="83"/>
      <c r="AI146" s="166"/>
      <c r="AJ146" s="84"/>
      <c r="AK146" s="166"/>
      <c r="AL146" s="84"/>
      <c r="AM146" s="84"/>
      <c r="AN146" s="84"/>
      <c r="AO146" s="84"/>
      <c r="AP146" s="84"/>
      <c r="AQ146" s="84"/>
      <c r="AR146" s="83"/>
      <c r="AS146" s="83"/>
      <c r="AT146" s="84"/>
      <c r="AU146" s="84"/>
      <c r="AV146" s="84"/>
      <c r="AW146" s="84"/>
      <c r="AX146" s="84"/>
      <c r="AY146" s="84"/>
      <c r="AZ146" s="84"/>
      <c r="BA146" s="84"/>
      <c r="BB146" s="83"/>
      <c r="BC146" s="83"/>
      <c r="BD146" s="84"/>
      <c r="BE146" s="84"/>
      <c r="BF146" s="84"/>
      <c r="BG146" s="84"/>
      <c r="BH146" s="84"/>
      <c r="BI146" s="84"/>
      <c r="BJ146" s="84"/>
      <c r="BK146" s="84"/>
      <c r="BL146" s="83"/>
      <c r="BM146" s="83"/>
      <c r="BN146" s="84"/>
      <c r="BO146" s="84"/>
      <c r="BP146" s="84"/>
      <c r="BQ146" s="84"/>
      <c r="BR146" s="84"/>
      <c r="BS146" s="84"/>
      <c r="BT146" s="84"/>
      <c r="BU146" s="84"/>
      <c r="BV146" s="83"/>
      <c r="BW146" s="83"/>
      <c r="BX146" s="84"/>
      <c r="BY146" s="84"/>
      <c r="BZ146" s="84"/>
      <c r="CA146" s="84"/>
      <c r="CB146" s="84"/>
      <c r="CC146" s="84"/>
      <c r="CD146" s="84"/>
      <c r="CE146" s="84"/>
      <c r="CF146" s="83"/>
      <c r="CG146" s="83"/>
      <c r="CH146" s="84"/>
      <c r="CI146" s="84"/>
      <c r="CJ146" s="84"/>
      <c r="CK146" s="84"/>
      <c r="CL146" s="84"/>
      <c r="CM146" s="84"/>
      <c r="CN146" s="84"/>
      <c r="CO146" s="84"/>
      <c r="CP146" s="83"/>
      <c r="CQ146" s="83"/>
      <c r="CR146" s="84"/>
      <c r="CS146" s="84"/>
      <c r="CT146" s="84"/>
      <c r="CU146" s="84"/>
      <c r="CV146" s="84"/>
      <c r="CW146" s="84"/>
      <c r="CX146" s="84"/>
      <c r="CY146" s="84"/>
      <c r="CZ146" s="83"/>
      <c r="DA146" s="83"/>
      <c r="DB146" s="84"/>
      <c r="DC146" s="84"/>
      <c r="DD146" s="84"/>
      <c r="DE146" s="84"/>
      <c r="DF146" s="84"/>
      <c r="DG146" s="84"/>
      <c r="DH146" s="84"/>
      <c r="DI146" s="84"/>
      <c r="DJ146" s="83"/>
      <c r="DK146" s="83"/>
      <c r="DL146" s="84"/>
      <c r="DM146" s="84"/>
      <c r="DN146" s="84"/>
      <c r="DO146" s="84"/>
      <c r="DP146" s="84"/>
      <c r="DQ146" s="84"/>
      <c r="DR146" s="84"/>
      <c r="DS146" s="84"/>
      <c r="DT146" s="84"/>
      <c r="DU146" s="84"/>
      <c r="DV146" s="84"/>
      <c r="DW146" s="84"/>
      <c r="DX146" s="84"/>
      <c r="DY146" s="84"/>
      <c r="DZ146" s="84"/>
      <c r="EA146" s="84"/>
      <c r="EB146" s="84"/>
      <c r="EC146" s="84"/>
      <c r="ED146" s="84"/>
      <c r="EE146" s="84"/>
      <c r="EF146" s="84"/>
    </row>
    <row r="147" spans="16:136">
      <c r="P147" s="84"/>
      <c r="Q147" s="84"/>
      <c r="R147" s="84"/>
      <c r="S147" s="84"/>
      <c r="T147" s="84"/>
      <c r="U147" s="84"/>
      <c r="V147" s="84"/>
      <c r="W147" s="84"/>
      <c r="X147" s="83"/>
      <c r="Y147" s="83"/>
      <c r="Z147" s="84"/>
      <c r="AA147" s="84"/>
      <c r="AB147" s="84"/>
      <c r="AC147" s="84"/>
      <c r="AD147" s="84"/>
      <c r="AE147" s="84"/>
      <c r="AF147" s="84"/>
      <c r="AG147" s="84"/>
      <c r="AH147" s="83"/>
      <c r="AI147" s="166"/>
      <c r="AJ147" s="84"/>
      <c r="AK147" s="166"/>
      <c r="AL147" s="84"/>
      <c r="AM147" s="84"/>
      <c r="AN147" s="84"/>
      <c r="AO147" s="84"/>
      <c r="AP147" s="84"/>
      <c r="AQ147" s="84"/>
      <c r="AR147" s="83"/>
      <c r="AS147" s="83"/>
      <c r="AT147" s="84"/>
      <c r="AU147" s="84"/>
      <c r="AV147" s="84"/>
      <c r="AW147" s="84"/>
      <c r="AX147" s="84"/>
      <c r="AY147" s="84"/>
      <c r="AZ147" s="84"/>
      <c r="BA147" s="84"/>
      <c r="BB147" s="83"/>
      <c r="BC147" s="83"/>
      <c r="BD147" s="84"/>
      <c r="BE147" s="84"/>
      <c r="BF147" s="84"/>
      <c r="BG147" s="84"/>
      <c r="BH147" s="84"/>
      <c r="BI147" s="84"/>
      <c r="BJ147" s="84"/>
      <c r="BK147" s="84"/>
      <c r="BL147" s="83"/>
      <c r="BM147" s="83"/>
      <c r="BN147" s="84"/>
      <c r="BO147" s="84"/>
      <c r="BP147" s="84"/>
      <c r="BQ147" s="84"/>
      <c r="BR147" s="84"/>
      <c r="BS147" s="84"/>
      <c r="BT147" s="84"/>
      <c r="BU147" s="84"/>
      <c r="BV147" s="83"/>
      <c r="BW147" s="83"/>
      <c r="BX147" s="84"/>
      <c r="BY147" s="84"/>
      <c r="BZ147" s="84"/>
      <c r="CA147" s="84"/>
      <c r="CB147" s="84"/>
      <c r="CC147" s="84"/>
      <c r="CD147" s="84"/>
      <c r="CE147" s="84"/>
      <c r="CF147" s="83"/>
      <c r="CG147" s="83"/>
      <c r="CH147" s="84"/>
      <c r="CI147" s="84"/>
      <c r="CJ147" s="84"/>
      <c r="CK147" s="84"/>
      <c r="CL147" s="84"/>
      <c r="CM147" s="84"/>
      <c r="CN147" s="84"/>
      <c r="CO147" s="84"/>
      <c r="CP147" s="83"/>
      <c r="CQ147" s="83"/>
      <c r="CR147" s="84"/>
      <c r="CS147" s="84"/>
      <c r="CT147" s="84"/>
      <c r="CU147" s="84"/>
      <c r="CV147" s="84"/>
      <c r="CW147" s="84"/>
      <c r="CX147" s="84"/>
      <c r="CY147" s="84"/>
      <c r="CZ147" s="83"/>
      <c r="DA147" s="83"/>
      <c r="DB147" s="84"/>
      <c r="DC147" s="84"/>
      <c r="DD147" s="84"/>
      <c r="DE147" s="84"/>
      <c r="DF147" s="84"/>
      <c r="DG147" s="84"/>
      <c r="DH147" s="84"/>
      <c r="DI147" s="84"/>
      <c r="DJ147" s="83"/>
      <c r="DK147" s="83"/>
      <c r="DL147" s="84"/>
      <c r="DM147" s="84"/>
      <c r="DN147" s="84"/>
      <c r="DO147" s="84"/>
      <c r="DP147" s="84"/>
      <c r="DQ147" s="84"/>
      <c r="DR147" s="84"/>
      <c r="DS147" s="84"/>
      <c r="DT147" s="84"/>
      <c r="DU147" s="84"/>
      <c r="DV147" s="84"/>
      <c r="DW147" s="84"/>
      <c r="DX147" s="84"/>
      <c r="DY147" s="84"/>
      <c r="DZ147" s="84"/>
      <c r="EA147" s="84"/>
      <c r="EB147" s="84"/>
      <c r="EC147" s="84"/>
      <c r="ED147" s="84"/>
      <c r="EE147" s="84"/>
      <c r="EF147" s="84"/>
    </row>
    <row r="148" spans="16:136">
      <c r="P148" s="84"/>
      <c r="Q148" s="84"/>
      <c r="R148" s="84"/>
      <c r="S148" s="84"/>
      <c r="T148" s="84"/>
      <c r="U148" s="84"/>
      <c r="V148" s="84"/>
      <c r="W148" s="84"/>
      <c r="X148" s="83"/>
      <c r="Y148" s="83"/>
      <c r="Z148" s="84"/>
      <c r="AA148" s="84"/>
      <c r="AB148" s="84"/>
      <c r="AC148" s="84"/>
      <c r="AD148" s="84"/>
      <c r="AE148" s="84"/>
      <c r="AF148" s="84"/>
      <c r="AG148" s="84"/>
      <c r="AH148" s="83"/>
      <c r="AI148" s="166"/>
      <c r="AJ148" s="84"/>
      <c r="AK148" s="166"/>
      <c r="AL148" s="84"/>
      <c r="AM148" s="84"/>
      <c r="AN148" s="84"/>
      <c r="AO148" s="84"/>
      <c r="AP148" s="84"/>
      <c r="AQ148" s="84"/>
      <c r="AR148" s="83"/>
      <c r="AS148" s="83"/>
      <c r="AT148" s="84"/>
      <c r="AU148" s="84"/>
      <c r="AV148" s="84"/>
      <c r="AW148" s="84"/>
      <c r="AX148" s="84"/>
      <c r="AY148" s="84"/>
      <c r="AZ148" s="84"/>
      <c r="BA148" s="84"/>
      <c r="BB148" s="83"/>
      <c r="BC148" s="83"/>
      <c r="BD148" s="84"/>
      <c r="BE148" s="84"/>
      <c r="BF148" s="84"/>
      <c r="BG148" s="84"/>
      <c r="BH148" s="84"/>
      <c r="BI148" s="84"/>
      <c r="BJ148" s="84"/>
      <c r="BK148" s="84"/>
      <c r="BL148" s="83"/>
      <c r="BM148" s="83"/>
      <c r="BN148" s="84"/>
      <c r="BO148" s="84"/>
      <c r="BP148" s="84"/>
      <c r="BQ148" s="84"/>
      <c r="BR148" s="84"/>
      <c r="BS148" s="84"/>
      <c r="BT148" s="84"/>
      <c r="BU148" s="84"/>
      <c r="BV148" s="83"/>
      <c r="BW148" s="83"/>
      <c r="BX148" s="84"/>
      <c r="BY148" s="84"/>
      <c r="BZ148" s="84"/>
      <c r="CA148" s="84"/>
      <c r="CB148" s="84"/>
      <c r="CC148" s="84"/>
      <c r="CD148" s="84"/>
      <c r="CE148" s="84"/>
      <c r="CF148" s="83"/>
      <c r="CG148" s="83"/>
      <c r="CH148" s="84"/>
      <c r="CI148" s="84"/>
      <c r="CJ148" s="84"/>
      <c r="CK148" s="84"/>
      <c r="CL148" s="84"/>
      <c r="CM148" s="84"/>
      <c r="CN148" s="84"/>
      <c r="CO148" s="84"/>
      <c r="CP148" s="83"/>
      <c r="CQ148" s="83"/>
      <c r="CR148" s="84"/>
      <c r="CS148" s="84"/>
      <c r="CT148" s="84"/>
      <c r="CU148" s="84"/>
      <c r="CV148" s="84"/>
      <c r="CW148" s="84"/>
      <c r="CX148" s="84"/>
      <c r="CY148" s="84"/>
      <c r="CZ148" s="83"/>
      <c r="DA148" s="83"/>
      <c r="DB148" s="84"/>
      <c r="DC148" s="84"/>
      <c r="DD148" s="84"/>
      <c r="DE148" s="84"/>
      <c r="DF148" s="84"/>
      <c r="DG148" s="84"/>
      <c r="DH148" s="84"/>
      <c r="DI148" s="84"/>
      <c r="DJ148" s="83"/>
      <c r="DK148" s="83"/>
      <c r="DL148" s="84"/>
      <c r="DM148" s="84"/>
      <c r="DN148" s="84"/>
      <c r="DO148" s="84"/>
      <c r="DP148" s="84"/>
      <c r="DQ148" s="84"/>
      <c r="DR148" s="84"/>
      <c r="DS148" s="84"/>
      <c r="DT148" s="84"/>
      <c r="DU148" s="84"/>
      <c r="DV148" s="84"/>
      <c r="DW148" s="84"/>
      <c r="DX148" s="84"/>
      <c r="DY148" s="84"/>
      <c r="DZ148" s="84"/>
      <c r="EA148" s="84"/>
      <c r="EB148" s="84"/>
      <c r="EC148" s="84"/>
      <c r="ED148" s="84"/>
      <c r="EE148" s="84"/>
      <c r="EF148" s="84"/>
    </row>
    <row r="149" spans="16:136">
      <c r="P149" s="84"/>
      <c r="Q149" s="84"/>
      <c r="R149" s="84"/>
      <c r="S149" s="84"/>
      <c r="T149" s="84"/>
      <c r="U149" s="84"/>
      <c r="V149" s="84"/>
      <c r="W149" s="84"/>
      <c r="X149" s="83"/>
      <c r="Y149" s="83"/>
      <c r="Z149" s="84"/>
      <c r="AA149" s="84"/>
      <c r="AB149" s="84"/>
      <c r="AC149" s="84"/>
      <c r="AD149" s="84"/>
      <c r="AE149" s="84"/>
      <c r="AF149" s="84"/>
      <c r="AG149" s="84"/>
      <c r="AH149" s="83"/>
      <c r="AI149" s="166"/>
      <c r="AJ149" s="84"/>
      <c r="AK149" s="166"/>
      <c r="AL149" s="84"/>
      <c r="AM149" s="84"/>
      <c r="AN149" s="84"/>
      <c r="AO149" s="84"/>
      <c r="AP149" s="84"/>
      <c r="AQ149" s="84"/>
      <c r="AR149" s="83"/>
      <c r="AS149" s="83"/>
      <c r="AT149" s="84"/>
      <c r="AU149" s="84"/>
      <c r="AV149" s="84"/>
      <c r="AW149" s="84"/>
      <c r="AX149" s="84"/>
      <c r="AY149" s="84"/>
      <c r="AZ149" s="84"/>
      <c r="BA149" s="84"/>
      <c r="BB149" s="83"/>
      <c r="BC149" s="83"/>
      <c r="BD149" s="84"/>
      <c r="BE149" s="84"/>
      <c r="BF149" s="84"/>
      <c r="BG149" s="84"/>
      <c r="BH149" s="84"/>
      <c r="BI149" s="84"/>
      <c r="BJ149" s="84"/>
      <c r="BK149" s="84"/>
      <c r="BL149" s="83"/>
      <c r="BM149" s="83"/>
      <c r="BN149" s="84"/>
      <c r="BO149" s="84"/>
      <c r="BP149" s="84"/>
      <c r="BQ149" s="84"/>
      <c r="BR149" s="84"/>
      <c r="BS149" s="84"/>
      <c r="BT149" s="84"/>
      <c r="BU149" s="84"/>
      <c r="BV149" s="83"/>
      <c r="BW149" s="83"/>
      <c r="BX149" s="84"/>
      <c r="BY149" s="84"/>
      <c r="BZ149" s="84"/>
      <c r="CA149" s="84"/>
      <c r="CB149" s="84"/>
      <c r="CC149" s="84"/>
      <c r="CD149" s="84"/>
      <c r="CE149" s="84"/>
      <c r="CF149" s="83"/>
      <c r="CG149" s="83"/>
      <c r="CH149" s="84"/>
      <c r="CI149" s="84"/>
      <c r="CJ149" s="84"/>
      <c r="CK149" s="84"/>
      <c r="CL149" s="84"/>
      <c r="CM149" s="84"/>
      <c r="CN149" s="84"/>
      <c r="CO149" s="84"/>
      <c r="CP149" s="83"/>
      <c r="CQ149" s="83"/>
      <c r="CR149" s="84"/>
      <c r="CS149" s="84"/>
      <c r="CT149" s="84"/>
      <c r="CU149" s="84"/>
      <c r="CV149" s="84"/>
      <c r="CW149" s="84"/>
      <c r="CX149" s="84"/>
      <c r="CY149" s="84"/>
      <c r="CZ149" s="83"/>
      <c r="DA149" s="83"/>
      <c r="DB149" s="84"/>
      <c r="DC149" s="84"/>
      <c r="DD149" s="84"/>
      <c r="DE149" s="84"/>
      <c r="DF149" s="84"/>
      <c r="DG149" s="84"/>
      <c r="DH149" s="84"/>
      <c r="DI149" s="84"/>
      <c r="DJ149" s="83"/>
      <c r="DK149" s="83"/>
      <c r="DL149" s="84"/>
      <c r="DM149" s="84"/>
      <c r="DN149" s="84"/>
      <c r="DO149" s="84"/>
      <c r="DP149" s="84"/>
      <c r="DQ149" s="84"/>
      <c r="DR149" s="84"/>
      <c r="DS149" s="84"/>
      <c r="DT149" s="84"/>
      <c r="DU149" s="84"/>
      <c r="DV149" s="84"/>
      <c r="DW149" s="84"/>
      <c r="DX149" s="84"/>
      <c r="DY149" s="84"/>
      <c r="DZ149" s="84"/>
      <c r="EA149" s="84"/>
      <c r="EB149" s="84"/>
      <c r="EC149" s="84"/>
      <c r="ED149" s="84"/>
      <c r="EE149" s="84"/>
      <c r="EF149" s="84"/>
    </row>
    <row r="150" spans="16:136">
      <c r="P150" s="84"/>
      <c r="Q150" s="84"/>
      <c r="R150" s="84"/>
      <c r="S150" s="84"/>
      <c r="T150" s="84"/>
      <c r="U150" s="84"/>
      <c r="V150" s="84"/>
      <c r="W150" s="84"/>
      <c r="X150" s="83"/>
      <c r="Y150" s="83"/>
      <c r="Z150" s="84"/>
      <c r="AA150" s="84"/>
      <c r="AB150" s="84"/>
      <c r="AC150" s="84"/>
      <c r="AD150" s="84"/>
      <c r="AE150" s="84"/>
      <c r="AF150" s="84"/>
      <c r="AG150" s="84"/>
      <c r="AH150" s="83"/>
      <c r="AI150" s="166"/>
      <c r="AJ150" s="84"/>
      <c r="AK150" s="166"/>
      <c r="AL150" s="84"/>
      <c r="AM150" s="84"/>
      <c r="AN150" s="84"/>
      <c r="AO150" s="84"/>
      <c r="AP150" s="84"/>
      <c r="AQ150" s="84"/>
      <c r="AR150" s="83"/>
      <c r="AS150" s="83"/>
      <c r="AT150" s="84"/>
      <c r="AU150" s="84"/>
      <c r="AV150" s="84"/>
      <c r="AW150" s="84"/>
      <c r="AX150" s="84"/>
      <c r="AY150" s="84"/>
      <c r="AZ150" s="84"/>
      <c r="BA150" s="84"/>
      <c r="BB150" s="83"/>
      <c r="BC150" s="83"/>
      <c r="BD150" s="84"/>
      <c r="BE150" s="84"/>
      <c r="BF150" s="84"/>
      <c r="BG150" s="84"/>
      <c r="BH150" s="84"/>
      <c r="BI150" s="84"/>
      <c r="BJ150" s="84"/>
      <c r="BK150" s="84"/>
      <c r="BL150" s="83"/>
      <c r="BM150" s="83"/>
      <c r="BN150" s="84"/>
      <c r="BO150" s="84"/>
      <c r="BP150" s="84"/>
      <c r="BQ150" s="84"/>
      <c r="BR150" s="84"/>
      <c r="BS150" s="84"/>
      <c r="BT150" s="84"/>
      <c r="BU150" s="84"/>
      <c r="BV150" s="83"/>
      <c r="BW150" s="83"/>
      <c r="BX150" s="84"/>
      <c r="BY150" s="84"/>
      <c r="BZ150" s="84"/>
      <c r="CA150" s="84"/>
      <c r="CB150" s="84"/>
      <c r="CC150" s="84"/>
      <c r="CD150" s="84"/>
      <c r="CE150" s="84"/>
      <c r="CF150" s="83"/>
      <c r="CG150" s="83"/>
      <c r="CH150" s="84"/>
      <c r="CI150" s="84"/>
      <c r="CJ150" s="84"/>
      <c r="CK150" s="84"/>
      <c r="CL150" s="84"/>
      <c r="CM150" s="84"/>
      <c r="CN150" s="84"/>
      <c r="CO150" s="84"/>
      <c r="CP150" s="83"/>
      <c r="CQ150" s="83"/>
      <c r="CR150" s="84"/>
      <c r="CS150" s="84"/>
      <c r="CT150" s="84"/>
      <c r="CU150" s="84"/>
      <c r="CV150" s="84"/>
      <c r="CW150" s="84"/>
      <c r="CX150" s="84"/>
      <c r="CY150" s="84"/>
      <c r="CZ150" s="83"/>
      <c r="DA150" s="83"/>
      <c r="DB150" s="84"/>
      <c r="DC150" s="84"/>
      <c r="DD150" s="84"/>
      <c r="DE150" s="84"/>
      <c r="DF150" s="84"/>
      <c r="DG150" s="84"/>
      <c r="DH150" s="84"/>
      <c r="DI150" s="84"/>
      <c r="DJ150" s="83"/>
      <c r="DK150" s="83"/>
      <c r="DL150" s="84"/>
      <c r="DM150" s="84"/>
      <c r="DN150" s="84"/>
      <c r="DO150" s="84"/>
      <c r="DP150" s="84"/>
      <c r="DQ150" s="84"/>
      <c r="DR150" s="84"/>
      <c r="DS150" s="84"/>
      <c r="DT150" s="84"/>
      <c r="DU150" s="84"/>
      <c r="DV150" s="84"/>
      <c r="DW150" s="84"/>
      <c r="DX150" s="84"/>
      <c r="DY150" s="84"/>
      <c r="DZ150" s="84"/>
      <c r="EA150" s="84"/>
      <c r="EB150" s="84"/>
      <c r="EC150" s="84"/>
      <c r="ED150" s="84"/>
      <c r="EE150" s="84"/>
      <c r="EF150" s="84"/>
    </row>
    <row r="151" spans="16:136">
      <c r="P151" s="84"/>
      <c r="Q151" s="84"/>
      <c r="R151" s="84"/>
      <c r="S151" s="84"/>
      <c r="T151" s="84"/>
      <c r="U151" s="84"/>
      <c r="V151" s="84"/>
      <c r="W151" s="84"/>
      <c r="X151" s="83"/>
      <c r="Y151" s="83"/>
      <c r="Z151" s="84"/>
      <c r="AA151" s="84"/>
      <c r="AB151" s="84"/>
      <c r="AC151" s="84"/>
      <c r="AD151" s="84"/>
      <c r="AE151" s="84"/>
      <c r="AF151" s="84"/>
      <c r="AG151" s="84"/>
      <c r="AH151" s="83"/>
      <c r="AI151" s="166"/>
      <c r="AJ151" s="84"/>
      <c r="AK151" s="166"/>
      <c r="AL151" s="84"/>
      <c r="AM151" s="84"/>
      <c r="AN151" s="84"/>
      <c r="AO151" s="84"/>
      <c r="AP151" s="84"/>
      <c r="AQ151" s="84"/>
      <c r="AR151" s="83"/>
      <c r="AS151" s="83"/>
      <c r="AT151" s="84"/>
      <c r="AU151" s="84"/>
      <c r="AV151" s="84"/>
      <c r="AW151" s="84"/>
      <c r="AX151" s="84"/>
      <c r="AY151" s="84"/>
      <c r="AZ151" s="84"/>
      <c r="BA151" s="84"/>
      <c r="BB151" s="83"/>
      <c r="BC151" s="83"/>
      <c r="BD151" s="84"/>
      <c r="BE151" s="84"/>
      <c r="BF151" s="84"/>
      <c r="BG151" s="84"/>
      <c r="BH151" s="84"/>
      <c r="BI151" s="84"/>
      <c r="BJ151" s="84"/>
      <c r="BK151" s="84"/>
      <c r="BL151" s="83"/>
      <c r="BM151" s="83"/>
      <c r="BN151" s="84"/>
      <c r="BO151" s="84"/>
      <c r="BP151" s="84"/>
      <c r="BQ151" s="84"/>
      <c r="BR151" s="84"/>
      <c r="BS151" s="84"/>
      <c r="BT151" s="84"/>
      <c r="BU151" s="84"/>
      <c r="BV151" s="83"/>
      <c r="BW151" s="83"/>
      <c r="BX151" s="84"/>
      <c r="BY151" s="84"/>
      <c r="BZ151" s="84"/>
      <c r="CA151" s="84"/>
      <c r="CB151" s="84"/>
      <c r="CC151" s="84"/>
      <c r="CD151" s="84"/>
      <c r="CE151" s="84"/>
      <c r="CF151" s="83"/>
      <c r="CG151" s="83"/>
      <c r="CH151" s="84"/>
      <c r="CI151" s="84"/>
      <c r="CJ151" s="84"/>
      <c r="CK151" s="84"/>
      <c r="CL151" s="84"/>
      <c r="CM151" s="84"/>
      <c r="CN151" s="84"/>
      <c r="CO151" s="84"/>
      <c r="CP151" s="83"/>
      <c r="CQ151" s="83"/>
      <c r="CR151" s="84"/>
      <c r="CS151" s="84"/>
      <c r="CT151" s="84"/>
      <c r="CU151" s="84"/>
      <c r="CV151" s="84"/>
      <c r="CW151" s="84"/>
      <c r="CX151" s="84"/>
      <c r="CY151" s="84"/>
      <c r="CZ151" s="83"/>
      <c r="DA151" s="83"/>
      <c r="DB151" s="84"/>
      <c r="DC151" s="84"/>
      <c r="DD151" s="84"/>
      <c r="DE151" s="84"/>
      <c r="DF151" s="84"/>
      <c r="DG151" s="84"/>
      <c r="DH151" s="84"/>
      <c r="DI151" s="84"/>
      <c r="DJ151" s="83"/>
      <c r="DK151" s="83"/>
      <c r="DL151" s="84"/>
      <c r="DM151" s="84"/>
      <c r="DN151" s="84"/>
      <c r="DO151" s="84"/>
      <c r="DP151" s="84"/>
      <c r="DQ151" s="84"/>
      <c r="DR151" s="84"/>
      <c r="DS151" s="84"/>
      <c r="DT151" s="84"/>
      <c r="DU151" s="84"/>
      <c r="DV151" s="84"/>
      <c r="DW151" s="84"/>
      <c r="DX151" s="84"/>
      <c r="DY151" s="84"/>
      <c r="DZ151" s="84"/>
      <c r="EA151" s="84"/>
      <c r="EB151" s="84"/>
      <c r="EC151" s="84"/>
      <c r="ED151" s="84"/>
      <c r="EE151" s="84"/>
      <c r="EF151" s="84"/>
    </row>
    <row r="152" spans="16:136">
      <c r="P152" s="84"/>
      <c r="Q152" s="84"/>
      <c r="R152" s="84"/>
      <c r="S152" s="84"/>
      <c r="T152" s="84"/>
      <c r="U152" s="84"/>
      <c r="V152" s="84"/>
      <c r="W152" s="84"/>
      <c r="X152" s="83"/>
      <c r="Y152" s="83"/>
      <c r="Z152" s="84"/>
      <c r="AA152" s="84"/>
      <c r="AB152" s="84"/>
      <c r="AC152" s="84"/>
      <c r="AD152" s="84"/>
      <c r="AE152" s="84"/>
      <c r="AF152" s="84"/>
      <c r="AG152" s="84"/>
      <c r="AH152" s="83"/>
      <c r="AI152" s="166"/>
      <c r="AJ152" s="84"/>
      <c r="AK152" s="166"/>
      <c r="AL152" s="84"/>
      <c r="AM152" s="84"/>
      <c r="AN152" s="84"/>
      <c r="AO152" s="84"/>
      <c r="AP152" s="84"/>
      <c r="AQ152" s="84"/>
      <c r="AR152" s="83"/>
      <c r="AS152" s="83"/>
      <c r="AT152" s="84"/>
      <c r="AU152" s="84"/>
      <c r="AV152" s="84"/>
      <c r="AW152" s="84"/>
      <c r="AX152" s="84"/>
      <c r="AY152" s="84"/>
      <c r="AZ152" s="84"/>
      <c r="BA152" s="84"/>
      <c r="BB152" s="83"/>
      <c r="BC152" s="83"/>
      <c r="BD152" s="84"/>
      <c r="BE152" s="84"/>
      <c r="BF152" s="84"/>
      <c r="BG152" s="84"/>
      <c r="BH152" s="84"/>
      <c r="BI152" s="84"/>
      <c r="BJ152" s="84"/>
      <c r="BK152" s="84"/>
      <c r="BL152" s="83"/>
      <c r="BM152" s="83"/>
      <c r="BN152" s="84"/>
      <c r="BO152" s="84"/>
      <c r="BP152" s="84"/>
      <c r="BQ152" s="84"/>
      <c r="BR152" s="84"/>
      <c r="BS152" s="84"/>
      <c r="BT152" s="84"/>
      <c r="BU152" s="84"/>
      <c r="BV152" s="83"/>
      <c r="BW152" s="83"/>
      <c r="BX152" s="84"/>
      <c r="BY152" s="84"/>
      <c r="BZ152" s="84"/>
      <c r="CA152" s="84"/>
      <c r="CB152" s="84"/>
      <c r="CC152" s="84"/>
      <c r="CD152" s="84"/>
      <c r="CE152" s="84"/>
      <c r="CF152" s="83"/>
      <c r="CG152" s="83"/>
      <c r="CH152" s="84"/>
      <c r="CI152" s="84"/>
      <c r="CJ152" s="84"/>
      <c r="CK152" s="84"/>
      <c r="CL152" s="84"/>
      <c r="CM152" s="84"/>
      <c r="CN152" s="84"/>
      <c r="CO152" s="84"/>
      <c r="CP152" s="83"/>
      <c r="CQ152" s="83"/>
      <c r="CR152" s="84"/>
      <c r="CS152" s="84"/>
      <c r="CT152" s="84"/>
      <c r="CU152" s="84"/>
      <c r="CV152" s="84"/>
      <c r="CW152" s="84"/>
      <c r="CX152" s="84"/>
      <c r="CY152" s="84"/>
      <c r="CZ152" s="83"/>
      <c r="DA152" s="83"/>
      <c r="DB152" s="84"/>
      <c r="DC152" s="84"/>
      <c r="DD152" s="84"/>
      <c r="DE152" s="84"/>
      <c r="DF152" s="84"/>
      <c r="DG152" s="84"/>
      <c r="DH152" s="84"/>
      <c r="DI152" s="84"/>
      <c r="DJ152" s="83"/>
      <c r="DK152" s="83"/>
      <c r="DL152" s="84"/>
      <c r="DM152" s="84"/>
      <c r="DN152" s="84"/>
      <c r="DO152" s="84"/>
      <c r="DP152" s="84"/>
      <c r="DQ152" s="84"/>
      <c r="DR152" s="84"/>
      <c r="DS152" s="84"/>
      <c r="DT152" s="84"/>
      <c r="DU152" s="84"/>
      <c r="DV152" s="84"/>
      <c r="DW152" s="84"/>
      <c r="DX152" s="84"/>
      <c r="DY152" s="84"/>
      <c r="DZ152" s="84"/>
      <c r="EA152" s="84"/>
      <c r="EB152" s="84"/>
      <c r="EC152" s="84"/>
      <c r="ED152" s="84"/>
      <c r="EE152" s="84"/>
      <c r="EF152" s="84"/>
    </row>
    <row r="153" spans="16:136">
      <c r="P153" s="84"/>
      <c r="Q153" s="84"/>
      <c r="R153" s="84"/>
      <c r="S153" s="84"/>
      <c r="T153" s="84"/>
      <c r="U153" s="84"/>
      <c r="V153" s="84"/>
      <c r="W153" s="84"/>
      <c r="X153" s="83"/>
      <c r="Y153" s="83"/>
      <c r="Z153" s="84"/>
      <c r="AA153" s="84"/>
      <c r="AB153" s="84"/>
      <c r="AC153" s="84"/>
      <c r="AD153" s="84"/>
      <c r="AE153" s="84"/>
      <c r="AF153" s="84"/>
      <c r="AG153" s="84"/>
      <c r="AH153" s="83"/>
      <c r="AI153" s="166"/>
      <c r="AJ153" s="84"/>
      <c r="AK153" s="166"/>
      <c r="AL153" s="84"/>
      <c r="AM153" s="84"/>
      <c r="AN153" s="84"/>
      <c r="AO153" s="84"/>
      <c r="AP153" s="84"/>
      <c r="AQ153" s="84"/>
      <c r="AR153" s="83"/>
      <c r="AS153" s="83"/>
      <c r="AT153" s="84"/>
      <c r="AU153" s="84"/>
      <c r="AV153" s="84"/>
      <c r="AW153" s="84"/>
      <c r="AX153" s="84"/>
      <c r="AY153" s="84"/>
      <c r="AZ153" s="84"/>
      <c r="BA153" s="84"/>
      <c r="BB153" s="83"/>
      <c r="BC153" s="83"/>
      <c r="BD153" s="84"/>
      <c r="BE153" s="84"/>
      <c r="BF153" s="84"/>
      <c r="BG153" s="84"/>
      <c r="BH153" s="84"/>
      <c r="BI153" s="84"/>
      <c r="BJ153" s="84"/>
      <c r="BK153" s="84"/>
      <c r="BL153" s="83"/>
      <c r="BM153" s="83"/>
      <c r="BN153" s="84"/>
      <c r="BO153" s="84"/>
      <c r="BP153" s="84"/>
      <c r="BQ153" s="84"/>
      <c r="BR153" s="84"/>
      <c r="BS153" s="84"/>
      <c r="BT153" s="84"/>
      <c r="BU153" s="84"/>
      <c r="BV153" s="83"/>
      <c r="BW153" s="83"/>
      <c r="BX153" s="84"/>
      <c r="BY153" s="84"/>
      <c r="BZ153" s="84"/>
      <c r="CA153" s="84"/>
      <c r="CB153" s="84"/>
      <c r="CC153" s="84"/>
      <c r="CD153" s="84"/>
      <c r="CE153" s="84"/>
      <c r="CF153" s="83"/>
      <c r="CG153" s="83"/>
      <c r="CH153" s="84"/>
      <c r="CI153" s="84"/>
      <c r="CJ153" s="84"/>
      <c r="CK153" s="84"/>
      <c r="CL153" s="84"/>
      <c r="CM153" s="84"/>
      <c r="CN153" s="84"/>
      <c r="CO153" s="84"/>
      <c r="CP153" s="83"/>
      <c r="CQ153" s="83"/>
      <c r="CR153" s="84"/>
      <c r="CS153" s="84"/>
      <c r="CT153" s="84"/>
      <c r="CU153" s="84"/>
      <c r="CV153" s="84"/>
      <c r="CW153" s="84"/>
      <c r="CX153" s="84"/>
      <c r="CY153" s="84"/>
      <c r="CZ153" s="83"/>
      <c r="DA153" s="83"/>
      <c r="DB153" s="84"/>
      <c r="DC153" s="84"/>
      <c r="DD153" s="84"/>
      <c r="DE153" s="84"/>
      <c r="DF153" s="84"/>
      <c r="DG153" s="84"/>
      <c r="DH153" s="84"/>
      <c r="DI153" s="84"/>
      <c r="DJ153" s="83"/>
      <c r="DK153" s="83"/>
      <c r="DL153" s="84"/>
      <c r="DM153" s="84"/>
      <c r="DN153" s="84"/>
      <c r="DO153" s="84"/>
      <c r="DP153" s="84"/>
      <c r="DQ153" s="84"/>
      <c r="DR153" s="84"/>
      <c r="DS153" s="84"/>
      <c r="DT153" s="84"/>
      <c r="DU153" s="84"/>
      <c r="DV153" s="84"/>
      <c r="DW153" s="84"/>
      <c r="DX153" s="84"/>
      <c r="DY153" s="84"/>
      <c r="DZ153" s="84"/>
      <c r="EA153" s="84"/>
      <c r="EB153" s="84"/>
      <c r="EC153" s="84"/>
      <c r="ED153" s="84"/>
      <c r="EE153" s="84"/>
      <c r="EF153" s="84"/>
    </row>
    <row r="154" spans="16:136">
      <c r="P154" s="84"/>
      <c r="Q154" s="84"/>
      <c r="R154" s="84"/>
      <c r="S154" s="84"/>
      <c r="T154" s="84"/>
      <c r="U154" s="84"/>
      <c r="V154" s="84"/>
      <c r="W154" s="84"/>
      <c r="X154" s="83"/>
      <c r="Y154" s="83"/>
      <c r="Z154" s="84"/>
      <c r="AA154" s="84"/>
      <c r="AB154" s="84"/>
      <c r="AC154" s="84"/>
      <c r="AD154" s="84"/>
      <c r="AE154" s="84"/>
      <c r="AF154" s="84"/>
      <c r="AG154" s="84"/>
      <c r="AH154" s="83"/>
      <c r="AI154" s="166"/>
      <c r="AJ154" s="84"/>
      <c r="AK154" s="166"/>
      <c r="AL154" s="84"/>
      <c r="AM154" s="84"/>
      <c r="AN154" s="84"/>
      <c r="AO154" s="84"/>
      <c r="AP154" s="84"/>
      <c r="AQ154" s="84"/>
      <c r="AR154" s="83"/>
      <c r="AS154" s="83"/>
      <c r="AT154" s="84"/>
      <c r="AU154" s="84"/>
      <c r="AV154" s="84"/>
      <c r="AW154" s="84"/>
      <c r="AX154" s="84"/>
      <c r="AY154" s="84"/>
      <c r="AZ154" s="84"/>
      <c r="BA154" s="84"/>
      <c r="BB154" s="83"/>
      <c r="BC154" s="83"/>
      <c r="BD154" s="84"/>
      <c r="BE154" s="84"/>
      <c r="BF154" s="84"/>
      <c r="BG154" s="84"/>
      <c r="BH154" s="84"/>
      <c r="BI154" s="84"/>
      <c r="BJ154" s="84"/>
      <c r="BK154" s="84"/>
      <c r="BL154" s="83"/>
      <c r="BM154" s="83"/>
      <c r="BN154" s="84"/>
      <c r="BO154" s="84"/>
      <c r="BP154" s="84"/>
      <c r="BQ154" s="84"/>
      <c r="BR154" s="84"/>
      <c r="BS154" s="84"/>
      <c r="BT154" s="84"/>
      <c r="BU154" s="84"/>
      <c r="BV154" s="83"/>
      <c r="BW154" s="83"/>
      <c r="BX154" s="84"/>
      <c r="BY154" s="84"/>
      <c r="BZ154" s="84"/>
      <c r="CA154" s="84"/>
      <c r="CB154" s="84"/>
      <c r="CC154" s="84"/>
      <c r="CD154" s="84"/>
      <c r="CE154" s="84"/>
      <c r="CF154" s="83"/>
      <c r="CG154" s="83"/>
      <c r="CH154" s="84"/>
      <c r="CI154" s="84"/>
      <c r="CJ154" s="84"/>
      <c r="CK154" s="84"/>
      <c r="CL154" s="84"/>
      <c r="CM154" s="84"/>
      <c r="CN154" s="84"/>
      <c r="CO154" s="84"/>
      <c r="CP154" s="83"/>
      <c r="CQ154" s="83"/>
      <c r="CR154" s="84"/>
      <c r="CS154" s="84"/>
      <c r="CT154" s="84"/>
      <c r="CU154" s="84"/>
      <c r="CV154" s="84"/>
      <c r="CW154" s="84"/>
      <c r="CX154" s="84"/>
      <c r="CY154" s="84"/>
      <c r="CZ154" s="83"/>
      <c r="DA154" s="83"/>
      <c r="DB154" s="84"/>
      <c r="DC154" s="84"/>
      <c r="DD154" s="84"/>
      <c r="DE154" s="84"/>
      <c r="DF154" s="84"/>
      <c r="DG154" s="84"/>
      <c r="DH154" s="84"/>
      <c r="DI154" s="84"/>
      <c r="DJ154" s="83"/>
      <c r="DK154" s="83"/>
      <c r="DL154" s="84"/>
      <c r="DM154" s="84"/>
      <c r="DN154" s="84"/>
      <c r="DO154" s="84"/>
      <c r="DP154" s="84"/>
      <c r="DQ154" s="84"/>
      <c r="DR154" s="84"/>
      <c r="DS154" s="84"/>
      <c r="DT154" s="84"/>
      <c r="DU154" s="84"/>
      <c r="DV154" s="84"/>
      <c r="DW154" s="84"/>
      <c r="DX154" s="84"/>
      <c r="DY154" s="84"/>
      <c r="DZ154" s="84"/>
      <c r="EA154" s="84"/>
      <c r="EB154" s="84"/>
      <c r="EC154" s="84"/>
      <c r="ED154" s="84"/>
      <c r="EE154" s="84"/>
      <c r="EF154" s="84"/>
    </row>
    <row r="155" spans="16:136">
      <c r="P155" s="84"/>
      <c r="Q155" s="84"/>
      <c r="R155" s="84"/>
      <c r="S155" s="84"/>
      <c r="T155" s="84"/>
      <c r="U155" s="84"/>
      <c r="V155" s="84"/>
      <c r="W155" s="84"/>
      <c r="X155" s="83"/>
      <c r="Y155" s="83"/>
      <c r="Z155" s="84"/>
      <c r="AA155" s="84"/>
      <c r="AB155" s="84"/>
      <c r="AC155" s="84"/>
      <c r="AD155" s="84"/>
      <c r="AE155" s="84"/>
      <c r="AF155" s="84"/>
      <c r="AG155" s="84"/>
      <c r="AH155" s="83"/>
      <c r="AI155" s="166"/>
      <c r="AJ155" s="84"/>
      <c r="AK155" s="166"/>
      <c r="AL155" s="84"/>
      <c r="AM155" s="84"/>
      <c r="AN155" s="84"/>
      <c r="AO155" s="84"/>
      <c r="AP155" s="84"/>
      <c r="AQ155" s="84"/>
      <c r="AR155" s="83"/>
      <c r="AS155" s="83"/>
      <c r="AT155" s="84"/>
      <c r="AU155" s="84"/>
      <c r="AV155" s="84"/>
      <c r="AW155" s="84"/>
      <c r="AX155" s="84"/>
      <c r="AY155" s="84"/>
      <c r="AZ155" s="84"/>
      <c r="BA155" s="84"/>
      <c r="BB155" s="83"/>
      <c r="BC155" s="83"/>
      <c r="BD155" s="84"/>
      <c r="BE155" s="84"/>
      <c r="BF155" s="84"/>
      <c r="BG155" s="84"/>
      <c r="BH155" s="84"/>
      <c r="BI155" s="84"/>
      <c r="BJ155" s="84"/>
      <c r="BK155" s="84"/>
      <c r="BL155" s="83"/>
      <c r="BM155" s="83"/>
      <c r="BN155" s="84"/>
      <c r="BO155" s="84"/>
      <c r="BP155" s="84"/>
      <c r="BQ155" s="84"/>
      <c r="BR155" s="84"/>
      <c r="BS155" s="84"/>
      <c r="BT155" s="84"/>
      <c r="BU155" s="84"/>
      <c r="BV155" s="83"/>
      <c r="BW155" s="83"/>
      <c r="BX155" s="84"/>
      <c r="BY155" s="84"/>
      <c r="BZ155" s="84"/>
      <c r="CA155" s="84"/>
      <c r="CB155" s="84"/>
      <c r="CC155" s="84"/>
      <c r="CD155" s="84"/>
      <c r="CE155" s="84"/>
      <c r="CF155" s="83"/>
      <c r="CG155" s="83"/>
      <c r="CH155" s="84"/>
      <c r="CI155" s="84"/>
      <c r="CJ155" s="84"/>
      <c r="CK155" s="84"/>
      <c r="CL155" s="84"/>
      <c r="CM155" s="84"/>
      <c r="CN155" s="84"/>
      <c r="CO155" s="84"/>
      <c r="CP155" s="83"/>
      <c r="CQ155" s="83"/>
      <c r="CR155" s="84"/>
      <c r="CS155" s="84"/>
      <c r="CT155" s="84"/>
      <c r="CU155" s="84"/>
      <c r="CV155" s="84"/>
      <c r="CW155" s="84"/>
      <c r="CX155" s="84"/>
      <c r="CY155" s="84"/>
      <c r="CZ155" s="83"/>
      <c r="DA155" s="83"/>
      <c r="DB155" s="84"/>
      <c r="DC155" s="84"/>
      <c r="DD155" s="84"/>
      <c r="DE155" s="84"/>
      <c r="DF155" s="84"/>
      <c r="DG155" s="84"/>
      <c r="DH155" s="84"/>
      <c r="DI155" s="84"/>
      <c r="DJ155" s="83"/>
      <c r="DK155" s="83"/>
      <c r="DL155" s="84"/>
      <c r="DM155" s="84"/>
      <c r="DN155" s="84"/>
      <c r="DO155" s="84"/>
      <c r="DP155" s="84"/>
      <c r="DQ155" s="84"/>
      <c r="DR155" s="84"/>
      <c r="DS155" s="84"/>
      <c r="DT155" s="84"/>
      <c r="DU155" s="84"/>
      <c r="DV155" s="84"/>
      <c r="DW155" s="84"/>
      <c r="DX155" s="84"/>
      <c r="DY155" s="84"/>
      <c r="DZ155" s="84"/>
      <c r="EA155" s="84"/>
      <c r="EB155" s="84"/>
      <c r="EC155" s="84"/>
      <c r="ED155" s="84"/>
      <c r="EE155" s="84"/>
      <c r="EF155" s="84"/>
    </row>
    <row r="156" spans="16:136">
      <c r="P156" s="84"/>
      <c r="Q156" s="84"/>
      <c r="R156" s="84"/>
      <c r="S156" s="84"/>
      <c r="T156" s="84"/>
      <c r="U156" s="84"/>
      <c r="V156" s="84"/>
      <c r="W156" s="84"/>
      <c r="X156" s="83"/>
      <c r="Y156" s="83"/>
      <c r="Z156" s="84"/>
      <c r="AA156" s="84"/>
      <c r="AB156" s="84"/>
      <c r="AC156" s="84"/>
      <c r="AD156" s="84"/>
      <c r="AE156" s="84"/>
      <c r="AF156" s="84"/>
      <c r="AG156" s="84"/>
      <c r="AH156" s="83"/>
      <c r="AI156" s="166"/>
      <c r="AJ156" s="84"/>
      <c r="AK156" s="166"/>
      <c r="AL156" s="84"/>
      <c r="AM156" s="84"/>
      <c r="AN156" s="84"/>
      <c r="AO156" s="84"/>
      <c r="AP156" s="84"/>
      <c r="AQ156" s="84"/>
      <c r="AR156" s="83"/>
      <c r="AS156" s="83"/>
      <c r="AT156" s="84"/>
      <c r="AU156" s="84"/>
      <c r="AV156" s="84"/>
      <c r="AW156" s="84"/>
      <c r="AX156" s="84"/>
      <c r="AY156" s="84"/>
      <c r="AZ156" s="84"/>
      <c r="BA156" s="84"/>
      <c r="BB156" s="83"/>
      <c r="BC156" s="83"/>
      <c r="BD156" s="84"/>
      <c r="BE156" s="84"/>
      <c r="BF156" s="84"/>
      <c r="BG156" s="84"/>
      <c r="BH156" s="84"/>
      <c r="BI156" s="84"/>
      <c r="BJ156" s="84"/>
      <c r="BK156" s="84"/>
      <c r="BL156" s="83"/>
      <c r="BM156" s="83"/>
      <c r="BN156" s="84"/>
      <c r="BO156" s="84"/>
      <c r="BP156" s="84"/>
      <c r="BQ156" s="84"/>
      <c r="BR156" s="84"/>
      <c r="BS156" s="84"/>
      <c r="BT156" s="84"/>
      <c r="BU156" s="84"/>
      <c r="BV156" s="83"/>
      <c r="BW156" s="83"/>
      <c r="BX156" s="84"/>
      <c r="BY156" s="84"/>
      <c r="BZ156" s="84"/>
      <c r="CA156" s="84"/>
      <c r="CB156" s="84"/>
      <c r="CC156" s="84"/>
      <c r="CD156" s="84"/>
      <c r="CE156" s="84"/>
      <c r="CF156" s="83"/>
      <c r="CG156" s="83"/>
      <c r="CH156" s="84"/>
      <c r="CI156" s="84"/>
      <c r="CJ156" s="84"/>
      <c r="CK156" s="84"/>
      <c r="CL156" s="84"/>
      <c r="CM156" s="84"/>
      <c r="CN156" s="84"/>
      <c r="CO156" s="84"/>
      <c r="CP156" s="83"/>
      <c r="CQ156" s="83"/>
      <c r="CR156" s="84"/>
      <c r="CS156" s="84"/>
      <c r="CT156" s="84"/>
      <c r="CU156" s="84"/>
      <c r="CV156" s="84"/>
      <c r="CW156" s="84"/>
      <c r="CX156" s="84"/>
      <c r="CY156" s="84"/>
      <c r="CZ156" s="83"/>
      <c r="DA156" s="83"/>
      <c r="DB156" s="84"/>
      <c r="DC156" s="84"/>
      <c r="DD156" s="84"/>
      <c r="DE156" s="84"/>
      <c r="DF156" s="84"/>
      <c r="DG156" s="84"/>
      <c r="DH156" s="84"/>
      <c r="DI156" s="84"/>
      <c r="DJ156" s="83"/>
      <c r="DK156" s="83"/>
      <c r="DL156" s="84"/>
      <c r="DM156" s="84"/>
      <c r="DN156" s="84"/>
      <c r="DO156" s="84"/>
      <c r="DP156" s="84"/>
      <c r="DQ156" s="84"/>
      <c r="DR156" s="84"/>
      <c r="DS156" s="84"/>
      <c r="DT156" s="84"/>
      <c r="DU156" s="84"/>
      <c r="DV156" s="84"/>
      <c r="DW156" s="84"/>
      <c r="DX156" s="84"/>
      <c r="DY156" s="84"/>
      <c r="DZ156" s="84"/>
      <c r="EA156" s="84"/>
      <c r="EB156" s="84"/>
      <c r="EC156" s="84"/>
      <c r="ED156" s="84"/>
      <c r="EE156" s="84"/>
      <c r="EF156" s="84"/>
    </row>
    <row r="157" spans="16:136">
      <c r="P157" s="84"/>
      <c r="Q157" s="84"/>
      <c r="R157" s="84"/>
      <c r="S157" s="84"/>
      <c r="T157" s="84"/>
      <c r="U157" s="84"/>
      <c r="V157" s="84"/>
      <c r="W157" s="84"/>
      <c r="X157" s="83"/>
      <c r="Y157" s="83"/>
      <c r="Z157" s="84"/>
      <c r="AA157" s="84"/>
      <c r="AB157" s="84"/>
      <c r="AC157" s="84"/>
      <c r="AD157" s="84"/>
      <c r="AE157" s="84"/>
      <c r="AF157" s="84"/>
      <c r="AG157" s="84"/>
      <c r="AH157" s="83"/>
      <c r="AI157" s="166"/>
      <c r="AJ157" s="84"/>
      <c r="AK157" s="166"/>
      <c r="AL157" s="84"/>
      <c r="AM157" s="84"/>
      <c r="AN157" s="84"/>
      <c r="AO157" s="84"/>
      <c r="AP157" s="84"/>
      <c r="AQ157" s="84"/>
      <c r="AR157" s="83"/>
      <c r="AS157" s="83"/>
      <c r="AT157" s="84"/>
      <c r="AU157" s="84"/>
      <c r="AV157" s="84"/>
      <c r="AW157" s="84"/>
      <c r="AX157" s="84"/>
      <c r="AY157" s="84"/>
      <c r="AZ157" s="84"/>
      <c r="BA157" s="84"/>
      <c r="BB157" s="83"/>
      <c r="BC157" s="83"/>
      <c r="BD157" s="84"/>
      <c r="BE157" s="84"/>
      <c r="BF157" s="84"/>
      <c r="BG157" s="84"/>
      <c r="BH157" s="84"/>
      <c r="BI157" s="84"/>
      <c r="BJ157" s="84"/>
      <c r="BK157" s="84"/>
      <c r="BL157" s="83"/>
      <c r="BM157" s="83"/>
      <c r="BN157" s="84"/>
      <c r="BO157" s="84"/>
      <c r="BP157" s="84"/>
      <c r="BQ157" s="84"/>
      <c r="BR157" s="84"/>
      <c r="BS157" s="84"/>
      <c r="BT157" s="84"/>
      <c r="BU157" s="84"/>
      <c r="BV157" s="83"/>
      <c r="BW157" s="83"/>
      <c r="BX157" s="84"/>
      <c r="BY157" s="84"/>
      <c r="BZ157" s="84"/>
      <c r="CA157" s="84"/>
      <c r="CB157" s="84"/>
      <c r="CC157" s="84"/>
      <c r="CD157" s="84"/>
      <c r="CE157" s="84"/>
      <c r="CF157" s="83"/>
      <c r="CG157" s="83"/>
      <c r="CH157" s="84"/>
      <c r="CI157" s="84"/>
      <c r="CJ157" s="84"/>
      <c r="CK157" s="84"/>
      <c r="CL157" s="84"/>
      <c r="CM157" s="84"/>
      <c r="CN157" s="84"/>
      <c r="CO157" s="84"/>
      <c r="CP157" s="83"/>
      <c r="CQ157" s="83"/>
      <c r="CR157" s="84"/>
      <c r="CS157" s="84"/>
      <c r="CT157" s="84"/>
      <c r="CU157" s="84"/>
      <c r="CV157" s="84"/>
      <c r="CW157" s="84"/>
      <c r="CX157" s="84"/>
      <c r="CY157" s="84"/>
      <c r="CZ157" s="83"/>
      <c r="DA157" s="83"/>
      <c r="DB157" s="84"/>
      <c r="DC157" s="84"/>
      <c r="DD157" s="84"/>
      <c r="DE157" s="84"/>
      <c r="DF157" s="84"/>
      <c r="DG157" s="84"/>
      <c r="DH157" s="84"/>
      <c r="DI157" s="84"/>
      <c r="DJ157" s="83"/>
      <c r="DK157" s="83"/>
      <c r="DL157" s="84"/>
      <c r="DM157" s="84"/>
      <c r="DN157" s="84"/>
      <c r="DO157" s="84"/>
      <c r="DP157" s="84"/>
      <c r="DQ157" s="84"/>
      <c r="DR157" s="84"/>
      <c r="DS157" s="84"/>
      <c r="DT157" s="84"/>
      <c r="DU157" s="84"/>
      <c r="DV157" s="84"/>
      <c r="DW157" s="84"/>
      <c r="DX157" s="84"/>
      <c r="DY157" s="84"/>
      <c r="DZ157" s="84"/>
      <c r="EA157" s="84"/>
      <c r="EB157" s="84"/>
      <c r="EC157" s="84"/>
      <c r="ED157" s="84"/>
      <c r="EE157" s="84"/>
      <c r="EF157" s="84"/>
    </row>
    <row r="158" spans="16:136">
      <c r="P158" s="84"/>
      <c r="Q158" s="84"/>
      <c r="R158" s="84"/>
      <c r="S158" s="84"/>
      <c r="T158" s="84"/>
      <c r="U158" s="84"/>
      <c r="V158" s="84"/>
      <c r="W158" s="84"/>
      <c r="X158" s="83"/>
      <c r="Y158" s="83"/>
      <c r="Z158" s="84"/>
      <c r="AA158" s="84"/>
      <c r="AB158" s="84"/>
      <c r="AC158" s="84"/>
      <c r="AD158" s="84"/>
      <c r="AE158" s="84"/>
      <c r="AF158" s="84"/>
      <c r="AG158" s="84"/>
      <c r="AH158" s="83"/>
      <c r="AI158" s="166"/>
      <c r="AJ158" s="84"/>
      <c r="AK158" s="166"/>
      <c r="AL158" s="84"/>
      <c r="AM158" s="84"/>
      <c r="AN158" s="84"/>
      <c r="AO158" s="84"/>
      <c r="AP158" s="84"/>
      <c r="AQ158" s="84"/>
      <c r="AR158" s="83"/>
      <c r="AS158" s="83"/>
      <c r="AT158" s="84"/>
      <c r="AU158" s="84"/>
      <c r="AV158" s="84"/>
      <c r="AW158" s="84"/>
      <c r="AX158" s="84"/>
      <c r="AY158" s="84"/>
      <c r="AZ158" s="84"/>
      <c r="BA158" s="84"/>
      <c r="BB158" s="83"/>
      <c r="BC158" s="83"/>
      <c r="BD158" s="84"/>
      <c r="BE158" s="84"/>
      <c r="BF158" s="84"/>
      <c r="BG158" s="84"/>
      <c r="BH158" s="84"/>
      <c r="BI158" s="84"/>
      <c r="BJ158" s="84"/>
      <c r="BK158" s="84"/>
      <c r="BL158" s="83"/>
      <c r="BM158" s="83"/>
      <c r="BN158" s="84"/>
      <c r="BO158" s="84"/>
      <c r="BP158" s="84"/>
      <c r="BQ158" s="84"/>
      <c r="BR158" s="84"/>
      <c r="BS158" s="84"/>
      <c r="BT158" s="84"/>
      <c r="BU158" s="84"/>
      <c r="BV158" s="83"/>
      <c r="BW158" s="83"/>
      <c r="BX158" s="84"/>
      <c r="BY158" s="84"/>
      <c r="BZ158" s="84"/>
      <c r="CA158" s="84"/>
      <c r="CB158" s="84"/>
      <c r="CC158" s="84"/>
      <c r="CD158" s="84"/>
      <c r="CE158" s="84"/>
      <c r="CF158" s="83"/>
      <c r="CG158" s="83"/>
      <c r="CH158" s="84"/>
      <c r="CI158" s="84"/>
      <c r="CJ158" s="84"/>
      <c r="CK158" s="84"/>
      <c r="CL158" s="84"/>
      <c r="CM158" s="84"/>
      <c r="CN158" s="84"/>
      <c r="CO158" s="84"/>
      <c r="CP158" s="83"/>
      <c r="CQ158" s="83"/>
      <c r="CR158" s="84"/>
      <c r="CS158" s="84"/>
      <c r="CT158" s="84"/>
      <c r="CU158" s="84"/>
      <c r="CV158" s="84"/>
      <c r="CW158" s="84"/>
      <c r="CX158" s="84"/>
      <c r="CY158" s="84"/>
      <c r="CZ158" s="83"/>
      <c r="DA158" s="83"/>
      <c r="DB158" s="84"/>
      <c r="DC158" s="84"/>
      <c r="DD158" s="84"/>
      <c r="DE158" s="84"/>
      <c r="DF158" s="84"/>
      <c r="DG158" s="84"/>
      <c r="DH158" s="84"/>
      <c r="DI158" s="84"/>
      <c r="DJ158" s="83"/>
      <c r="DK158" s="83"/>
      <c r="DL158" s="84"/>
      <c r="DM158" s="84"/>
      <c r="DN158" s="84"/>
      <c r="DO158" s="84"/>
      <c r="DP158" s="84"/>
      <c r="DQ158" s="84"/>
      <c r="DR158" s="84"/>
      <c r="DS158" s="84"/>
      <c r="DT158" s="84"/>
      <c r="DU158" s="84"/>
      <c r="DV158" s="84"/>
      <c r="DW158" s="84"/>
      <c r="DX158" s="84"/>
      <c r="DY158" s="84"/>
      <c r="DZ158" s="84"/>
      <c r="EA158" s="84"/>
      <c r="EB158" s="84"/>
      <c r="EC158" s="84"/>
      <c r="ED158" s="84"/>
      <c r="EE158" s="84"/>
      <c r="EF158" s="84"/>
    </row>
    <row r="159" spans="16:136">
      <c r="P159" s="84"/>
      <c r="Q159" s="84"/>
      <c r="R159" s="84"/>
      <c r="S159" s="84"/>
      <c r="T159" s="84"/>
      <c r="U159" s="84"/>
      <c r="V159" s="84"/>
      <c r="W159" s="84"/>
      <c r="X159" s="83"/>
      <c r="Y159" s="83"/>
      <c r="Z159" s="84"/>
      <c r="AA159" s="84"/>
      <c r="AB159" s="84"/>
      <c r="AC159" s="84"/>
      <c r="AD159" s="84"/>
      <c r="AE159" s="84"/>
      <c r="AF159" s="84"/>
      <c r="AG159" s="84"/>
      <c r="AH159" s="83"/>
      <c r="AI159" s="166"/>
      <c r="AJ159" s="84"/>
      <c r="AK159" s="166"/>
      <c r="AL159" s="84"/>
      <c r="AM159" s="84"/>
      <c r="AN159" s="84"/>
      <c r="AO159" s="84"/>
      <c r="AP159" s="84"/>
      <c r="AQ159" s="84"/>
      <c r="AR159" s="83"/>
      <c r="AS159" s="83"/>
      <c r="AT159" s="84"/>
      <c r="AU159" s="84"/>
      <c r="AV159" s="84"/>
      <c r="AW159" s="84"/>
      <c r="AX159" s="84"/>
      <c r="AY159" s="84"/>
      <c r="AZ159" s="84"/>
      <c r="BA159" s="84"/>
      <c r="BB159" s="83"/>
      <c r="BC159" s="83"/>
      <c r="BD159" s="84"/>
      <c r="BE159" s="84"/>
      <c r="BF159" s="84"/>
      <c r="BG159" s="84"/>
      <c r="BH159" s="84"/>
      <c r="BI159" s="84"/>
      <c r="BJ159" s="84"/>
      <c r="BK159" s="84"/>
      <c r="BL159" s="83"/>
      <c r="BM159" s="83"/>
      <c r="BN159" s="84"/>
      <c r="BO159" s="84"/>
      <c r="BP159" s="84"/>
      <c r="BQ159" s="84"/>
      <c r="BR159" s="84"/>
      <c r="BS159" s="84"/>
      <c r="BT159" s="84"/>
      <c r="BU159" s="84"/>
      <c r="BV159" s="83"/>
      <c r="BW159" s="83"/>
      <c r="BX159" s="84"/>
      <c r="BY159" s="84"/>
      <c r="BZ159" s="84"/>
      <c r="CA159" s="84"/>
      <c r="CB159" s="84"/>
      <c r="CC159" s="84"/>
      <c r="CD159" s="84"/>
      <c r="CE159" s="84"/>
      <c r="CF159" s="83"/>
      <c r="CG159" s="83"/>
      <c r="CH159" s="84"/>
      <c r="CI159" s="84"/>
      <c r="CJ159" s="84"/>
      <c r="CK159" s="84"/>
      <c r="CL159" s="84"/>
      <c r="CM159" s="84"/>
      <c r="CN159" s="84"/>
      <c r="CO159" s="84"/>
      <c r="CP159" s="83"/>
      <c r="CQ159" s="83"/>
      <c r="CR159" s="84"/>
      <c r="CS159" s="84"/>
      <c r="CT159" s="84"/>
      <c r="CU159" s="84"/>
      <c r="CV159" s="84"/>
      <c r="CW159" s="84"/>
      <c r="CX159" s="84"/>
      <c r="CY159" s="84"/>
      <c r="CZ159" s="83"/>
      <c r="DA159" s="83"/>
      <c r="DB159" s="84"/>
      <c r="DC159" s="84"/>
      <c r="DD159" s="84"/>
      <c r="DE159" s="84"/>
      <c r="DF159" s="84"/>
      <c r="DG159" s="84"/>
      <c r="DH159" s="84"/>
      <c r="DI159" s="84"/>
      <c r="DJ159" s="83"/>
      <c r="DK159" s="83"/>
      <c r="DL159" s="84"/>
      <c r="DM159" s="84"/>
      <c r="DN159" s="84"/>
      <c r="DO159" s="84"/>
      <c r="DP159" s="84"/>
      <c r="DQ159" s="84"/>
      <c r="DR159" s="84"/>
      <c r="DS159" s="84"/>
      <c r="DT159" s="84"/>
      <c r="DU159" s="84"/>
      <c r="DV159" s="84"/>
      <c r="DW159" s="84"/>
      <c r="DX159" s="84"/>
      <c r="DY159" s="84"/>
      <c r="DZ159" s="84"/>
      <c r="EA159" s="84"/>
      <c r="EB159" s="84"/>
      <c r="EC159" s="84"/>
      <c r="ED159" s="84"/>
      <c r="EE159" s="84"/>
      <c r="EF159" s="84"/>
    </row>
    <row r="160" spans="16:136">
      <c r="P160" s="84"/>
      <c r="Q160" s="84"/>
      <c r="R160" s="84"/>
      <c r="S160" s="84"/>
      <c r="T160" s="84"/>
      <c r="U160" s="84"/>
      <c r="V160" s="84"/>
      <c r="W160" s="84"/>
      <c r="X160" s="83"/>
      <c r="Y160" s="83"/>
      <c r="Z160" s="84"/>
      <c r="AA160" s="84"/>
      <c r="AB160" s="84"/>
      <c r="AC160" s="84"/>
      <c r="AD160" s="84"/>
      <c r="AE160" s="84"/>
      <c r="AF160" s="84"/>
      <c r="AG160" s="84"/>
      <c r="AH160" s="83"/>
      <c r="AI160" s="166"/>
      <c r="AJ160" s="84"/>
      <c r="AK160" s="166"/>
      <c r="AL160" s="84"/>
      <c r="AM160" s="84"/>
      <c r="AN160" s="84"/>
      <c r="AO160" s="84"/>
      <c r="AP160" s="84"/>
      <c r="AQ160" s="84"/>
      <c r="AR160" s="83"/>
      <c r="AS160" s="83"/>
      <c r="AT160" s="84"/>
      <c r="AU160" s="84"/>
      <c r="AV160" s="84"/>
      <c r="AW160" s="84"/>
      <c r="AX160" s="84"/>
      <c r="AY160" s="84"/>
      <c r="AZ160" s="84"/>
      <c r="BA160" s="84"/>
      <c r="BB160" s="83"/>
      <c r="BC160" s="83"/>
      <c r="BD160" s="84"/>
      <c r="BE160" s="84"/>
      <c r="BF160" s="84"/>
      <c r="BG160" s="84"/>
      <c r="BH160" s="84"/>
      <c r="BI160" s="84"/>
      <c r="BJ160" s="84"/>
      <c r="BK160" s="84"/>
      <c r="BL160" s="83"/>
      <c r="BM160" s="83"/>
      <c r="BN160" s="84"/>
      <c r="BO160" s="84"/>
      <c r="BP160" s="84"/>
      <c r="BQ160" s="84"/>
      <c r="BR160" s="84"/>
      <c r="BS160" s="84"/>
      <c r="BT160" s="84"/>
      <c r="BU160" s="84"/>
      <c r="BV160" s="83"/>
      <c r="BW160" s="83"/>
      <c r="BX160" s="84"/>
      <c r="BY160" s="84"/>
      <c r="BZ160" s="84"/>
      <c r="CA160" s="84"/>
      <c r="CB160" s="84"/>
      <c r="CC160" s="84"/>
      <c r="CD160" s="84"/>
      <c r="CE160" s="84"/>
      <c r="CF160" s="83"/>
      <c r="CG160" s="83"/>
      <c r="CH160" s="84"/>
      <c r="CI160" s="84"/>
      <c r="CJ160" s="84"/>
      <c r="CK160" s="84"/>
      <c r="CL160" s="84"/>
      <c r="CM160" s="84"/>
      <c r="CN160" s="84"/>
      <c r="CO160" s="84"/>
      <c r="CP160" s="83"/>
      <c r="CQ160" s="83"/>
      <c r="CR160" s="84"/>
      <c r="CS160" s="84"/>
      <c r="CT160" s="84"/>
      <c r="CU160" s="84"/>
      <c r="CV160" s="84"/>
      <c r="CW160" s="84"/>
      <c r="CX160" s="84"/>
      <c r="CY160" s="84"/>
      <c r="CZ160" s="83"/>
      <c r="DA160" s="83"/>
      <c r="DB160" s="84"/>
      <c r="DC160" s="84"/>
      <c r="DD160" s="84"/>
      <c r="DE160" s="84"/>
      <c r="DF160" s="84"/>
      <c r="DG160" s="84"/>
      <c r="DH160" s="84"/>
      <c r="DI160" s="84"/>
      <c r="DJ160" s="83"/>
      <c r="DK160" s="83"/>
      <c r="DL160" s="84"/>
      <c r="DM160" s="84"/>
      <c r="DN160" s="84"/>
      <c r="DO160" s="84"/>
      <c r="DP160" s="84"/>
      <c r="DQ160" s="84"/>
      <c r="DR160" s="84"/>
      <c r="DS160" s="84"/>
      <c r="DT160" s="84"/>
      <c r="DU160" s="84"/>
      <c r="DV160" s="84"/>
      <c r="DW160" s="84"/>
      <c r="DX160" s="84"/>
      <c r="DY160" s="84"/>
      <c r="DZ160" s="84"/>
      <c r="EA160" s="84"/>
      <c r="EB160" s="84"/>
      <c r="EC160" s="84"/>
      <c r="ED160" s="84"/>
      <c r="EE160" s="84"/>
      <c r="EF160" s="84"/>
    </row>
    <row r="161" spans="16:136">
      <c r="P161" s="84"/>
      <c r="Q161" s="84"/>
      <c r="R161" s="84"/>
      <c r="S161" s="84"/>
      <c r="T161" s="84"/>
      <c r="U161" s="84"/>
      <c r="V161" s="84"/>
      <c r="W161" s="84"/>
      <c r="X161" s="83"/>
      <c r="Y161" s="83"/>
      <c r="Z161" s="84"/>
      <c r="AA161" s="84"/>
      <c r="AB161" s="84"/>
      <c r="AC161" s="84"/>
      <c r="AD161" s="84"/>
      <c r="AE161" s="84"/>
      <c r="AF161" s="84"/>
      <c r="AG161" s="84"/>
      <c r="AH161" s="83"/>
      <c r="AI161" s="166"/>
      <c r="AJ161" s="84"/>
      <c r="AK161" s="166"/>
      <c r="AL161" s="84"/>
      <c r="AM161" s="84"/>
      <c r="AN161" s="84"/>
      <c r="AO161" s="84"/>
      <c r="AP161" s="84"/>
      <c r="AQ161" s="84"/>
      <c r="AR161" s="83"/>
      <c r="AS161" s="83"/>
      <c r="AT161" s="84"/>
      <c r="AU161" s="84"/>
      <c r="AV161" s="84"/>
      <c r="AW161" s="84"/>
      <c r="AX161" s="84"/>
      <c r="AY161" s="84"/>
      <c r="AZ161" s="84"/>
      <c r="BA161" s="84"/>
      <c r="BB161" s="83"/>
      <c r="BC161" s="83"/>
      <c r="BD161" s="84"/>
      <c r="BE161" s="84"/>
      <c r="BF161" s="84"/>
      <c r="BG161" s="84"/>
      <c r="BH161" s="84"/>
      <c r="BI161" s="84"/>
      <c r="BJ161" s="84"/>
      <c r="BK161" s="84"/>
      <c r="BL161" s="83"/>
      <c r="BM161" s="83"/>
      <c r="BN161" s="84"/>
      <c r="BO161" s="84"/>
      <c r="BP161" s="84"/>
      <c r="BQ161" s="84"/>
      <c r="BR161" s="84"/>
      <c r="BS161" s="84"/>
      <c r="BT161" s="84"/>
      <c r="BU161" s="84"/>
      <c r="BV161" s="83"/>
      <c r="BW161" s="83"/>
      <c r="BX161" s="84"/>
      <c r="BY161" s="84"/>
      <c r="BZ161" s="84"/>
      <c r="CA161" s="84"/>
      <c r="CB161" s="84"/>
      <c r="CC161" s="84"/>
      <c r="CD161" s="84"/>
      <c r="CE161" s="84"/>
      <c r="CF161" s="83"/>
      <c r="CG161" s="83"/>
      <c r="CH161" s="84"/>
      <c r="CI161" s="84"/>
      <c r="CJ161" s="84"/>
      <c r="CK161" s="84"/>
      <c r="CL161" s="84"/>
      <c r="CM161" s="84"/>
      <c r="CN161" s="84"/>
      <c r="CO161" s="84"/>
      <c r="CP161" s="83"/>
      <c r="CQ161" s="83"/>
      <c r="CR161" s="84"/>
      <c r="CS161" s="84"/>
      <c r="CT161" s="84"/>
      <c r="CU161" s="84"/>
      <c r="CV161" s="84"/>
      <c r="CW161" s="84"/>
      <c r="CX161" s="84"/>
      <c r="CY161" s="84"/>
      <c r="CZ161" s="83"/>
      <c r="DA161" s="83"/>
      <c r="DB161" s="84"/>
      <c r="DC161" s="84"/>
      <c r="DD161" s="84"/>
      <c r="DE161" s="84"/>
      <c r="DF161" s="84"/>
      <c r="DG161" s="84"/>
      <c r="DH161" s="84"/>
      <c r="DI161" s="84"/>
      <c r="DJ161" s="83"/>
      <c r="DK161" s="83"/>
      <c r="DL161" s="84"/>
      <c r="DM161" s="84"/>
      <c r="DN161" s="84"/>
      <c r="DO161" s="84"/>
      <c r="DP161" s="84"/>
      <c r="DQ161" s="84"/>
      <c r="DR161" s="84"/>
      <c r="DS161" s="84"/>
      <c r="DT161" s="84"/>
      <c r="DU161" s="84"/>
      <c r="DV161" s="84"/>
      <c r="DW161" s="84"/>
      <c r="DX161" s="84"/>
      <c r="DY161" s="84"/>
      <c r="DZ161" s="84"/>
      <c r="EA161" s="84"/>
      <c r="EB161" s="84"/>
      <c r="EC161" s="84"/>
      <c r="ED161" s="84"/>
      <c r="EE161" s="84"/>
      <c r="EF161" s="84"/>
    </row>
    <row r="162" spans="16:136">
      <c r="P162" s="84"/>
      <c r="Q162" s="84"/>
      <c r="R162" s="84"/>
      <c r="S162" s="84"/>
      <c r="T162" s="84"/>
      <c r="U162" s="84"/>
      <c r="V162" s="84"/>
      <c r="W162" s="84"/>
      <c r="X162" s="83"/>
      <c r="Y162" s="83"/>
      <c r="Z162" s="84"/>
      <c r="AA162" s="84"/>
      <c r="AB162" s="84"/>
      <c r="AC162" s="84"/>
      <c r="AD162" s="84"/>
      <c r="AE162" s="84"/>
      <c r="AF162" s="84"/>
      <c r="AG162" s="84"/>
      <c r="AH162" s="83"/>
      <c r="AI162" s="166"/>
      <c r="AJ162" s="84"/>
      <c r="AK162" s="166"/>
      <c r="AL162" s="84"/>
      <c r="AM162" s="84"/>
      <c r="AN162" s="84"/>
      <c r="AO162" s="84"/>
      <c r="AP162" s="84"/>
      <c r="AQ162" s="84"/>
      <c r="AR162" s="83"/>
      <c r="AS162" s="83"/>
      <c r="AT162" s="84"/>
      <c r="AU162" s="84"/>
      <c r="AV162" s="84"/>
      <c r="AW162" s="84"/>
      <c r="AX162" s="84"/>
      <c r="AY162" s="84"/>
      <c r="AZ162" s="84"/>
      <c r="BA162" s="84"/>
      <c r="BB162" s="83"/>
      <c r="BC162" s="83"/>
      <c r="BD162" s="84"/>
      <c r="BE162" s="84"/>
      <c r="BF162" s="84"/>
      <c r="BG162" s="84"/>
      <c r="BH162" s="84"/>
      <c r="BI162" s="84"/>
      <c r="BJ162" s="84"/>
      <c r="BK162" s="84"/>
      <c r="BL162" s="83"/>
      <c r="BM162" s="83"/>
      <c r="BN162" s="84"/>
      <c r="BO162" s="84"/>
      <c r="BP162" s="84"/>
      <c r="BQ162" s="84"/>
      <c r="BR162" s="84"/>
      <c r="BS162" s="84"/>
      <c r="BT162" s="84"/>
      <c r="BU162" s="84"/>
      <c r="BV162" s="83"/>
      <c r="BW162" s="83"/>
      <c r="BX162" s="84"/>
      <c r="BY162" s="84"/>
      <c r="BZ162" s="84"/>
      <c r="CA162" s="84"/>
      <c r="CB162" s="84"/>
      <c r="CC162" s="84"/>
      <c r="CD162" s="84"/>
      <c r="CE162" s="84"/>
      <c r="CF162" s="83"/>
      <c r="CG162" s="83"/>
      <c r="CH162" s="84"/>
      <c r="CI162" s="84"/>
      <c r="CJ162" s="84"/>
      <c r="CK162" s="84"/>
      <c r="CL162" s="84"/>
      <c r="CM162" s="84"/>
      <c r="CN162" s="84"/>
      <c r="CO162" s="84"/>
      <c r="CP162" s="83"/>
      <c r="CQ162" s="83"/>
      <c r="CR162" s="84"/>
      <c r="CS162" s="84"/>
      <c r="CT162" s="84"/>
      <c r="CU162" s="84"/>
      <c r="CV162" s="84"/>
      <c r="CW162" s="84"/>
      <c r="CX162" s="84"/>
      <c r="CY162" s="84"/>
      <c r="CZ162" s="83"/>
      <c r="DA162" s="83"/>
      <c r="DB162" s="84"/>
      <c r="DC162" s="84"/>
      <c r="DD162" s="84"/>
      <c r="DE162" s="84"/>
      <c r="DF162" s="84"/>
      <c r="DG162" s="84"/>
      <c r="DH162" s="84"/>
      <c r="DI162" s="84"/>
      <c r="DJ162" s="83"/>
      <c r="DK162" s="83"/>
      <c r="DL162" s="84"/>
      <c r="DM162" s="84"/>
      <c r="DN162" s="84"/>
      <c r="DO162" s="84"/>
      <c r="DP162" s="84"/>
      <c r="DQ162" s="84"/>
      <c r="DR162" s="84"/>
      <c r="DS162" s="84"/>
      <c r="DT162" s="84"/>
      <c r="DU162" s="84"/>
      <c r="DV162" s="84"/>
      <c r="DW162" s="84"/>
      <c r="DX162" s="84"/>
      <c r="DY162" s="84"/>
      <c r="DZ162" s="84"/>
      <c r="EA162" s="84"/>
      <c r="EB162" s="84"/>
      <c r="EC162" s="84"/>
      <c r="ED162" s="84"/>
      <c r="EE162" s="84"/>
      <c r="EF162" s="84"/>
    </row>
    <row r="163" spans="16:136">
      <c r="P163" s="84"/>
      <c r="Q163" s="84"/>
      <c r="R163" s="84"/>
      <c r="S163" s="84"/>
      <c r="T163" s="84"/>
      <c r="U163" s="84"/>
      <c r="V163" s="84"/>
      <c r="W163" s="84"/>
      <c r="X163" s="83"/>
      <c r="Y163" s="83"/>
      <c r="Z163" s="84"/>
      <c r="AA163" s="84"/>
      <c r="AB163" s="84"/>
      <c r="AC163" s="84"/>
      <c r="AD163" s="84"/>
      <c r="AE163" s="84"/>
      <c r="AF163" s="84"/>
      <c r="AG163" s="84"/>
      <c r="AH163" s="83"/>
      <c r="AI163" s="166"/>
      <c r="AJ163" s="84"/>
      <c r="AK163" s="166"/>
      <c r="AL163" s="84"/>
      <c r="AM163" s="84"/>
      <c r="AN163" s="84"/>
      <c r="AO163" s="84"/>
      <c r="AP163" s="84"/>
      <c r="AQ163" s="84"/>
      <c r="AR163" s="83"/>
      <c r="AS163" s="83"/>
      <c r="AT163" s="84"/>
      <c r="AU163" s="84"/>
      <c r="AV163" s="84"/>
      <c r="AW163" s="84"/>
      <c r="AX163" s="84"/>
      <c r="AY163" s="84"/>
      <c r="AZ163" s="84"/>
      <c r="BA163" s="84"/>
      <c r="BB163" s="83"/>
      <c r="BC163" s="83"/>
      <c r="BD163" s="84"/>
      <c r="BE163" s="84"/>
      <c r="BF163" s="84"/>
      <c r="BG163" s="84"/>
      <c r="BH163" s="84"/>
      <c r="BI163" s="84"/>
      <c r="BJ163" s="84"/>
      <c r="BK163" s="84"/>
      <c r="BL163" s="83"/>
      <c r="BM163" s="83"/>
      <c r="BN163" s="84"/>
      <c r="BO163" s="84"/>
      <c r="BP163" s="84"/>
      <c r="BQ163" s="84"/>
      <c r="BR163" s="84"/>
      <c r="BS163" s="84"/>
      <c r="BT163" s="84"/>
      <c r="BU163" s="84"/>
      <c r="BV163" s="83"/>
      <c r="BW163" s="83"/>
      <c r="BX163" s="84"/>
      <c r="BY163" s="84"/>
      <c r="BZ163" s="84"/>
      <c r="CA163" s="84"/>
      <c r="CB163" s="84"/>
      <c r="CC163" s="84"/>
      <c r="CD163" s="84"/>
      <c r="CE163" s="84"/>
      <c r="CF163" s="83"/>
      <c r="CG163" s="83"/>
      <c r="CH163" s="84"/>
      <c r="CI163" s="84"/>
      <c r="CJ163" s="84"/>
      <c r="CK163" s="84"/>
      <c r="CL163" s="84"/>
      <c r="CM163" s="84"/>
      <c r="CN163" s="84"/>
      <c r="CO163" s="84"/>
      <c r="CP163" s="83"/>
      <c r="CQ163" s="83"/>
      <c r="CR163" s="84"/>
      <c r="CS163" s="84"/>
      <c r="CT163" s="84"/>
      <c r="CU163" s="84"/>
      <c r="CV163" s="84"/>
      <c r="CW163" s="84"/>
      <c r="CX163" s="84"/>
      <c r="CY163" s="84"/>
      <c r="CZ163" s="83"/>
      <c r="DA163" s="83"/>
      <c r="DB163" s="84"/>
      <c r="DC163" s="84"/>
      <c r="DD163" s="84"/>
      <c r="DE163" s="84"/>
      <c r="DF163" s="84"/>
      <c r="DG163" s="84"/>
      <c r="DH163" s="84"/>
      <c r="DI163" s="84"/>
      <c r="DJ163" s="83"/>
      <c r="DK163" s="83"/>
      <c r="DL163" s="84"/>
      <c r="DM163" s="84"/>
      <c r="DN163" s="84"/>
      <c r="DO163" s="84"/>
      <c r="DP163" s="84"/>
      <c r="DQ163" s="84"/>
      <c r="DR163" s="84"/>
      <c r="DS163" s="84"/>
      <c r="DT163" s="84"/>
      <c r="DU163" s="84"/>
      <c r="DV163" s="84"/>
      <c r="DW163" s="84"/>
      <c r="DX163" s="84"/>
      <c r="DY163" s="84"/>
      <c r="DZ163" s="84"/>
      <c r="EA163" s="84"/>
      <c r="EB163" s="84"/>
      <c r="EC163" s="84"/>
      <c r="ED163" s="84"/>
      <c r="EE163" s="84"/>
      <c r="EF163" s="84"/>
    </row>
    <row r="164" spans="16:136">
      <c r="P164" s="84"/>
      <c r="Q164" s="84"/>
      <c r="R164" s="84"/>
      <c r="S164" s="84"/>
      <c r="T164" s="84"/>
      <c r="U164" s="84"/>
      <c r="V164" s="84"/>
      <c r="W164" s="84"/>
      <c r="X164" s="83"/>
      <c r="Y164" s="83"/>
      <c r="Z164" s="84"/>
      <c r="AA164" s="84"/>
      <c r="AB164" s="84"/>
      <c r="AC164" s="84"/>
      <c r="AD164" s="84"/>
      <c r="AE164" s="84"/>
      <c r="AF164" s="84"/>
      <c r="AG164" s="84"/>
      <c r="AH164" s="83"/>
      <c r="AI164" s="166"/>
      <c r="AJ164" s="84"/>
      <c r="AK164" s="166"/>
      <c r="AL164" s="84"/>
      <c r="AM164" s="84"/>
      <c r="AN164" s="84"/>
      <c r="AO164" s="84"/>
      <c r="AP164" s="84"/>
      <c r="AQ164" s="84"/>
      <c r="AR164" s="83"/>
      <c r="AS164" s="83"/>
      <c r="AT164" s="84"/>
      <c r="AU164" s="84"/>
      <c r="AV164" s="84"/>
      <c r="AW164" s="84"/>
      <c r="AX164" s="84"/>
      <c r="AY164" s="84"/>
      <c r="AZ164" s="84"/>
      <c r="BA164" s="84"/>
      <c r="BB164" s="83"/>
      <c r="BC164" s="83"/>
      <c r="BD164" s="84"/>
      <c r="BE164" s="84"/>
      <c r="BF164" s="84"/>
      <c r="BG164" s="84"/>
      <c r="BH164" s="84"/>
      <c r="BI164" s="84"/>
      <c r="BJ164" s="84"/>
      <c r="BK164" s="84"/>
      <c r="BL164" s="83"/>
      <c r="BM164" s="83"/>
      <c r="BN164" s="84"/>
      <c r="BO164" s="84"/>
      <c r="BP164" s="84"/>
      <c r="BQ164" s="84"/>
      <c r="BR164" s="84"/>
      <c r="BS164" s="84"/>
      <c r="BT164" s="84"/>
      <c r="BU164" s="84"/>
      <c r="BV164" s="83"/>
      <c r="BW164" s="83"/>
      <c r="BX164" s="84"/>
      <c r="BY164" s="84"/>
      <c r="BZ164" s="84"/>
      <c r="CA164" s="84"/>
      <c r="CB164" s="84"/>
      <c r="CC164" s="84"/>
      <c r="CD164" s="84"/>
      <c r="CE164" s="84"/>
      <c r="CF164" s="83"/>
      <c r="CG164" s="83"/>
      <c r="CH164" s="84"/>
      <c r="CI164" s="84"/>
      <c r="CJ164" s="84"/>
      <c r="CK164" s="84"/>
      <c r="CL164" s="84"/>
      <c r="CM164" s="84"/>
      <c r="CN164" s="84"/>
      <c r="CO164" s="84"/>
      <c r="CP164" s="83"/>
      <c r="CQ164" s="83"/>
      <c r="CR164" s="84"/>
      <c r="CS164" s="84"/>
      <c r="CT164" s="84"/>
      <c r="CU164" s="84"/>
      <c r="CV164" s="84"/>
      <c r="CW164" s="84"/>
      <c r="CX164" s="84"/>
      <c r="CY164" s="84"/>
      <c r="CZ164" s="83"/>
      <c r="DA164" s="83"/>
      <c r="DB164" s="84"/>
      <c r="DC164" s="84"/>
      <c r="DD164" s="84"/>
      <c r="DE164" s="84"/>
      <c r="DF164" s="84"/>
      <c r="DG164" s="84"/>
      <c r="DH164" s="84"/>
      <c r="DI164" s="84"/>
      <c r="DJ164" s="83"/>
      <c r="DK164" s="83"/>
      <c r="DL164" s="84"/>
      <c r="DM164" s="84"/>
      <c r="DN164" s="84"/>
      <c r="DO164" s="84"/>
      <c r="DP164" s="84"/>
      <c r="DQ164" s="84"/>
      <c r="DR164" s="84"/>
      <c r="DS164" s="84"/>
      <c r="DT164" s="84"/>
      <c r="DU164" s="84"/>
      <c r="DV164" s="84"/>
      <c r="DW164" s="84"/>
      <c r="DX164" s="84"/>
      <c r="DY164" s="84"/>
      <c r="DZ164" s="84"/>
      <c r="EA164" s="84"/>
      <c r="EB164" s="84"/>
      <c r="EC164" s="84"/>
      <c r="ED164" s="84"/>
      <c r="EE164" s="84"/>
      <c r="EF164" s="84"/>
    </row>
    <row r="165" spans="16:136">
      <c r="P165" s="84"/>
      <c r="Q165" s="84"/>
      <c r="R165" s="84"/>
      <c r="S165" s="84"/>
      <c r="T165" s="84"/>
      <c r="U165" s="84"/>
      <c r="V165" s="84"/>
      <c r="W165" s="84"/>
      <c r="X165" s="83"/>
      <c r="Y165" s="83"/>
      <c r="Z165" s="84"/>
      <c r="AA165" s="84"/>
      <c r="AB165" s="84"/>
      <c r="AC165" s="84"/>
      <c r="AD165" s="84"/>
      <c r="AE165" s="84"/>
      <c r="AF165" s="84"/>
      <c r="AG165" s="84"/>
      <c r="AH165" s="83"/>
      <c r="AI165" s="166"/>
      <c r="AJ165" s="84"/>
      <c r="AK165" s="166"/>
      <c r="AL165" s="84"/>
      <c r="AM165" s="84"/>
      <c r="AN165" s="84"/>
      <c r="AO165" s="84"/>
      <c r="AP165" s="84"/>
      <c r="AQ165" s="84"/>
      <c r="AR165" s="83"/>
      <c r="AS165" s="83"/>
      <c r="AT165" s="84"/>
      <c r="AU165" s="84"/>
      <c r="AV165" s="84"/>
      <c r="AW165" s="84"/>
      <c r="AX165" s="84"/>
      <c r="AY165" s="84"/>
      <c r="AZ165" s="84"/>
      <c r="BA165" s="84"/>
      <c r="BB165" s="83"/>
      <c r="BC165" s="83"/>
      <c r="BD165" s="84"/>
      <c r="BE165" s="84"/>
      <c r="BF165" s="84"/>
      <c r="BG165" s="84"/>
      <c r="BH165" s="84"/>
      <c r="BI165" s="84"/>
      <c r="BJ165" s="84"/>
      <c r="BK165" s="84"/>
      <c r="BL165" s="83"/>
      <c r="BM165" s="83"/>
      <c r="BN165" s="84"/>
      <c r="BO165" s="84"/>
      <c r="BP165" s="84"/>
      <c r="BQ165" s="84"/>
      <c r="BR165" s="84"/>
      <c r="BS165" s="84"/>
      <c r="BT165" s="84"/>
      <c r="BU165" s="84"/>
      <c r="BV165" s="83"/>
      <c r="BW165" s="83"/>
      <c r="BX165" s="84"/>
      <c r="BY165" s="84"/>
      <c r="BZ165" s="84"/>
      <c r="CA165" s="84"/>
      <c r="CB165" s="84"/>
      <c r="CC165" s="84"/>
      <c r="CD165" s="84"/>
      <c r="CE165" s="84"/>
      <c r="CF165" s="83"/>
      <c r="CG165" s="83"/>
      <c r="CH165" s="84"/>
      <c r="CI165" s="84"/>
      <c r="CJ165" s="84"/>
      <c r="CK165" s="84"/>
      <c r="CL165" s="84"/>
      <c r="CM165" s="84"/>
      <c r="CN165" s="84"/>
      <c r="CO165" s="84"/>
      <c r="CP165" s="83"/>
      <c r="CQ165" s="83"/>
      <c r="CR165" s="84"/>
      <c r="CS165" s="84"/>
      <c r="CT165" s="84"/>
      <c r="CU165" s="84"/>
      <c r="CV165" s="84"/>
      <c r="CW165" s="84"/>
      <c r="CX165" s="84"/>
      <c r="CY165" s="84"/>
      <c r="CZ165" s="83"/>
      <c r="DA165" s="83"/>
      <c r="DB165" s="84"/>
      <c r="DC165" s="84"/>
      <c r="DD165" s="84"/>
      <c r="DE165" s="84"/>
      <c r="DF165" s="84"/>
      <c r="DG165" s="84"/>
      <c r="DH165" s="84"/>
      <c r="DI165" s="84"/>
      <c r="DJ165" s="83"/>
      <c r="DK165" s="83"/>
      <c r="DL165" s="84"/>
      <c r="DM165" s="84"/>
      <c r="DN165" s="84"/>
      <c r="DO165" s="84"/>
      <c r="DP165" s="84"/>
      <c r="DQ165" s="84"/>
      <c r="DR165" s="84"/>
      <c r="DS165" s="84"/>
      <c r="DT165" s="84"/>
      <c r="DU165" s="84"/>
      <c r="DV165" s="84"/>
      <c r="DW165" s="84"/>
      <c r="DX165" s="84"/>
      <c r="DY165" s="84"/>
      <c r="DZ165" s="84"/>
      <c r="EA165" s="84"/>
      <c r="EB165" s="84"/>
      <c r="EC165" s="84"/>
      <c r="ED165" s="84"/>
      <c r="EE165" s="84"/>
      <c r="EF165" s="84"/>
    </row>
    <row r="166" spans="16:136">
      <c r="P166" s="84"/>
      <c r="Q166" s="84"/>
      <c r="R166" s="84"/>
      <c r="S166" s="84"/>
      <c r="T166" s="84"/>
      <c r="U166" s="84"/>
      <c r="V166" s="84"/>
      <c r="W166" s="84"/>
      <c r="X166" s="83"/>
      <c r="Y166" s="83"/>
      <c r="Z166" s="84"/>
      <c r="AA166" s="84"/>
      <c r="AB166" s="84"/>
      <c r="AC166" s="84"/>
      <c r="AD166" s="84"/>
      <c r="AE166" s="84"/>
      <c r="AF166" s="84"/>
      <c r="AG166" s="84"/>
      <c r="AH166" s="83"/>
      <c r="AI166" s="166"/>
      <c r="AJ166" s="84"/>
      <c r="AK166" s="166"/>
      <c r="AL166" s="84"/>
      <c r="AM166" s="84"/>
      <c r="AN166" s="84"/>
      <c r="AO166" s="84"/>
      <c r="AP166" s="84"/>
      <c r="AQ166" s="84"/>
      <c r="AR166" s="83"/>
      <c r="AS166" s="83"/>
      <c r="AT166" s="84"/>
      <c r="AU166" s="84"/>
      <c r="AV166" s="84"/>
      <c r="AW166" s="84"/>
      <c r="AX166" s="84"/>
      <c r="AY166" s="84"/>
      <c r="AZ166" s="84"/>
      <c r="BA166" s="84"/>
      <c r="BB166" s="83"/>
      <c r="BC166" s="83"/>
      <c r="BD166" s="84"/>
      <c r="BE166" s="84"/>
      <c r="BF166" s="84"/>
      <c r="BG166" s="84"/>
      <c r="BH166" s="84"/>
      <c r="BI166" s="84"/>
      <c r="BJ166" s="84"/>
      <c r="BK166" s="84"/>
      <c r="BL166" s="83"/>
      <c r="BM166" s="83"/>
      <c r="BN166" s="84"/>
      <c r="BO166" s="84"/>
      <c r="BP166" s="84"/>
      <c r="BQ166" s="84"/>
      <c r="BR166" s="84"/>
      <c r="BS166" s="84"/>
      <c r="BT166" s="84"/>
      <c r="BU166" s="84"/>
      <c r="BV166" s="83"/>
      <c r="BW166" s="83"/>
      <c r="BX166" s="84"/>
      <c r="BY166" s="84"/>
      <c r="BZ166" s="84"/>
      <c r="CA166" s="84"/>
      <c r="CB166" s="84"/>
      <c r="CC166" s="84"/>
      <c r="CD166" s="84"/>
      <c r="CE166" s="84"/>
      <c r="CF166" s="83"/>
      <c r="CG166" s="83"/>
      <c r="CH166" s="84"/>
      <c r="CI166" s="84"/>
      <c r="CJ166" s="84"/>
      <c r="CK166" s="84"/>
      <c r="CL166" s="84"/>
      <c r="CM166" s="84"/>
      <c r="CN166" s="84"/>
      <c r="CO166" s="84"/>
      <c r="CP166" s="83"/>
      <c r="CQ166" s="83"/>
      <c r="CR166" s="84"/>
      <c r="CS166" s="84"/>
      <c r="CT166" s="84"/>
      <c r="CU166" s="84"/>
      <c r="CV166" s="84"/>
      <c r="CW166" s="84"/>
      <c r="CX166" s="84"/>
      <c r="CY166" s="84"/>
      <c r="CZ166" s="83"/>
      <c r="DA166" s="83"/>
      <c r="DB166" s="84"/>
      <c r="DC166" s="84"/>
      <c r="DD166" s="84"/>
      <c r="DE166" s="84"/>
      <c r="DF166" s="84"/>
      <c r="DG166" s="84"/>
      <c r="DH166" s="84"/>
      <c r="DI166" s="84"/>
      <c r="DJ166" s="83"/>
      <c r="DK166" s="83"/>
      <c r="DL166" s="84"/>
      <c r="DM166" s="84"/>
      <c r="DN166" s="84"/>
      <c r="DO166" s="84"/>
      <c r="DP166" s="84"/>
      <c r="DQ166" s="84"/>
      <c r="DR166" s="84"/>
      <c r="DS166" s="84"/>
      <c r="DT166" s="84"/>
      <c r="DU166" s="84"/>
      <c r="DV166" s="84"/>
      <c r="DW166" s="84"/>
      <c r="DX166" s="84"/>
      <c r="DY166" s="84"/>
      <c r="DZ166" s="84"/>
      <c r="EA166" s="84"/>
      <c r="EB166" s="84"/>
      <c r="EC166" s="84"/>
      <c r="ED166" s="84"/>
      <c r="EE166" s="84"/>
      <c r="EF166" s="84"/>
    </row>
    <row r="167" spans="16:136">
      <c r="P167" s="84"/>
      <c r="Q167" s="84"/>
      <c r="R167" s="84"/>
      <c r="S167" s="84"/>
      <c r="T167" s="84"/>
      <c r="U167" s="84"/>
      <c r="V167" s="84"/>
      <c r="W167" s="84"/>
      <c r="X167" s="83"/>
      <c r="Y167" s="83"/>
      <c r="Z167" s="84"/>
      <c r="AA167" s="84"/>
      <c r="AB167" s="84"/>
      <c r="AC167" s="84"/>
      <c r="AD167" s="84"/>
      <c r="AE167" s="84"/>
      <c r="AF167" s="84"/>
      <c r="AG167" s="84"/>
      <c r="AH167" s="83"/>
      <c r="AI167" s="166"/>
      <c r="AJ167" s="84"/>
      <c r="AK167" s="166"/>
      <c r="AL167" s="84"/>
      <c r="AM167" s="84"/>
      <c r="AN167" s="84"/>
      <c r="AO167" s="84"/>
      <c r="AP167" s="84"/>
      <c r="AQ167" s="84"/>
      <c r="AR167" s="83"/>
      <c r="AS167" s="83"/>
      <c r="AT167" s="84"/>
      <c r="AU167" s="84"/>
      <c r="AV167" s="84"/>
      <c r="AW167" s="84"/>
      <c r="AX167" s="84"/>
      <c r="AY167" s="84"/>
      <c r="AZ167" s="84"/>
      <c r="BA167" s="84"/>
      <c r="BB167" s="83"/>
      <c r="BC167" s="83"/>
      <c r="BD167" s="84"/>
      <c r="BE167" s="84"/>
      <c r="BF167" s="84"/>
      <c r="BG167" s="84"/>
      <c r="BH167" s="84"/>
      <c r="BI167" s="84"/>
      <c r="BJ167" s="84"/>
      <c r="BK167" s="84"/>
      <c r="BL167" s="83"/>
      <c r="BM167" s="83"/>
      <c r="BN167" s="84"/>
      <c r="BO167" s="84"/>
      <c r="BP167" s="84"/>
      <c r="BQ167" s="84"/>
      <c r="BR167" s="84"/>
      <c r="BS167" s="84"/>
      <c r="BT167" s="84"/>
      <c r="BU167" s="84"/>
      <c r="BV167" s="83"/>
      <c r="BW167" s="83"/>
      <c r="BX167" s="84"/>
      <c r="BY167" s="84"/>
      <c r="BZ167" s="84"/>
      <c r="CA167" s="84"/>
      <c r="CB167" s="84"/>
      <c r="CC167" s="84"/>
      <c r="CD167" s="84"/>
      <c r="CE167" s="84"/>
      <c r="CF167" s="83"/>
      <c r="CG167" s="83"/>
      <c r="CH167" s="84"/>
      <c r="CI167" s="84"/>
      <c r="CJ167" s="84"/>
      <c r="CK167" s="84"/>
      <c r="CL167" s="84"/>
      <c r="CM167" s="84"/>
      <c r="CN167" s="84"/>
      <c r="CO167" s="84"/>
      <c r="CP167" s="83"/>
      <c r="CQ167" s="83"/>
      <c r="CR167" s="84"/>
      <c r="CS167" s="84"/>
      <c r="CT167" s="84"/>
      <c r="CU167" s="84"/>
      <c r="CV167" s="84"/>
      <c r="CW167" s="84"/>
      <c r="CX167" s="84"/>
      <c r="CY167" s="84"/>
      <c r="CZ167" s="83"/>
      <c r="DA167" s="83"/>
      <c r="DB167" s="84"/>
      <c r="DC167" s="84"/>
      <c r="DD167" s="84"/>
      <c r="DE167" s="84"/>
      <c r="DF167" s="84"/>
      <c r="DG167" s="84"/>
      <c r="DH167" s="84"/>
      <c r="DI167" s="84"/>
      <c r="DJ167" s="83"/>
      <c r="DK167" s="83"/>
      <c r="DL167" s="84"/>
      <c r="DM167" s="84"/>
      <c r="DN167" s="84"/>
      <c r="DO167" s="84"/>
      <c r="DP167" s="84"/>
      <c r="DQ167" s="84"/>
      <c r="DR167" s="84"/>
      <c r="DS167" s="84"/>
      <c r="DT167" s="84"/>
      <c r="DU167" s="84"/>
      <c r="DV167" s="84"/>
      <c r="DW167" s="84"/>
      <c r="DX167" s="84"/>
      <c r="DY167" s="84"/>
      <c r="DZ167" s="84"/>
      <c r="EA167" s="84"/>
      <c r="EB167" s="84"/>
      <c r="EC167" s="84"/>
      <c r="ED167" s="84"/>
      <c r="EE167" s="84"/>
      <c r="EF167" s="84"/>
    </row>
    <row r="168" spans="16:136">
      <c r="P168" s="84"/>
      <c r="Q168" s="84"/>
      <c r="R168" s="84"/>
      <c r="S168" s="84"/>
      <c r="T168" s="84"/>
      <c r="U168" s="84"/>
      <c r="V168" s="84"/>
      <c r="W168" s="84"/>
      <c r="X168" s="83"/>
      <c r="Y168" s="83"/>
      <c r="Z168" s="84"/>
      <c r="AA168" s="84"/>
      <c r="AB168" s="84"/>
      <c r="AC168" s="84"/>
      <c r="AD168" s="84"/>
      <c r="AE168" s="84"/>
      <c r="AF168" s="84"/>
      <c r="AG168" s="84"/>
      <c r="AH168" s="83"/>
      <c r="AI168" s="166"/>
      <c r="AJ168" s="84"/>
      <c r="AK168" s="166"/>
      <c r="AL168" s="84"/>
      <c r="AM168" s="84"/>
      <c r="AN168" s="84"/>
      <c r="AO168" s="84"/>
      <c r="AP168" s="84"/>
      <c r="AQ168" s="84"/>
      <c r="AR168" s="83"/>
      <c r="AS168" s="83"/>
      <c r="AT168" s="84"/>
      <c r="AU168" s="84"/>
      <c r="AV168" s="84"/>
      <c r="AW168" s="84"/>
      <c r="AX168" s="84"/>
      <c r="AY168" s="84"/>
      <c r="AZ168" s="84"/>
      <c r="BA168" s="84"/>
      <c r="BB168" s="83"/>
      <c r="BC168" s="83"/>
      <c r="BD168" s="84"/>
      <c r="BE168" s="84"/>
      <c r="BF168" s="84"/>
      <c r="BG168" s="84"/>
      <c r="BH168" s="84"/>
      <c r="BI168" s="84"/>
      <c r="BJ168" s="84"/>
      <c r="BK168" s="84"/>
      <c r="BL168" s="83"/>
      <c r="BM168" s="83"/>
      <c r="BN168" s="84"/>
      <c r="BO168" s="84"/>
      <c r="BP168" s="84"/>
      <c r="BQ168" s="84"/>
      <c r="BR168" s="84"/>
      <c r="BS168" s="84"/>
      <c r="BT168" s="84"/>
      <c r="BU168" s="84"/>
      <c r="BV168" s="83"/>
      <c r="BW168" s="83"/>
      <c r="BX168" s="84"/>
      <c r="BY168" s="84"/>
      <c r="BZ168" s="84"/>
      <c r="CA168" s="84"/>
      <c r="CB168" s="84"/>
      <c r="CC168" s="84"/>
      <c r="CD168" s="84"/>
      <c r="CE168" s="84"/>
      <c r="CF168" s="83"/>
      <c r="CG168" s="83"/>
      <c r="CH168" s="84"/>
      <c r="CI168" s="84"/>
      <c r="CJ168" s="84"/>
      <c r="CK168" s="84"/>
      <c r="CL168" s="84"/>
      <c r="CM168" s="84"/>
      <c r="CN168" s="84"/>
      <c r="CO168" s="84"/>
      <c r="CP168" s="83"/>
      <c r="CQ168" s="83"/>
      <c r="CR168" s="84"/>
      <c r="CS168" s="84"/>
      <c r="CT168" s="84"/>
      <c r="CU168" s="84"/>
      <c r="CV168" s="84"/>
      <c r="CW168" s="84"/>
      <c r="CX168" s="84"/>
      <c r="CY168" s="84"/>
      <c r="CZ168" s="83"/>
      <c r="DA168" s="83"/>
      <c r="DB168" s="84"/>
      <c r="DC168" s="84"/>
      <c r="DD168" s="84"/>
      <c r="DE168" s="84"/>
      <c r="DF168" s="84"/>
      <c r="DG168" s="84"/>
      <c r="DH168" s="84"/>
      <c r="DI168" s="84"/>
      <c r="DJ168" s="83"/>
      <c r="DK168" s="83"/>
      <c r="DL168" s="84"/>
      <c r="DM168" s="84"/>
      <c r="DN168" s="84"/>
      <c r="DO168" s="84"/>
      <c r="DP168" s="84"/>
      <c r="DQ168" s="84"/>
      <c r="DR168" s="84"/>
      <c r="DS168" s="84"/>
      <c r="DT168" s="84"/>
      <c r="DU168" s="84"/>
      <c r="DV168" s="84"/>
      <c r="DW168" s="84"/>
      <c r="DX168" s="84"/>
      <c r="DY168" s="84"/>
      <c r="DZ168" s="84"/>
      <c r="EA168" s="84"/>
      <c r="EB168" s="84"/>
      <c r="EC168" s="84"/>
      <c r="ED168" s="84"/>
      <c r="EE168" s="84"/>
      <c r="EF168" s="84"/>
    </row>
    <row r="169" spans="16:136">
      <c r="P169" s="84"/>
      <c r="Q169" s="84"/>
      <c r="R169" s="84"/>
      <c r="S169" s="84"/>
      <c r="T169" s="84"/>
      <c r="U169" s="84"/>
      <c r="V169" s="84"/>
      <c r="W169" s="84"/>
      <c r="X169" s="83"/>
      <c r="Y169" s="83"/>
      <c r="Z169" s="84"/>
      <c r="AA169" s="84"/>
      <c r="AB169" s="84"/>
      <c r="AC169" s="84"/>
      <c r="AD169" s="84"/>
      <c r="AE169" s="84"/>
      <c r="AF169" s="84"/>
      <c r="AG169" s="84"/>
      <c r="AH169" s="83"/>
      <c r="AI169" s="166"/>
      <c r="AJ169" s="84"/>
      <c r="AK169" s="166"/>
      <c r="AL169" s="84"/>
      <c r="AM169" s="84"/>
      <c r="AN169" s="84"/>
      <c r="AO169" s="84"/>
      <c r="AP169" s="84"/>
      <c r="AQ169" s="84"/>
      <c r="AR169" s="83"/>
      <c r="AS169" s="83"/>
      <c r="AT169" s="84"/>
      <c r="AU169" s="84"/>
      <c r="AV169" s="84"/>
      <c r="AW169" s="84"/>
      <c r="AX169" s="84"/>
      <c r="AY169" s="84"/>
      <c r="AZ169" s="84"/>
      <c r="BA169" s="84"/>
      <c r="BB169" s="83"/>
      <c r="BC169" s="83"/>
      <c r="BD169" s="84"/>
      <c r="BE169" s="84"/>
      <c r="BF169" s="84"/>
      <c r="BG169" s="84"/>
      <c r="BH169" s="84"/>
      <c r="BI169" s="84"/>
      <c r="BJ169" s="84"/>
      <c r="BK169" s="84"/>
      <c r="BL169" s="83"/>
      <c r="BM169" s="83"/>
      <c r="BN169" s="84"/>
      <c r="BO169" s="84"/>
      <c r="BP169" s="84"/>
      <c r="BQ169" s="84"/>
      <c r="BR169" s="84"/>
      <c r="BS169" s="84"/>
      <c r="BT169" s="84"/>
      <c r="BU169" s="84"/>
      <c r="BV169" s="83"/>
      <c r="BW169" s="83"/>
      <c r="BX169" s="84"/>
      <c r="BY169" s="84"/>
      <c r="BZ169" s="84"/>
      <c r="CA169" s="84"/>
      <c r="CB169" s="84"/>
      <c r="CC169" s="84"/>
      <c r="CD169" s="84"/>
      <c r="CE169" s="84"/>
      <c r="CF169" s="83"/>
      <c r="CG169" s="83"/>
      <c r="CH169" s="84"/>
      <c r="CI169" s="84"/>
      <c r="CJ169" s="84"/>
      <c r="CK169" s="84"/>
      <c r="CL169" s="84"/>
      <c r="CM169" s="84"/>
      <c r="CN169" s="84"/>
      <c r="CO169" s="84"/>
      <c r="CP169" s="83"/>
      <c r="CQ169" s="83"/>
      <c r="CR169" s="84"/>
      <c r="CS169" s="84"/>
      <c r="CT169" s="84"/>
      <c r="CU169" s="84"/>
      <c r="CV169" s="84"/>
      <c r="CW169" s="84"/>
      <c r="CX169" s="84"/>
      <c r="CY169" s="84"/>
      <c r="CZ169" s="83"/>
      <c r="DA169" s="83"/>
      <c r="DB169" s="84"/>
      <c r="DC169" s="84"/>
      <c r="DD169" s="84"/>
      <c r="DE169" s="84"/>
      <c r="DF169" s="84"/>
      <c r="DG169" s="84"/>
      <c r="DH169" s="84"/>
      <c r="DI169" s="84"/>
      <c r="DJ169" s="83"/>
      <c r="DK169" s="83"/>
      <c r="DL169" s="84"/>
      <c r="DM169" s="84"/>
      <c r="DN169" s="84"/>
      <c r="DO169" s="84"/>
      <c r="DP169" s="84"/>
      <c r="DQ169" s="84"/>
      <c r="DR169" s="84"/>
      <c r="DS169" s="84"/>
      <c r="DT169" s="84"/>
      <c r="DU169" s="84"/>
      <c r="DV169" s="84"/>
      <c r="DW169" s="84"/>
      <c r="DX169" s="84"/>
      <c r="DY169" s="84"/>
      <c r="DZ169" s="84"/>
      <c r="EA169" s="84"/>
      <c r="EB169" s="84"/>
      <c r="EC169" s="84"/>
      <c r="ED169" s="84"/>
      <c r="EE169" s="84"/>
      <c r="EF169" s="84"/>
    </row>
  </sheetData>
  <mergeCells count="1">
    <mergeCell ref="J15:K16"/>
  </mergeCells>
  <dataValidations count="1">
    <dataValidation type="list" allowBlank="1" showInputMessage="1" showErrorMessage="1" sqref="J18:J19" xr:uid="{6799C291-8BF0-4F1B-B94E-53FB27403D2E}">
      <formula1>$C$5:$C$17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83" r:id="rId4" name="Check Box 15">
              <controlPr defaultSize="0" autoFill="0" autoLine="0" autoPict="0">
                <anchor moveWithCells="1">
                  <from>
                    <xdr:col>14</xdr:col>
                    <xdr:colOff>0</xdr:colOff>
                    <xdr:row>2</xdr:row>
                    <xdr:rowOff>165100</xdr:rowOff>
                  </from>
                  <to>
                    <xdr:col>14</xdr:col>
                    <xdr:colOff>641350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7" r:id="rId5" name="Button 299">
              <controlPr defaultSize="0" print="0" autoFill="0" autoPict="0" macro="[0]!ThisWorkbook.Add_CB">
                <anchor moveWithCells="1" sizeWithCells="1">
                  <from>
                    <xdr:col>7</xdr:col>
                    <xdr:colOff>12700</xdr:colOff>
                    <xdr:row>27</xdr:row>
                    <xdr:rowOff>279400</xdr:rowOff>
                  </from>
                  <to>
                    <xdr:col>8</xdr:col>
                    <xdr:colOff>0</xdr:colOff>
                    <xdr:row>30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5" r:id="rId6" name="Check Box 337">
              <controlPr defaultSize="0" autoFill="0" autoLine="0" autoPict="0">
                <anchor moveWithCells="1">
                  <from>
                    <xdr:col>11</xdr:col>
                    <xdr:colOff>260350</xdr:colOff>
                    <xdr:row>13</xdr:row>
                    <xdr:rowOff>165100</xdr:rowOff>
                  </from>
                  <to>
                    <xdr:col>12</xdr:col>
                    <xdr:colOff>38100</xdr:colOff>
                    <xdr:row>16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RS!$A$1:$A$4</xm:f>
          </x14:formula1>
          <xm:sqref>DL15:DL29 AT14:AT28 BD14:BD28 Z4:Z12 BD4:BD12 AJ4:AJ12 P4:P12 Z14:Z28 BN4:BN12 DL4:DL12 BX14:BX28 CR15:CR29 AJ14:AJ28 AT4:AT12 BN14:BN28 CH4:CH12 DB4:DB12 CR4:CR12 CH14:CH28 P23:P29 BX4:BX12 P14:P21 DB15:DB29</xm:sqref>
        </x14:dataValidation>
        <x14:dataValidation type="list" allowBlank="1" showInputMessage="1" showErrorMessage="1" promptTitle="Select" xr:uid="{00000000-0002-0000-0700-000001000000}">
          <x14:formula1>
            <xm:f>RS!$C$6:$C$17</xm:f>
          </x14:formula1>
          <xm:sqref>D26</xm:sqref>
        </x14:dataValidation>
        <x14:dataValidation type="list" allowBlank="1" showInputMessage="1" showErrorMessage="1" xr:uid="{00000000-0002-0000-0700-000002000000}">
          <x14:formula1>
            <xm:f>RS!$D$6:$D$17</xm:f>
          </x14:formula1>
          <xm:sqref>C25:C27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BS_INFO"/>
  <dimension ref="A1:CE25"/>
  <sheetViews>
    <sheetView zoomScale="70" zoomScaleNormal="70" zoomScalePageLayoutView="40" workbookViewId="0">
      <selection activeCell="F31" sqref="F31"/>
    </sheetView>
  </sheetViews>
  <sheetFormatPr defaultColWidth="8.83203125" defaultRowHeight="15.5"/>
  <cols>
    <col min="2" max="2" width="10.58203125" bestFit="1" customWidth="1"/>
    <col min="6" max="6" width="14.83203125" bestFit="1" customWidth="1"/>
    <col min="7" max="7" width="15.58203125" customWidth="1"/>
  </cols>
  <sheetData>
    <row r="1" spans="1:83" s="84" customFormat="1">
      <c r="A1" s="148"/>
      <c r="B1" s="148"/>
      <c r="C1" s="148" t="s">
        <v>59</v>
      </c>
      <c r="D1" s="148"/>
      <c r="E1" s="148"/>
      <c r="F1" s="148" t="s">
        <v>14</v>
      </c>
      <c r="G1" s="148" t="s">
        <v>15</v>
      </c>
      <c r="H1" s="148" t="s">
        <v>191</v>
      </c>
      <c r="I1" s="148" t="s">
        <v>206</v>
      </c>
      <c r="J1" s="148" t="s">
        <v>207</v>
      </c>
      <c r="K1" s="148" t="s">
        <v>208</v>
      </c>
      <c r="L1" s="148" t="s">
        <v>209</v>
      </c>
      <c r="M1" s="148" t="s">
        <v>210</v>
      </c>
      <c r="N1" s="148" t="s">
        <v>211</v>
      </c>
      <c r="O1" s="148" t="s">
        <v>212</v>
      </c>
      <c r="P1" s="148" t="s">
        <v>213</v>
      </c>
      <c r="Q1" s="148" t="s">
        <v>214</v>
      </c>
      <c r="R1" s="148" t="s">
        <v>215</v>
      </c>
      <c r="S1" s="148" t="s">
        <v>216</v>
      </c>
      <c r="T1" s="148" t="s">
        <v>217</v>
      </c>
      <c r="U1" s="148" t="s">
        <v>218</v>
      </c>
      <c r="V1" s="148" t="s">
        <v>219</v>
      </c>
      <c r="W1" s="148" t="s">
        <v>220</v>
      </c>
      <c r="X1" s="148" t="s">
        <v>221</v>
      </c>
      <c r="Y1" s="148" t="s">
        <v>222</v>
      </c>
      <c r="Z1" s="148" t="s">
        <v>223</v>
      </c>
      <c r="AA1" s="148" t="s">
        <v>224</v>
      </c>
      <c r="AB1" s="148" t="s">
        <v>225</v>
      </c>
      <c r="AC1" s="148" t="s">
        <v>226</v>
      </c>
      <c r="AD1" s="148" t="s">
        <v>227</v>
      </c>
      <c r="AE1" s="148" t="s">
        <v>228</v>
      </c>
      <c r="AF1" s="148" t="s">
        <v>229</v>
      </c>
      <c r="AG1" s="148" t="s">
        <v>230</v>
      </c>
      <c r="AH1" s="148" t="s">
        <v>231</v>
      </c>
      <c r="AI1" s="148" t="s">
        <v>232</v>
      </c>
      <c r="AJ1" s="148" t="s">
        <v>233</v>
      </c>
      <c r="AK1" s="148" t="s">
        <v>234</v>
      </c>
      <c r="AL1" s="148" t="s">
        <v>235</v>
      </c>
      <c r="AM1" s="148" t="s">
        <v>236</v>
      </c>
      <c r="AN1" s="148" t="s">
        <v>237</v>
      </c>
      <c r="AO1" s="148" t="s">
        <v>238</v>
      </c>
      <c r="AP1" s="148" t="s">
        <v>239</v>
      </c>
      <c r="AQ1" s="148" t="s">
        <v>240</v>
      </c>
      <c r="AR1" s="148" t="s">
        <v>241</v>
      </c>
      <c r="AS1" s="148" t="s">
        <v>242</v>
      </c>
      <c r="AT1" s="148" t="s">
        <v>243</v>
      </c>
      <c r="AU1" s="148" t="s">
        <v>244</v>
      </c>
      <c r="AV1" s="148" t="s">
        <v>245</v>
      </c>
      <c r="AW1" s="148" t="s">
        <v>246</v>
      </c>
      <c r="AX1" s="148" t="s">
        <v>247</v>
      </c>
      <c r="AY1" s="148" t="s">
        <v>248</v>
      </c>
      <c r="AZ1" s="148" t="s">
        <v>249</v>
      </c>
      <c r="BA1" s="148" t="s">
        <v>250</v>
      </c>
      <c r="BB1" s="148" t="s">
        <v>251</v>
      </c>
      <c r="BC1" s="148" t="s">
        <v>252</v>
      </c>
      <c r="BD1" s="148" t="s">
        <v>253</v>
      </c>
      <c r="BE1" s="148" t="s">
        <v>254</v>
      </c>
      <c r="BF1" s="148" t="s">
        <v>255</v>
      </c>
      <c r="BG1" s="148" t="s">
        <v>256</v>
      </c>
      <c r="BH1" s="148" t="s">
        <v>257</v>
      </c>
      <c r="BI1" s="148" t="s">
        <v>258</v>
      </c>
      <c r="BJ1" s="148" t="s">
        <v>259</v>
      </c>
      <c r="BK1" s="148" t="s">
        <v>260</v>
      </c>
      <c r="BL1" s="148" t="s">
        <v>261</v>
      </c>
      <c r="BM1" s="148" t="s">
        <v>262</v>
      </c>
      <c r="BN1" s="148" t="s">
        <v>263</v>
      </c>
      <c r="BO1" s="148" t="s">
        <v>264</v>
      </c>
      <c r="BP1" s="148" t="s">
        <v>265</v>
      </c>
      <c r="BQ1" s="148" t="s">
        <v>266</v>
      </c>
      <c r="BR1" s="148" t="s">
        <v>267</v>
      </c>
      <c r="BS1" s="148" t="s">
        <v>268</v>
      </c>
      <c r="BT1" s="148" t="s">
        <v>269</v>
      </c>
      <c r="BU1" s="148" t="s">
        <v>270</v>
      </c>
      <c r="BV1" s="148" t="s">
        <v>271</v>
      </c>
      <c r="BW1" s="148" t="s">
        <v>272</v>
      </c>
      <c r="BX1" s="148" t="s">
        <v>273</v>
      </c>
      <c r="BY1" s="148" t="s">
        <v>274</v>
      </c>
      <c r="BZ1" s="148" t="s">
        <v>275</v>
      </c>
      <c r="CA1" s="148" t="s">
        <v>276</v>
      </c>
      <c r="CB1" s="148" t="s">
        <v>277</v>
      </c>
      <c r="CC1" s="148" t="s">
        <v>278</v>
      </c>
      <c r="CD1" s="148" t="s">
        <v>279</v>
      </c>
      <c r="CE1" s="148" t="s">
        <v>280</v>
      </c>
    </row>
    <row r="2" spans="1:83" s="69" customFormat="1">
      <c r="F2" s="88"/>
      <c r="G2" s="88"/>
      <c r="H2" s="88">
        <v>1</v>
      </c>
      <c r="I2" s="88">
        <v>2</v>
      </c>
      <c r="J2" s="88">
        <v>3</v>
      </c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BU2" s="69">
        <v>6</v>
      </c>
      <c r="CC2" s="69">
        <v>4</v>
      </c>
      <c r="CD2" s="69">
        <v>5</v>
      </c>
      <c r="CE2" s="69" t="s">
        <v>109</v>
      </c>
    </row>
    <row r="3" spans="1:83">
      <c r="F3" t="s">
        <v>0</v>
      </c>
      <c r="G3" t="s">
        <v>60</v>
      </c>
      <c r="H3" t="s">
        <v>0</v>
      </c>
      <c r="I3" t="s">
        <v>1</v>
      </c>
      <c r="J3" t="s">
        <v>2</v>
      </c>
      <c r="K3" t="s">
        <v>17</v>
      </c>
      <c r="L3" t="s">
        <v>18</v>
      </c>
      <c r="M3" t="s">
        <v>19</v>
      </c>
      <c r="N3" t="s">
        <v>20</v>
      </c>
      <c r="O3" t="s">
        <v>21</v>
      </c>
      <c r="P3" t="s">
        <v>22</v>
      </c>
      <c r="Q3" t="s">
        <v>23</v>
      </c>
      <c r="R3" t="s">
        <v>24</v>
      </c>
      <c r="S3" t="s">
        <v>25</v>
      </c>
      <c r="T3" t="s">
        <v>26</v>
      </c>
      <c r="U3" t="s">
        <v>27</v>
      </c>
      <c r="V3" t="s">
        <v>28</v>
      </c>
      <c r="W3" t="s">
        <v>29</v>
      </c>
      <c r="X3" t="s">
        <v>30</v>
      </c>
      <c r="Y3" t="s">
        <v>31</v>
      </c>
      <c r="Z3" t="s">
        <v>32</v>
      </c>
      <c r="AA3" t="s">
        <v>33</v>
      </c>
      <c r="AB3" t="s">
        <v>34</v>
      </c>
      <c r="AC3" t="s">
        <v>35</v>
      </c>
      <c r="AD3" t="s">
        <v>36</v>
      </c>
      <c r="AE3" t="s">
        <v>37</v>
      </c>
      <c r="AF3" t="s">
        <v>38</v>
      </c>
      <c r="AG3" t="s">
        <v>39</v>
      </c>
      <c r="AH3" t="s">
        <v>40</v>
      </c>
      <c r="AI3" t="s">
        <v>41</v>
      </c>
      <c r="AJ3" t="s">
        <v>42</v>
      </c>
      <c r="AK3" t="s">
        <v>43</v>
      </c>
      <c r="AL3" t="s">
        <v>44</v>
      </c>
      <c r="AM3" t="s">
        <v>45</v>
      </c>
      <c r="AN3" t="s">
        <v>46</v>
      </c>
      <c r="AO3" t="s">
        <v>47</v>
      </c>
      <c r="AP3" t="s">
        <v>48</v>
      </c>
      <c r="AQ3" t="s">
        <v>49</v>
      </c>
      <c r="AR3" t="s">
        <v>50</v>
      </c>
      <c r="AS3" t="s">
        <v>51</v>
      </c>
      <c r="AT3" t="s">
        <v>50</v>
      </c>
      <c r="AU3" t="s">
        <v>51</v>
      </c>
      <c r="AV3" t="s">
        <v>50</v>
      </c>
      <c r="AW3" t="s">
        <v>51</v>
      </c>
      <c r="AX3" t="s">
        <v>50</v>
      </c>
      <c r="AY3" t="s">
        <v>51</v>
      </c>
      <c r="AZ3" t="s">
        <v>50</v>
      </c>
      <c r="BA3" t="s">
        <v>51</v>
      </c>
      <c r="BB3" t="s">
        <v>50</v>
      </c>
      <c r="BC3" t="s">
        <v>51</v>
      </c>
      <c r="BD3" t="s">
        <v>50</v>
      </c>
      <c r="BE3" t="s">
        <v>51</v>
      </c>
      <c r="BF3" t="s">
        <v>50</v>
      </c>
      <c r="BG3" t="s">
        <v>51</v>
      </c>
      <c r="BH3" t="s">
        <v>50</v>
      </c>
      <c r="BI3" t="s">
        <v>51</v>
      </c>
      <c r="BJ3" t="s">
        <v>50</v>
      </c>
      <c r="BK3" t="s">
        <v>51</v>
      </c>
      <c r="BL3" t="s">
        <v>50</v>
      </c>
      <c r="BM3" t="s">
        <v>51</v>
      </c>
      <c r="BN3" t="s">
        <v>50</v>
      </c>
      <c r="BO3" t="s">
        <v>51</v>
      </c>
      <c r="BP3" t="s">
        <v>50</v>
      </c>
      <c r="BQ3" t="s">
        <v>51</v>
      </c>
      <c r="BR3" t="s">
        <v>50</v>
      </c>
      <c r="BS3" t="s">
        <v>51</v>
      </c>
      <c r="BT3" t="s">
        <v>50</v>
      </c>
      <c r="BU3" t="s">
        <v>200</v>
      </c>
      <c r="BV3" t="s">
        <v>50</v>
      </c>
      <c r="BW3" t="s">
        <v>51</v>
      </c>
      <c r="BX3" t="s">
        <v>50</v>
      </c>
      <c r="BY3" t="s">
        <v>51</v>
      </c>
      <c r="BZ3" t="s">
        <v>50</v>
      </c>
      <c r="CA3" t="s">
        <v>51</v>
      </c>
      <c r="CB3" t="s">
        <v>50</v>
      </c>
      <c r="CC3" t="s">
        <v>51</v>
      </c>
      <c r="CD3" t="s">
        <v>50</v>
      </c>
      <c r="CE3" t="s">
        <v>51</v>
      </c>
    </row>
    <row r="4" spans="1:83">
      <c r="F4" t="s">
        <v>0</v>
      </c>
      <c r="G4" t="s">
        <v>198</v>
      </c>
      <c r="H4" t="s">
        <v>199</v>
      </c>
      <c r="I4" t="s">
        <v>190</v>
      </c>
      <c r="J4" t="s">
        <v>190</v>
      </c>
      <c r="K4" t="s">
        <v>190</v>
      </c>
      <c r="L4" t="s">
        <v>190</v>
      </c>
      <c r="M4" t="s">
        <v>190</v>
      </c>
      <c r="N4" t="s">
        <v>190</v>
      </c>
      <c r="O4" t="s">
        <v>190</v>
      </c>
      <c r="P4" t="s">
        <v>190</v>
      </c>
      <c r="Q4" t="s">
        <v>190</v>
      </c>
      <c r="R4" t="s">
        <v>190</v>
      </c>
      <c r="S4" t="s">
        <v>190</v>
      </c>
      <c r="T4" t="s">
        <v>190</v>
      </c>
      <c r="U4" t="s">
        <v>190</v>
      </c>
      <c r="V4" t="s">
        <v>190</v>
      </c>
      <c r="W4" t="s">
        <v>190</v>
      </c>
      <c r="X4" t="s">
        <v>190</v>
      </c>
      <c r="Y4" t="s">
        <v>190</v>
      </c>
      <c r="Z4" t="s">
        <v>190</v>
      </c>
      <c r="AA4" t="s">
        <v>190</v>
      </c>
      <c r="AB4" t="s">
        <v>190</v>
      </c>
      <c r="AC4" t="s">
        <v>190</v>
      </c>
      <c r="AD4" t="s">
        <v>190</v>
      </c>
      <c r="AE4" t="s">
        <v>190</v>
      </c>
      <c r="AF4" t="s">
        <v>190</v>
      </c>
      <c r="AG4" t="s">
        <v>190</v>
      </c>
      <c r="AH4" t="s">
        <v>190</v>
      </c>
      <c r="AI4" t="s">
        <v>190</v>
      </c>
      <c r="AJ4" t="s">
        <v>190</v>
      </c>
      <c r="AK4" t="s">
        <v>190</v>
      </c>
      <c r="AL4" t="s">
        <v>190</v>
      </c>
      <c r="AM4" t="s">
        <v>190</v>
      </c>
      <c r="AN4" t="s">
        <v>190</v>
      </c>
      <c r="AO4" t="s">
        <v>190</v>
      </c>
      <c r="AP4" t="s">
        <v>190</v>
      </c>
      <c r="AQ4" t="s">
        <v>190</v>
      </c>
      <c r="AR4" t="s">
        <v>190</v>
      </c>
      <c r="AS4" t="s">
        <v>199</v>
      </c>
    </row>
    <row r="6" spans="1:83">
      <c r="J6">
        <v>1</v>
      </c>
      <c r="K6">
        <v>2</v>
      </c>
      <c r="L6">
        <v>3</v>
      </c>
    </row>
    <row r="7" spans="1:83">
      <c r="E7" t="b">
        <v>1</v>
      </c>
      <c r="F7" t="s">
        <v>1</v>
      </c>
      <c r="G7" t="s">
        <v>70</v>
      </c>
      <c r="H7" t="s">
        <v>0</v>
      </c>
      <c r="I7" t="s">
        <v>1</v>
      </c>
      <c r="J7" t="s">
        <v>2</v>
      </c>
      <c r="K7" t="s">
        <v>17</v>
      </c>
      <c r="L7" t="s">
        <v>18</v>
      </c>
      <c r="M7" t="s">
        <v>19</v>
      </c>
      <c r="N7" t="s">
        <v>20</v>
      </c>
      <c r="O7" t="s">
        <v>21</v>
      </c>
      <c r="P7" t="s">
        <v>22</v>
      </c>
      <c r="Q7" t="s">
        <v>23</v>
      </c>
      <c r="R7" t="s">
        <v>24</v>
      </c>
      <c r="S7" t="s">
        <v>25</v>
      </c>
      <c r="T7" t="s">
        <v>26</v>
      </c>
      <c r="U7" t="s">
        <v>27</v>
      </c>
      <c r="V7" t="s">
        <v>28</v>
      </c>
      <c r="W7" t="s">
        <v>29</v>
      </c>
      <c r="X7" t="s">
        <v>30</v>
      </c>
      <c r="Y7" t="s">
        <v>31</v>
      </c>
      <c r="Z7" t="s">
        <v>32</v>
      </c>
      <c r="AA7" t="s">
        <v>33</v>
      </c>
      <c r="AB7" t="s">
        <v>34</v>
      </c>
      <c r="AC7" t="s">
        <v>35</v>
      </c>
      <c r="AD7" t="s">
        <v>36</v>
      </c>
      <c r="AE7" t="s">
        <v>37</v>
      </c>
      <c r="AF7" t="s">
        <v>38</v>
      </c>
      <c r="AG7" t="s">
        <v>39</v>
      </c>
      <c r="AH7" t="s">
        <v>40</v>
      </c>
      <c r="AI7" t="s">
        <v>41</v>
      </c>
      <c r="AJ7" t="s">
        <v>42</v>
      </c>
      <c r="AK7" t="s">
        <v>43</v>
      </c>
      <c r="AL7" t="s">
        <v>44</v>
      </c>
      <c r="AM7" t="s">
        <v>45</v>
      </c>
      <c r="AN7" t="s">
        <v>46</v>
      </c>
      <c r="AO7" t="s">
        <v>47</v>
      </c>
      <c r="AP7" t="s">
        <v>48</v>
      </c>
      <c r="AQ7" t="s">
        <v>49</v>
      </c>
      <c r="AR7" t="s">
        <v>50</v>
      </c>
      <c r="AS7" t="s">
        <v>51</v>
      </c>
      <c r="AT7" t="s">
        <v>39</v>
      </c>
      <c r="AU7" t="s">
        <v>40</v>
      </c>
      <c r="AV7" t="s">
        <v>41</v>
      </c>
      <c r="AW7" t="s">
        <v>42</v>
      </c>
      <c r="AX7" t="s">
        <v>43</v>
      </c>
      <c r="AY7" t="s">
        <v>44</v>
      </c>
      <c r="AZ7" t="s">
        <v>45</v>
      </c>
      <c r="BA7" t="s">
        <v>46</v>
      </c>
      <c r="BB7" t="s">
        <v>47</v>
      </c>
      <c r="BC7" t="s">
        <v>48</v>
      </c>
      <c r="BD7" t="s">
        <v>49</v>
      </c>
      <c r="BE7" t="s">
        <v>50</v>
      </c>
      <c r="BF7" t="s">
        <v>51</v>
      </c>
      <c r="BG7" t="s">
        <v>39</v>
      </c>
      <c r="BH7" t="s">
        <v>40</v>
      </c>
      <c r="BI7" t="s">
        <v>41</v>
      </c>
      <c r="BJ7" t="s">
        <v>42</v>
      </c>
      <c r="BK7" t="s">
        <v>43</v>
      </c>
      <c r="BL7" t="s">
        <v>44</v>
      </c>
      <c r="BM7" t="s">
        <v>45</v>
      </c>
      <c r="BN7" t="s">
        <v>46</v>
      </c>
      <c r="BO7" t="s">
        <v>47</v>
      </c>
      <c r="BP7" t="s">
        <v>48</v>
      </c>
      <c r="BQ7" t="s">
        <v>49</v>
      </c>
      <c r="BR7" t="s">
        <v>50</v>
      </c>
      <c r="BS7" t="s">
        <v>51</v>
      </c>
      <c r="BT7" t="s">
        <v>39</v>
      </c>
      <c r="BU7" t="s">
        <v>40</v>
      </c>
      <c r="BV7" t="s">
        <v>41</v>
      </c>
      <c r="BW7" t="s">
        <v>42</v>
      </c>
      <c r="BX7" t="s">
        <v>43</v>
      </c>
      <c r="BY7" t="s">
        <v>44</v>
      </c>
      <c r="BZ7" t="s">
        <v>45</v>
      </c>
      <c r="CA7" t="s">
        <v>46</v>
      </c>
      <c r="CB7" t="s">
        <v>47</v>
      </c>
      <c r="CC7" t="s">
        <v>48</v>
      </c>
      <c r="CD7" t="s">
        <v>49</v>
      </c>
      <c r="CE7" t="s">
        <v>50</v>
      </c>
    </row>
    <row r="9" spans="1:83">
      <c r="K9">
        <v>1</v>
      </c>
      <c r="L9">
        <v>2</v>
      </c>
      <c r="M9">
        <v>3</v>
      </c>
    </row>
    <row r="10" spans="1:83">
      <c r="F10" t="s">
        <v>2</v>
      </c>
      <c r="G10" t="s">
        <v>78</v>
      </c>
      <c r="H10" t="s">
        <v>0</v>
      </c>
      <c r="I10" t="s">
        <v>1</v>
      </c>
      <c r="J10" t="s">
        <v>2</v>
      </c>
      <c r="K10" t="s">
        <v>17</v>
      </c>
      <c r="L10" t="s">
        <v>18</v>
      </c>
      <c r="M10" t="s">
        <v>19</v>
      </c>
      <c r="N10" t="s">
        <v>20</v>
      </c>
      <c r="O10" t="s">
        <v>21</v>
      </c>
      <c r="P10" t="s">
        <v>22</v>
      </c>
      <c r="Q10" t="s">
        <v>23</v>
      </c>
      <c r="R10" t="s">
        <v>24</v>
      </c>
      <c r="S10" t="s">
        <v>25</v>
      </c>
      <c r="T10" t="s">
        <v>20</v>
      </c>
      <c r="U10" t="s">
        <v>27</v>
      </c>
      <c r="V10" t="s">
        <v>28</v>
      </c>
      <c r="W10" t="s">
        <v>29</v>
      </c>
      <c r="X10" t="s">
        <v>30</v>
      </c>
      <c r="Y10" t="s">
        <v>31</v>
      </c>
      <c r="Z10" t="s">
        <v>32</v>
      </c>
      <c r="AA10" t="s">
        <v>33</v>
      </c>
      <c r="AB10" t="s">
        <v>34</v>
      </c>
      <c r="AC10" t="s">
        <v>35</v>
      </c>
      <c r="AD10" t="s">
        <v>36</v>
      </c>
      <c r="AE10" t="s">
        <v>37</v>
      </c>
      <c r="AF10" t="s">
        <v>38</v>
      </c>
      <c r="AG10" t="s">
        <v>39</v>
      </c>
      <c r="AH10" t="s">
        <v>40</v>
      </c>
      <c r="AI10" t="s">
        <v>41</v>
      </c>
      <c r="AJ10" t="s">
        <v>42</v>
      </c>
      <c r="AK10" t="s">
        <v>43</v>
      </c>
      <c r="AL10" t="s">
        <v>44</v>
      </c>
      <c r="AM10" t="s">
        <v>45</v>
      </c>
      <c r="AN10" t="s">
        <v>46</v>
      </c>
      <c r="AO10" t="s">
        <v>47</v>
      </c>
      <c r="AP10" t="s">
        <v>48</v>
      </c>
      <c r="AQ10" t="s">
        <v>49</v>
      </c>
      <c r="AR10" t="s">
        <v>50</v>
      </c>
      <c r="AS10" t="s">
        <v>51</v>
      </c>
      <c r="AT10" t="s">
        <v>50</v>
      </c>
      <c r="AU10" t="s">
        <v>51</v>
      </c>
      <c r="AV10" t="s">
        <v>50</v>
      </c>
      <c r="AW10" t="s">
        <v>51</v>
      </c>
      <c r="AX10" t="s">
        <v>50</v>
      </c>
      <c r="AY10" t="s">
        <v>51</v>
      </c>
      <c r="AZ10" t="s">
        <v>50</v>
      </c>
      <c r="BA10" t="s">
        <v>51</v>
      </c>
      <c r="BB10" t="s">
        <v>50</v>
      </c>
      <c r="BC10" t="s">
        <v>51</v>
      </c>
      <c r="BD10" t="s">
        <v>50</v>
      </c>
      <c r="BE10" t="s">
        <v>51</v>
      </c>
      <c r="BF10" t="s">
        <v>50</v>
      </c>
      <c r="BG10" t="s">
        <v>51</v>
      </c>
      <c r="BH10" t="s">
        <v>50</v>
      </c>
      <c r="BI10" t="s">
        <v>51</v>
      </c>
      <c r="BJ10" t="s">
        <v>50</v>
      </c>
      <c r="BK10" t="s">
        <v>51</v>
      </c>
      <c r="BL10" t="s">
        <v>50</v>
      </c>
      <c r="BM10" t="s">
        <v>51</v>
      </c>
      <c r="BN10" t="s">
        <v>50</v>
      </c>
      <c r="BO10" t="s">
        <v>51</v>
      </c>
      <c r="BP10" t="s">
        <v>50</v>
      </c>
      <c r="BQ10" t="s">
        <v>51</v>
      </c>
      <c r="BR10" t="s">
        <v>50</v>
      </c>
      <c r="BS10" t="s">
        <v>51</v>
      </c>
      <c r="BT10" t="s">
        <v>50</v>
      </c>
      <c r="BU10" t="s">
        <v>51</v>
      </c>
      <c r="BV10" t="s">
        <v>50</v>
      </c>
      <c r="BW10" t="s">
        <v>51</v>
      </c>
      <c r="BX10" t="s">
        <v>50</v>
      </c>
      <c r="BY10" t="s">
        <v>51</v>
      </c>
      <c r="BZ10" t="s">
        <v>50</v>
      </c>
      <c r="CA10" t="s">
        <v>51</v>
      </c>
      <c r="CB10" t="s">
        <v>50</v>
      </c>
      <c r="CC10" t="s">
        <v>51</v>
      </c>
      <c r="CD10" t="s">
        <v>50</v>
      </c>
      <c r="CE10" t="s">
        <v>51</v>
      </c>
    </row>
    <row r="12" spans="1:83">
      <c r="A12" s="22">
        <v>5</v>
      </c>
      <c r="B12" s="22" t="s">
        <v>56</v>
      </c>
    </row>
    <row r="13" spans="1:83">
      <c r="A13" s="22">
        <v>8</v>
      </c>
      <c r="B13" s="22" t="s">
        <v>57</v>
      </c>
    </row>
    <row r="14" spans="1:83">
      <c r="A14" s="22">
        <v>11</v>
      </c>
      <c r="B14" s="22" t="s">
        <v>58</v>
      </c>
    </row>
    <row r="25" spans="15:17">
      <c r="O25" t="s">
        <v>109</v>
      </c>
      <c r="P25" t="s">
        <v>109</v>
      </c>
      <c r="Q25" t="s">
        <v>109</v>
      </c>
    </row>
  </sheetData>
  <conditionalFormatting sqref="F3:CE93">
    <cfRule type="expression" priority="1">
      <formula>$F3=""</formula>
    </cfRule>
    <cfRule type="expression" dxfId="42" priority="2">
      <formula>$F3="C"</formula>
    </cfRule>
    <cfRule type="expression" dxfId="41" priority="3">
      <formula>$F3="B"</formula>
    </cfRule>
    <cfRule type="expression" dxfId="40" priority="4">
      <formula>$F3="A"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isWorkbook.Copy_Click_ABS">
                <anchor moveWithCells="1">
                  <from>
                    <xdr:col>0</xdr:col>
                    <xdr:colOff>152400</xdr:colOff>
                    <xdr:row>1</xdr:row>
                    <xdr:rowOff>69850</xdr:rowOff>
                  </from>
                  <to>
                    <xdr:col>1</xdr:col>
                    <xdr:colOff>241300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ThisWorkbook.ShowUserForm">
                <anchor moveWithCells="1" sizeWithCells="1">
                  <from>
                    <xdr:col>0</xdr:col>
                    <xdr:colOff>165100</xdr:colOff>
                    <xdr:row>18</xdr:row>
                    <xdr:rowOff>69850</xdr:rowOff>
                  </from>
                  <to>
                    <xdr:col>1</xdr:col>
                    <xdr:colOff>508000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0000000}">
          <x14:formula1>
            <xm:f>RS!$A$16:$A$20</xm:f>
          </x14:formula1>
          <xm:sqref>D16</xm:sqref>
        </x14:dataValidation>
        <x14:dataValidation type="list" allowBlank="1" showInputMessage="1" showErrorMessage="1" xr:uid="{00000000-0002-0000-0800-000001000000}">
          <x14:formula1>
            <xm:f>RS!$A$1:$A$4</xm:f>
          </x14:formula1>
          <xm:sqref>F16:F22 F3:F11 F27:F32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CE86"/>
  <sheetViews>
    <sheetView zoomScale="80" zoomScaleNormal="80" zoomScalePageLayoutView="55" workbookViewId="0">
      <selection activeCell="E3" sqref="E3:G11 E14:G22 E25:G30"/>
    </sheetView>
  </sheetViews>
  <sheetFormatPr defaultColWidth="8.83203125" defaultRowHeight="15.5"/>
  <cols>
    <col min="2" max="2" width="10.58203125" bestFit="1" customWidth="1"/>
    <col min="3" max="3" width="8.83203125" customWidth="1"/>
    <col min="6" max="6" width="14.83203125" bestFit="1" customWidth="1"/>
    <col min="7" max="7" width="35.83203125" customWidth="1"/>
    <col min="8" max="83" width="12.58203125" customWidth="1"/>
  </cols>
  <sheetData>
    <row r="1" spans="1:83" s="84" customFormat="1">
      <c r="A1" s="148"/>
      <c r="B1" s="148"/>
      <c r="C1" s="148" t="s">
        <v>87</v>
      </c>
      <c r="F1" s="148" t="s">
        <v>14</v>
      </c>
      <c r="G1" s="148" t="s">
        <v>15</v>
      </c>
      <c r="H1" s="148" t="s">
        <v>326</v>
      </c>
      <c r="I1" s="148" t="s">
        <v>316</v>
      </c>
      <c r="J1" s="148" t="s">
        <v>327</v>
      </c>
      <c r="K1" s="148" t="s">
        <v>328</v>
      </c>
      <c r="L1" s="148" t="s">
        <v>329</v>
      </c>
      <c r="M1" s="148" t="s">
        <v>330</v>
      </c>
      <c r="N1" s="148" t="s">
        <v>331</v>
      </c>
      <c r="O1" s="148" t="s">
        <v>332</v>
      </c>
      <c r="P1" s="148" t="s">
        <v>333</v>
      </c>
      <c r="Q1" s="148" t="s">
        <v>334</v>
      </c>
      <c r="R1" s="148" t="s">
        <v>335</v>
      </c>
      <c r="S1" s="148" t="s">
        <v>336</v>
      </c>
      <c r="T1" s="148" t="s">
        <v>337</v>
      </c>
      <c r="U1" s="148" t="s">
        <v>338</v>
      </c>
      <c r="V1" s="148" t="s">
        <v>339</v>
      </c>
      <c r="W1" s="148" t="s">
        <v>340</v>
      </c>
      <c r="X1" s="148" t="s">
        <v>341</v>
      </c>
      <c r="Y1" s="148" t="s">
        <v>342</v>
      </c>
      <c r="Z1" s="148" t="s">
        <v>343</v>
      </c>
      <c r="AA1" s="148" t="s">
        <v>344</v>
      </c>
      <c r="AB1" s="148" t="s">
        <v>345</v>
      </c>
      <c r="AC1" s="148" t="s">
        <v>346</v>
      </c>
      <c r="AD1" s="148" t="s">
        <v>347</v>
      </c>
      <c r="AE1" s="148" t="s">
        <v>348</v>
      </c>
      <c r="AF1" s="148" t="s">
        <v>349</v>
      </c>
      <c r="AG1" s="148" t="s">
        <v>350</v>
      </c>
      <c r="AH1" s="148" t="s">
        <v>351</v>
      </c>
      <c r="AI1" s="148" t="s">
        <v>352</v>
      </c>
      <c r="AJ1" s="148" t="s">
        <v>191</v>
      </c>
      <c r="AK1" s="148" t="s">
        <v>186</v>
      </c>
      <c r="AL1" s="148" t="s">
        <v>353</v>
      </c>
      <c r="AM1" s="148" t="s">
        <v>285</v>
      </c>
      <c r="AN1" s="148" t="s">
        <v>354</v>
      </c>
      <c r="AO1" s="148" t="s">
        <v>355</v>
      </c>
      <c r="AP1" s="148" t="s">
        <v>356</v>
      </c>
      <c r="AQ1" s="148" t="s">
        <v>357</v>
      </c>
      <c r="AR1" s="148" t="s">
        <v>358</v>
      </c>
      <c r="AS1" s="148" t="s">
        <v>359</v>
      </c>
      <c r="AT1" s="148" t="s">
        <v>360</v>
      </c>
      <c r="AU1" s="148" t="s">
        <v>361</v>
      </c>
      <c r="AV1" s="148" t="s">
        <v>362</v>
      </c>
      <c r="AW1" s="148" t="s">
        <v>363</v>
      </c>
      <c r="AX1" s="148" t="s">
        <v>364</v>
      </c>
      <c r="AY1" s="148" t="s">
        <v>365</v>
      </c>
      <c r="AZ1" s="148" t="s">
        <v>366</v>
      </c>
      <c r="BA1" s="148" t="s">
        <v>367</v>
      </c>
      <c r="BB1" s="148" t="s">
        <v>368</v>
      </c>
      <c r="BC1" s="148" t="s">
        <v>369</v>
      </c>
      <c r="BD1" s="148" t="s">
        <v>370</v>
      </c>
      <c r="BE1" s="148" t="s">
        <v>371</v>
      </c>
      <c r="BF1" s="148" t="s">
        <v>372</v>
      </c>
      <c r="BG1" s="148" t="s">
        <v>373</v>
      </c>
      <c r="BH1" s="148" t="s">
        <v>374</v>
      </c>
      <c r="BI1" s="148" t="s">
        <v>375</v>
      </c>
      <c r="BJ1" s="148" t="s">
        <v>376</v>
      </c>
      <c r="BK1" s="148" t="s">
        <v>377</v>
      </c>
      <c r="BL1" s="148" t="s">
        <v>378</v>
      </c>
      <c r="BM1" s="148" t="s">
        <v>379</v>
      </c>
      <c r="BN1" s="148" t="s">
        <v>380</v>
      </c>
      <c r="BO1" s="148" t="s">
        <v>381</v>
      </c>
      <c r="BP1" s="148" t="s">
        <v>382</v>
      </c>
      <c r="BQ1" s="148" t="s">
        <v>383</v>
      </c>
      <c r="BR1" s="148" t="s">
        <v>384</v>
      </c>
      <c r="BS1" s="148" t="s">
        <v>385</v>
      </c>
      <c r="BT1" s="148" t="s">
        <v>386</v>
      </c>
      <c r="BU1" s="148" t="s">
        <v>1735</v>
      </c>
      <c r="BV1" s="148" t="s">
        <v>388</v>
      </c>
      <c r="BW1" s="148" t="s">
        <v>389</v>
      </c>
      <c r="BX1" s="148" t="s">
        <v>390</v>
      </c>
      <c r="BY1" s="148" t="s">
        <v>391</v>
      </c>
      <c r="BZ1" s="148" t="s">
        <v>391</v>
      </c>
      <c r="CA1" s="148" t="s">
        <v>392</v>
      </c>
      <c r="CB1" s="148" t="s">
        <v>393</v>
      </c>
      <c r="CC1" s="148" t="s">
        <v>394</v>
      </c>
      <c r="CD1" s="148">
        <v>75</v>
      </c>
      <c r="CE1" s="148">
        <v>76</v>
      </c>
    </row>
    <row r="2" spans="1:83">
      <c r="AB2">
        <v>1</v>
      </c>
      <c r="AE2">
        <v>3</v>
      </c>
      <c r="AG2">
        <v>4</v>
      </c>
      <c r="BU2">
        <v>2</v>
      </c>
      <c r="BW2">
        <v>5</v>
      </c>
      <c r="CB2">
        <v>6</v>
      </c>
    </row>
    <row r="3" spans="1:83">
      <c r="E3" s="174"/>
      <c r="F3" s="86" t="s">
        <v>0</v>
      </c>
      <c r="G3" s="86" t="s">
        <v>840</v>
      </c>
      <c r="H3" s="86" t="s">
        <v>395</v>
      </c>
      <c r="I3" s="86" t="s">
        <v>396</v>
      </c>
      <c r="J3" s="86" t="s">
        <v>397</v>
      </c>
      <c r="K3" s="86" t="s">
        <v>398</v>
      </c>
      <c r="L3" s="86" t="s">
        <v>399</v>
      </c>
      <c r="M3" s="86" t="s">
        <v>400</v>
      </c>
      <c r="N3" s="86" t="s">
        <v>401</v>
      </c>
      <c r="O3" s="86" t="s">
        <v>402</v>
      </c>
      <c r="P3" s="86" t="s">
        <v>403</v>
      </c>
      <c r="Q3" s="86" t="s">
        <v>404</v>
      </c>
      <c r="R3" s="86" t="s">
        <v>405</v>
      </c>
      <c r="S3" s="86" t="s">
        <v>406</v>
      </c>
      <c r="T3" s="86" t="s">
        <v>407</v>
      </c>
      <c r="U3" s="86" t="s">
        <v>408</v>
      </c>
      <c r="V3" s="86" t="s">
        <v>409</v>
      </c>
      <c r="W3" s="86" t="s">
        <v>410</v>
      </c>
      <c r="X3" s="86" t="s">
        <v>702</v>
      </c>
      <c r="Y3" s="86" t="s">
        <v>411</v>
      </c>
      <c r="Z3" s="86" t="s">
        <v>412</v>
      </c>
      <c r="AA3" s="86" t="s">
        <v>413</v>
      </c>
      <c r="AB3" s="86" t="s">
        <v>414</v>
      </c>
      <c r="AC3" s="86" t="s">
        <v>415</v>
      </c>
      <c r="AD3" s="86" t="s">
        <v>416</v>
      </c>
      <c r="AE3" s="86" t="s">
        <v>417</v>
      </c>
      <c r="AF3" s="86" t="s">
        <v>418</v>
      </c>
      <c r="AG3" s="86" t="s">
        <v>419</v>
      </c>
      <c r="AH3" s="86" t="s">
        <v>420</v>
      </c>
      <c r="AI3" s="86" t="s">
        <v>421</v>
      </c>
      <c r="AJ3" s="86" t="s">
        <v>650</v>
      </c>
      <c r="AK3" s="86" t="s">
        <v>130</v>
      </c>
      <c r="AL3" s="86" t="s">
        <v>422</v>
      </c>
      <c r="AM3" s="86" t="s">
        <v>423</v>
      </c>
      <c r="AN3" s="86" t="s">
        <v>424</v>
      </c>
      <c r="AO3" s="86" t="s">
        <v>425</v>
      </c>
      <c r="AP3" s="86" t="s">
        <v>426</v>
      </c>
      <c r="AQ3" s="86" t="s">
        <v>427</v>
      </c>
      <c r="AR3" s="86" t="s">
        <v>428</v>
      </c>
      <c r="AS3" s="86" t="s">
        <v>429</v>
      </c>
      <c r="AT3" t="s">
        <v>430</v>
      </c>
      <c r="AU3" t="s">
        <v>431</v>
      </c>
      <c r="AV3" t="s">
        <v>432</v>
      </c>
      <c r="AW3" t="s">
        <v>433</v>
      </c>
      <c r="AX3" t="s">
        <v>434</v>
      </c>
      <c r="AY3" t="s">
        <v>435</v>
      </c>
      <c r="AZ3" t="s">
        <v>436</v>
      </c>
      <c r="BA3" t="s">
        <v>437</v>
      </c>
      <c r="BB3" t="s">
        <v>438</v>
      </c>
      <c r="BC3" t="s">
        <v>439</v>
      </c>
      <c r="BD3" t="s">
        <v>440</v>
      </c>
      <c r="BE3" t="s">
        <v>441</v>
      </c>
      <c r="BF3" t="s">
        <v>442</v>
      </c>
      <c r="BG3" t="s">
        <v>443</v>
      </c>
      <c r="BH3" t="s">
        <v>444</v>
      </c>
      <c r="BI3" t="s">
        <v>445</v>
      </c>
      <c r="BJ3" t="s">
        <v>446</v>
      </c>
      <c r="BK3" t="s">
        <v>447</v>
      </c>
      <c r="BL3" t="s">
        <v>448</v>
      </c>
      <c r="BM3" t="s">
        <v>448</v>
      </c>
      <c r="BN3" t="s">
        <v>449</v>
      </c>
      <c r="BO3" t="s">
        <v>450</v>
      </c>
      <c r="BP3" t="s">
        <v>451</v>
      </c>
      <c r="BQ3" t="s">
        <v>452</v>
      </c>
      <c r="BR3" t="s">
        <v>453</v>
      </c>
      <c r="BS3" t="s">
        <v>454</v>
      </c>
      <c r="BT3" t="s">
        <v>455</v>
      </c>
      <c r="BU3" t="s">
        <v>1736</v>
      </c>
      <c r="BV3" t="s">
        <v>457</v>
      </c>
      <c r="BW3" t="s">
        <v>458</v>
      </c>
      <c r="BX3" t="s">
        <v>459</v>
      </c>
      <c r="BY3" t="s">
        <v>460</v>
      </c>
      <c r="BZ3" t="s">
        <v>461</v>
      </c>
      <c r="CA3" t="s">
        <v>462</v>
      </c>
      <c r="CB3" t="s">
        <v>463</v>
      </c>
      <c r="CC3" t="s">
        <v>464</v>
      </c>
    </row>
    <row r="4" spans="1:83">
      <c r="E4" s="174" t="b">
        <v>1</v>
      </c>
      <c r="F4" s="86" t="s">
        <v>0</v>
      </c>
      <c r="G4" s="86" t="s">
        <v>841</v>
      </c>
      <c r="H4" s="86" t="s">
        <v>395</v>
      </c>
      <c r="I4" s="86" t="s">
        <v>396</v>
      </c>
      <c r="J4" s="86" t="s">
        <v>397</v>
      </c>
      <c r="K4" s="86" t="s">
        <v>398</v>
      </c>
      <c r="L4" s="86" t="s">
        <v>399</v>
      </c>
      <c r="M4" s="86" t="s">
        <v>400</v>
      </c>
      <c r="N4" s="86" t="s">
        <v>401</v>
      </c>
      <c r="O4" s="86" t="s">
        <v>402</v>
      </c>
      <c r="P4" s="86" t="s">
        <v>403</v>
      </c>
      <c r="Q4" s="86" t="s">
        <v>404</v>
      </c>
      <c r="R4" s="86" t="s">
        <v>466</v>
      </c>
      <c r="S4" s="86" t="s">
        <v>406</v>
      </c>
      <c r="T4" s="86" t="s">
        <v>407</v>
      </c>
      <c r="U4" s="86" t="s">
        <v>408</v>
      </c>
      <c r="V4" s="86" t="s">
        <v>409</v>
      </c>
      <c r="W4" s="86" t="s">
        <v>2031</v>
      </c>
      <c r="X4" s="86" t="s">
        <v>1206</v>
      </c>
      <c r="Y4" s="86" t="s">
        <v>411</v>
      </c>
      <c r="Z4" s="86" t="s">
        <v>412</v>
      </c>
      <c r="AA4" s="86" t="s">
        <v>413</v>
      </c>
      <c r="AB4" s="86" t="s">
        <v>1506</v>
      </c>
      <c r="AC4" s="86" t="s">
        <v>2023</v>
      </c>
      <c r="AD4" s="86" t="s">
        <v>469</v>
      </c>
      <c r="AE4" s="86" t="s">
        <v>2071</v>
      </c>
      <c r="AF4" s="86" t="s">
        <v>418</v>
      </c>
      <c r="AG4" s="86" t="s">
        <v>2061</v>
      </c>
      <c r="AH4" s="86" t="s">
        <v>420</v>
      </c>
      <c r="AI4" s="86" t="s">
        <v>421</v>
      </c>
      <c r="AJ4" s="86" t="s">
        <v>150</v>
      </c>
      <c r="AK4" s="86" t="s">
        <v>130</v>
      </c>
      <c r="AL4" s="86" t="s">
        <v>422</v>
      </c>
      <c r="AM4" s="86" t="s">
        <v>423</v>
      </c>
      <c r="AN4" s="86" t="s">
        <v>424</v>
      </c>
      <c r="AO4" s="86" t="s">
        <v>425</v>
      </c>
      <c r="AP4" s="86" t="s">
        <v>426</v>
      </c>
      <c r="AQ4" s="86" t="s">
        <v>427</v>
      </c>
      <c r="AR4" s="86" t="s">
        <v>428</v>
      </c>
      <c r="AS4" s="86" t="s">
        <v>429</v>
      </c>
      <c r="AT4" t="s">
        <v>430</v>
      </c>
      <c r="AU4" t="s">
        <v>431</v>
      </c>
      <c r="AV4" t="s">
        <v>432</v>
      </c>
      <c r="AW4" t="s">
        <v>433</v>
      </c>
      <c r="AX4" t="s">
        <v>434</v>
      </c>
      <c r="AY4" t="s">
        <v>435</v>
      </c>
      <c r="AZ4" t="s">
        <v>436</v>
      </c>
      <c r="BA4" t="s">
        <v>437</v>
      </c>
      <c r="BB4" t="s">
        <v>438</v>
      </c>
      <c r="BC4" t="s">
        <v>439</v>
      </c>
      <c r="BD4" t="s">
        <v>440</v>
      </c>
      <c r="BE4" t="s">
        <v>441</v>
      </c>
      <c r="BF4" t="s">
        <v>442</v>
      </c>
      <c r="BG4" t="s">
        <v>443</v>
      </c>
      <c r="BH4" t="s">
        <v>444</v>
      </c>
      <c r="BI4" t="s">
        <v>445</v>
      </c>
      <c r="BJ4" t="s">
        <v>470</v>
      </c>
      <c r="BK4" t="s">
        <v>447</v>
      </c>
      <c r="BL4" t="s">
        <v>448</v>
      </c>
      <c r="BM4" t="s">
        <v>448</v>
      </c>
      <c r="BN4" t="s">
        <v>449</v>
      </c>
      <c r="BO4" t="s">
        <v>450</v>
      </c>
      <c r="BP4" t="s">
        <v>451</v>
      </c>
      <c r="BQ4" t="s">
        <v>452</v>
      </c>
      <c r="BR4" t="s">
        <v>453</v>
      </c>
      <c r="BS4" t="s">
        <v>454</v>
      </c>
      <c r="BT4" t="s">
        <v>455</v>
      </c>
      <c r="BU4" t="s">
        <v>1736</v>
      </c>
      <c r="BV4" t="s">
        <v>457</v>
      </c>
      <c r="BW4" t="s">
        <v>458</v>
      </c>
      <c r="BX4" t="s">
        <v>459</v>
      </c>
      <c r="BY4" t="s">
        <v>460</v>
      </c>
      <c r="BZ4" t="s">
        <v>461</v>
      </c>
      <c r="CA4" t="s">
        <v>462</v>
      </c>
      <c r="CB4" t="s">
        <v>463</v>
      </c>
      <c r="CC4" t="s">
        <v>464</v>
      </c>
    </row>
    <row r="5" spans="1:83">
      <c r="E5" s="174"/>
      <c r="F5" s="86" t="s">
        <v>0</v>
      </c>
      <c r="G5" s="86" t="s">
        <v>842</v>
      </c>
      <c r="H5" s="86" t="s">
        <v>395</v>
      </c>
      <c r="I5" s="86" t="s">
        <v>396</v>
      </c>
      <c r="J5" s="86" t="s">
        <v>397</v>
      </c>
      <c r="K5" s="86" t="s">
        <v>398</v>
      </c>
      <c r="L5" s="86" t="s">
        <v>399</v>
      </c>
      <c r="M5" s="86" t="s">
        <v>400</v>
      </c>
      <c r="N5" s="86" t="s">
        <v>401</v>
      </c>
      <c r="O5" s="86" t="s">
        <v>402</v>
      </c>
      <c r="P5" s="86" t="s">
        <v>403</v>
      </c>
      <c r="Q5" s="86" t="s">
        <v>404</v>
      </c>
      <c r="R5" s="86" t="s">
        <v>405</v>
      </c>
      <c r="S5" s="86" t="s">
        <v>406</v>
      </c>
      <c r="T5" s="86" t="s">
        <v>407</v>
      </c>
      <c r="U5" s="86" t="s">
        <v>408</v>
      </c>
      <c r="V5" s="86" t="s">
        <v>409</v>
      </c>
      <c r="W5" s="86" t="s">
        <v>410</v>
      </c>
      <c r="X5" s="86" t="s">
        <v>702</v>
      </c>
      <c r="Y5" s="86" t="s">
        <v>411</v>
      </c>
      <c r="Z5" s="86" t="s">
        <v>412</v>
      </c>
      <c r="AA5" s="86" t="s">
        <v>413</v>
      </c>
      <c r="AB5" s="86" t="s">
        <v>414</v>
      </c>
      <c r="AC5" s="86" t="s">
        <v>415</v>
      </c>
      <c r="AD5" s="86" t="s">
        <v>416</v>
      </c>
      <c r="AE5" s="86" t="s">
        <v>417</v>
      </c>
      <c r="AF5" s="86" t="s">
        <v>418</v>
      </c>
      <c r="AG5" s="86" t="s">
        <v>419</v>
      </c>
      <c r="AH5" s="86" t="s">
        <v>420</v>
      </c>
      <c r="AI5" s="86" t="s">
        <v>421</v>
      </c>
      <c r="AJ5" s="86" t="s">
        <v>150</v>
      </c>
      <c r="AK5" s="86" t="s">
        <v>130</v>
      </c>
      <c r="AL5" s="86" t="s">
        <v>422</v>
      </c>
      <c r="AM5" s="86" t="s">
        <v>423</v>
      </c>
      <c r="AN5" s="86" t="s">
        <v>424</v>
      </c>
      <c r="AO5" s="86" t="s">
        <v>425</v>
      </c>
      <c r="AP5" s="86" t="s">
        <v>426</v>
      </c>
      <c r="AQ5" s="86" t="s">
        <v>427</v>
      </c>
      <c r="AR5" s="86" t="s">
        <v>428</v>
      </c>
      <c r="AS5" s="86" t="s">
        <v>429</v>
      </c>
      <c r="AT5" t="s">
        <v>430</v>
      </c>
      <c r="AU5" t="s">
        <v>431</v>
      </c>
      <c r="AV5" t="s">
        <v>432</v>
      </c>
      <c r="AW5" t="s">
        <v>433</v>
      </c>
      <c r="AX5" t="s">
        <v>434</v>
      </c>
      <c r="AY5" t="s">
        <v>435</v>
      </c>
      <c r="AZ5" t="s">
        <v>436</v>
      </c>
      <c r="BA5" t="s">
        <v>473</v>
      </c>
      <c r="BB5" t="s">
        <v>438</v>
      </c>
      <c r="BC5" t="s">
        <v>439</v>
      </c>
      <c r="BD5" t="s">
        <v>440</v>
      </c>
      <c r="BE5" t="s">
        <v>441</v>
      </c>
      <c r="BF5" t="s">
        <v>442</v>
      </c>
      <c r="BG5" t="s">
        <v>443</v>
      </c>
      <c r="BH5" t="s">
        <v>444</v>
      </c>
      <c r="BI5" t="s">
        <v>445</v>
      </c>
      <c r="BJ5" t="s">
        <v>446</v>
      </c>
      <c r="BK5" t="s">
        <v>447</v>
      </c>
      <c r="BL5" t="s">
        <v>448</v>
      </c>
      <c r="BM5" t="s">
        <v>448</v>
      </c>
      <c r="BN5" t="s">
        <v>449</v>
      </c>
      <c r="BO5" t="s">
        <v>450</v>
      </c>
      <c r="BP5" t="s">
        <v>451</v>
      </c>
      <c r="BQ5" t="s">
        <v>452</v>
      </c>
      <c r="BR5" t="s">
        <v>453</v>
      </c>
      <c r="BS5" t="s">
        <v>454</v>
      </c>
      <c r="BT5" t="s">
        <v>455</v>
      </c>
      <c r="BU5" t="s">
        <v>1736</v>
      </c>
      <c r="BV5" t="s">
        <v>457</v>
      </c>
      <c r="BW5" t="s">
        <v>458</v>
      </c>
      <c r="BX5" t="s">
        <v>459</v>
      </c>
      <c r="BY5" t="s">
        <v>460</v>
      </c>
      <c r="BZ5" t="s">
        <v>461</v>
      </c>
      <c r="CA5" t="s">
        <v>462</v>
      </c>
      <c r="CB5" t="s">
        <v>463</v>
      </c>
      <c r="CC5" t="s">
        <v>464</v>
      </c>
    </row>
    <row r="6" spans="1:83">
      <c r="E6" s="174" t="b">
        <v>1</v>
      </c>
      <c r="F6" s="86" t="s">
        <v>0</v>
      </c>
      <c r="G6" s="86" t="s">
        <v>843</v>
      </c>
      <c r="H6" s="86" t="s">
        <v>395</v>
      </c>
      <c r="I6" s="86" t="s">
        <v>396</v>
      </c>
      <c r="J6" s="86" t="s">
        <v>397</v>
      </c>
      <c r="K6" s="86" t="s">
        <v>398</v>
      </c>
      <c r="L6" s="86" t="s">
        <v>399</v>
      </c>
      <c r="M6" s="86" t="s">
        <v>400</v>
      </c>
      <c r="N6" s="86" t="s">
        <v>401</v>
      </c>
      <c r="O6" s="86" t="s">
        <v>402</v>
      </c>
      <c r="P6" s="86" t="s">
        <v>403</v>
      </c>
      <c r="Q6" s="86" t="s">
        <v>404</v>
      </c>
      <c r="R6" s="86" t="s">
        <v>474</v>
      </c>
      <c r="S6" s="86" t="s">
        <v>1625</v>
      </c>
      <c r="T6" s="86" t="s">
        <v>407</v>
      </c>
      <c r="U6" s="86" t="s">
        <v>408</v>
      </c>
      <c r="V6" s="86" t="s">
        <v>409</v>
      </c>
      <c r="W6" s="86" t="s">
        <v>410</v>
      </c>
      <c r="X6" s="86" t="s">
        <v>702</v>
      </c>
      <c r="Y6" s="86" t="s">
        <v>411</v>
      </c>
      <c r="Z6" s="86" t="s">
        <v>412</v>
      </c>
      <c r="AA6" s="86" t="s">
        <v>413</v>
      </c>
      <c r="AB6" s="86" t="s">
        <v>2024</v>
      </c>
      <c r="AC6" s="86" t="s">
        <v>1456</v>
      </c>
      <c r="AD6" s="86" t="s">
        <v>416</v>
      </c>
      <c r="AE6" s="86" t="s">
        <v>2072</v>
      </c>
      <c r="AF6" s="86" t="s">
        <v>418</v>
      </c>
      <c r="AG6" s="86" t="s">
        <v>1763</v>
      </c>
      <c r="AH6" s="86" t="s">
        <v>1995</v>
      </c>
      <c r="AI6" s="86" t="s">
        <v>421</v>
      </c>
      <c r="AJ6" s="86" t="s">
        <v>150</v>
      </c>
      <c r="AK6" s="86" t="s">
        <v>130</v>
      </c>
      <c r="AL6" s="86" t="s">
        <v>422</v>
      </c>
      <c r="AM6" s="86" t="s">
        <v>423</v>
      </c>
      <c r="AN6" s="86" t="s">
        <v>424</v>
      </c>
      <c r="AO6" s="86" t="s">
        <v>425</v>
      </c>
      <c r="AP6" s="86" t="s">
        <v>426</v>
      </c>
      <c r="AQ6" s="86" t="s">
        <v>427</v>
      </c>
      <c r="AR6" s="86" t="s">
        <v>428</v>
      </c>
      <c r="AS6" s="86" t="s">
        <v>429</v>
      </c>
      <c r="AT6" t="s">
        <v>430</v>
      </c>
      <c r="AU6" t="s">
        <v>431</v>
      </c>
      <c r="AV6" t="s">
        <v>432</v>
      </c>
      <c r="AW6" t="s">
        <v>433</v>
      </c>
      <c r="AX6" t="s">
        <v>434</v>
      </c>
      <c r="AY6" t="s">
        <v>435</v>
      </c>
      <c r="AZ6" t="s">
        <v>436</v>
      </c>
      <c r="BA6" t="s">
        <v>437</v>
      </c>
      <c r="BB6" t="s">
        <v>477</v>
      </c>
      <c r="BC6" t="s">
        <v>439</v>
      </c>
      <c r="BD6" t="s">
        <v>440</v>
      </c>
      <c r="BE6" t="s">
        <v>441</v>
      </c>
      <c r="BF6" t="s">
        <v>442</v>
      </c>
      <c r="BG6" t="s">
        <v>443</v>
      </c>
      <c r="BH6" t="s">
        <v>444</v>
      </c>
      <c r="BI6" t="s">
        <v>445</v>
      </c>
      <c r="BJ6" t="s">
        <v>478</v>
      </c>
      <c r="BK6" t="s">
        <v>447</v>
      </c>
      <c r="BL6" t="s">
        <v>448</v>
      </c>
      <c r="BM6" t="s">
        <v>448</v>
      </c>
      <c r="BN6" t="s">
        <v>449</v>
      </c>
      <c r="BO6" t="s">
        <v>450</v>
      </c>
      <c r="BP6" t="s">
        <v>451</v>
      </c>
      <c r="BQ6" t="s">
        <v>452</v>
      </c>
      <c r="BR6" t="s">
        <v>453</v>
      </c>
      <c r="BS6" t="s">
        <v>454</v>
      </c>
      <c r="BT6" t="s">
        <v>455</v>
      </c>
      <c r="BU6" t="s">
        <v>1736</v>
      </c>
      <c r="BV6" t="s">
        <v>457</v>
      </c>
      <c r="BW6" t="s">
        <v>458</v>
      </c>
      <c r="BX6" t="s">
        <v>459</v>
      </c>
      <c r="BY6" t="s">
        <v>460</v>
      </c>
      <c r="BZ6" t="s">
        <v>461</v>
      </c>
      <c r="CA6" t="s">
        <v>462</v>
      </c>
      <c r="CB6" t="s">
        <v>463</v>
      </c>
      <c r="CC6" t="s">
        <v>464</v>
      </c>
    </row>
    <row r="7" spans="1:83">
      <c r="E7" s="174" t="b">
        <v>1</v>
      </c>
      <c r="F7" s="86" t="s">
        <v>0</v>
      </c>
      <c r="G7" s="86" t="s">
        <v>844</v>
      </c>
      <c r="H7" s="86" t="s">
        <v>395</v>
      </c>
      <c r="I7" s="86" t="s">
        <v>396</v>
      </c>
      <c r="J7" s="86" t="s">
        <v>397</v>
      </c>
      <c r="K7" s="86" t="s">
        <v>398</v>
      </c>
      <c r="L7" s="86" t="s">
        <v>399</v>
      </c>
      <c r="M7" s="86" t="s">
        <v>400</v>
      </c>
      <c r="N7" s="86" t="s">
        <v>401</v>
      </c>
      <c r="O7" s="86" t="s">
        <v>402</v>
      </c>
      <c r="P7" s="86" t="s">
        <v>403</v>
      </c>
      <c r="Q7" s="86" t="s">
        <v>404</v>
      </c>
      <c r="R7" s="86" t="s">
        <v>479</v>
      </c>
      <c r="S7" s="86" t="s">
        <v>406</v>
      </c>
      <c r="T7" s="86" t="s">
        <v>407</v>
      </c>
      <c r="U7" s="86" t="s">
        <v>408</v>
      </c>
      <c r="V7" s="86" t="s">
        <v>480</v>
      </c>
      <c r="W7" s="86" t="s">
        <v>410</v>
      </c>
      <c r="X7" s="86" t="s">
        <v>1206</v>
      </c>
      <c r="Y7" s="86" t="s">
        <v>411</v>
      </c>
      <c r="Z7" s="86" t="s">
        <v>412</v>
      </c>
      <c r="AA7" s="86" t="s">
        <v>413</v>
      </c>
      <c r="AB7" s="86" t="s">
        <v>414</v>
      </c>
      <c r="AC7" s="86" t="s">
        <v>1443</v>
      </c>
      <c r="AD7" s="86" t="s">
        <v>483</v>
      </c>
      <c r="AE7" s="86" t="s">
        <v>1806</v>
      </c>
      <c r="AF7" s="86" t="s">
        <v>418</v>
      </c>
      <c r="AG7" s="86" t="s">
        <v>1624</v>
      </c>
      <c r="AH7" s="86" t="s">
        <v>420</v>
      </c>
      <c r="AI7" s="86" t="s">
        <v>421</v>
      </c>
      <c r="AJ7" s="86" t="s">
        <v>150</v>
      </c>
      <c r="AK7" s="86" t="s">
        <v>130</v>
      </c>
      <c r="AL7" s="86" t="s">
        <v>422</v>
      </c>
      <c r="AM7" s="86" t="s">
        <v>423</v>
      </c>
      <c r="AN7" s="86" t="s">
        <v>424</v>
      </c>
      <c r="AO7" s="86" t="s">
        <v>425</v>
      </c>
      <c r="AP7" s="86" t="s">
        <v>426</v>
      </c>
      <c r="AQ7" s="86" t="s">
        <v>427</v>
      </c>
      <c r="AR7" s="86" t="s">
        <v>428</v>
      </c>
      <c r="AS7" s="86" t="s">
        <v>429</v>
      </c>
      <c r="AT7" t="s">
        <v>430</v>
      </c>
      <c r="AU7" t="s">
        <v>431</v>
      </c>
      <c r="AV7" t="s">
        <v>432</v>
      </c>
      <c r="AW7" t="s">
        <v>433</v>
      </c>
      <c r="AX7" t="s">
        <v>434</v>
      </c>
      <c r="AY7" t="s">
        <v>435</v>
      </c>
      <c r="AZ7" t="s">
        <v>436</v>
      </c>
      <c r="BA7" t="s">
        <v>437</v>
      </c>
      <c r="BB7" t="s">
        <v>438</v>
      </c>
      <c r="BC7" t="s">
        <v>439</v>
      </c>
      <c r="BD7" t="s">
        <v>440</v>
      </c>
      <c r="BE7" t="s">
        <v>441</v>
      </c>
      <c r="BF7" t="s">
        <v>442</v>
      </c>
      <c r="BG7" t="s">
        <v>443</v>
      </c>
      <c r="BH7" t="s">
        <v>444</v>
      </c>
      <c r="BI7" t="s">
        <v>445</v>
      </c>
      <c r="BJ7" t="s">
        <v>446</v>
      </c>
      <c r="BK7" t="s">
        <v>447</v>
      </c>
      <c r="BL7" t="s">
        <v>448</v>
      </c>
      <c r="BM7" t="s">
        <v>448</v>
      </c>
      <c r="BN7" t="s">
        <v>449</v>
      </c>
      <c r="BO7" t="s">
        <v>450</v>
      </c>
      <c r="BP7" t="s">
        <v>451</v>
      </c>
      <c r="BQ7" t="s">
        <v>452</v>
      </c>
      <c r="BR7" t="s">
        <v>453</v>
      </c>
      <c r="BS7" t="s">
        <v>454</v>
      </c>
      <c r="BT7" t="s">
        <v>455</v>
      </c>
      <c r="BU7" t="s">
        <v>1736</v>
      </c>
      <c r="BV7" t="s">
        <v>457</v>
      </c>
      <c r="BW7" t="s">
        <v>458</v>
      </c>
      <c r="BX7" t="s">
        <v>459</v>
      </c>
      <c r="BY7" t="s">
        <v>460</v>
      </c>
      <c r="BZ7" t="s">
        <v>461</v>
      </c>
      <c r="CA7" t="s">
        <v>462</v>
      </c>
      <c r="CB7" t="s">
        <v>463</v>
      </c>
      <c r="CC7" t="s">
        <v>464</v>
      </c>
    </row>
    <row r="8" spans="1:83">
      <c r="E8" s="174" t="b">
        <v>1</v>
      </c>
      <c r="F8" s="86" t="s">
        <v>0</v>
      </c>
      <c r="G8" s="86" t="s">
        <v>845</v>
      </c>
      <c r="H8" s="86" t="s">
        <v>395</v>
      </c>
      <c r="I8" s="86" t="s">
        <v>396</v>
      </c>
      <c r="J8" s="86" t="s">
        <v>397</v>
      </c>
      <c r="K8" s="86" t="s">
        <v>398</v>
      </c>
      <c r="L8" s="86" t="s">
        <v>399</v>
      </c>
      <c r="M8" s="86" t="s">
        <v>400</v>
      </c>
      <c r="N8" s="86" t="s">
        <v>401</v>
      </c>
      <c r="O8" s="86" t="s">
        <v>402</v>
      </c>
      <c r="P8" s="86" t="s">
        <v>403</v>
      </c>
      <c r="Q8" s="86" t="s">
        <v>404</v>
      </c>
      <c r="R8" s="86" t="s">
        <v>405</v>
      </c>
      <c r="S8" s="86" t="s">
        <v>406</v>
      </c>
      <c r="T8" s="86" t="s">
        <v>407</v>
      </c>
      <c r="U8" s="86" t="s">
        <v>408</v>
      </c>
      <c r="V8" s="86" t="s">
        <v>409</v>
      </c>
      <c r="W8" s="86" t="s">
        <v>410</v>
      </c>
      <c r="X8" s="86" t="s">
        <v>1206</v>
      </c>
      <c r="Y8" s="86" t="s">
        <v>411</v>
      </c>
      <c r="Z8" s="86" t="s">
        <v>412</v>
      </c>
      <c r="AA8" s="86" t="s">
        <v>413</v>
      </c>
      <c r="AB8" s="86" t="s">
        <v>1484</v>
      </c>
      <c r="AC8" s="86" t="s">
        <v>1997</v>
      </c>
      <c r="AD8" s="86" t="s">
        <v>2060</v>
      </c>
      <c r="AE8" s="86" t="s">
        <v>2070</v>
      </c>
      <c r="AF8" s="86" t="s">
        <v>418</v>
      </c>
      <c r="AG8" s="86" t="s">
        <v>1457</v>
      </c>
      <c r="AH8" s="86" t="s">
        <v>1995</v>
      </c>
      <c r="AI8" s="86" t="s">
        <v>421</v>
      </c>
      <c r="AJ8" s="86" t="s">
        <v>150</v>
      </c>
      <c r="AK8" s="86" t="s">
        <v>130</v>
      </c>
      <c r="AL8" s="86" t="s">
        <v>422</v>
      </c>
      <c r="AM8" s="86" t="s">
        <v>423</v>
      </c>
      <c r="AN8" s="86" t="s">
        <v>424</v>
      </c>
      <c r="AO8" s="86" t="s">
        <v>425</v>
      </c>
      <c r="AP8" s="86" t="s">
        <v>426</v>
      </c>
      <c r="AQ8" s="86" t="s">
        <v>427</v>
      </c>
      <c r="AR8" s="86" t="s">
        <v>428</v>
      </c>
      <c r="AS8" s="86" t="s">
        <v>429</v>
      </c>
      <c r="AT8" t="s">
        <v>430</v>
      </c>
      <c r="AU8" t="s">
        <v>431</v>
      </c>
      <c r="AV8" t="s">
        <v>432</v>
      </c>
      <c r="AW8" t="s">
        <v>433</v>
      </c>
      <c r="AX8" t="s">
        <v>434</v>
      </c>
      <c r="AY8" t="s">
        <v>435</v>
      </c>
      <c r="AZ8" t="s">
        <v>436</v>
      </c>
      <c r="BA8" t="s">
        <v>437</v>
      </c>
      <c r="BB8" t="s">
        <v>438</v>
      </c>
      <c r="BC8" t="s">
        <v>439</v>
      </c>
      <c r="BD8" t="s">
        <v>440</v>
      </c>
      <c r="BE8" t="s">
        <v>441</v>
      </c>
      <c r="BF8" t="s">
        <v>442</v>
      </c>
      <c r="BG8" t="s">
        <v>443</v>
      </c>
      <c r="BH8" t="s">
        <v>444</v>
      </c>
      <c r="BI8" t="s">
        <v>445</v>
      </c>
      <c r="BJ8" t="s">
        <v>446</v>
      </c>
      <c r="BK8" t="s">
        <v>447</v>
      </c>
      <c r="BL8" t="s">
        <v>448</v>
      </c>
      <c r="BM8" t="s">
        <v>448</v>
      </c>
      <c r="BN8" t="s">
        <v>449</v>
      </c>
      <c r="BO8" t="s">
        <v>450</v>
      </c>
      <c r="BP8" t="s">
        <v>451</v>
      </c>
      <c r="BQ8" t="s">
        <v>452</v>
      </c>
      <c r="BR8" t="s">
        <v>453</v>
      </c>
      <c r="BS8" t="s">
        <v>454</v>
      </c>
      <c r="BT8" t="s">
        <v>455</v>
      </c>
      <c r="BU8" t="s">
        <v>1736</v>
      </c>
      <c r="BV8" t="s">
        <v>457</v>
      </c>
      <c r="BW8" t="s">
        <v>458</v>
      </c>
      <c r="BX8" t="s">
        <v>459</v>
      </c>
      <c r="BY8" t="s">
        <v>460</v>
      </c>
      <c r="BZ8" t="s">
        <v>461</v>
      </c>
      <c r="CA8" t="s">
        <v>462</v>
      </c>
      <c r="CB8" t="s">
        <v>463</v>
      </c>
      <c r="CC8" t="s">
        <v>464</v>
      </c>
    </row>
    <row r="9" spans="1:83">
      <c r="E9" s="174"/>
      <c r="F9" s="86" t="s">
        <v>0</v>
      </c>
      <c r="G9" s="86" t="s">
        <v>846</v>
      </c>
      <c r="H9" s="86" t="s">
        <v>395</v>
      </c>
      <c r="I9" s="86" t="s">
        <v>396</v>
      </c>
      <c r="J9" s="86" t="s">
        <v>397</v>
      </c>
      <c r="K9" s="86" t="s">
        <v>398</v>
      </c>
      <c r="L9" s="86" t="s">
        <v>399</v>
      </c>
      <c r="M9" s="86" t="s">
        <v>400</v>
      </c>
      <c r="N9" s="86" t="s">
        <v>401</v>
      </c>
      <c r="O9" s="86" t="s">
        <v>402</v>
      </c>
      <c r="P9" s="86" t="s">
        <v>403</v>
      </c>
      <c r="Q9" s="86" t="s">
        <v>404</v>
      </c>
      <c r="R9" s="86" t="s">
        <v>405</v>
      </c>
      <c r="S9" s="86" t="s">
        <v>406</v>
      </c>
      <c r="T9" s="86" t="s">
        <v>407</v>
      </c>
      <c r="U9" s="86" t="s">
        <v>408</v>
      </c>
      <c r="V9" s="86" t="s">
        <v>409</v>
      </c>
      <c r="W9" s="86" t="s">
        <v>410</v>
      </c>
      <c r="X9" s="86" t="s">
        <v>702</v>
      </c>
      <c r="Y9" s="86" t="s">
        <v>411</v>
      </c>
      <c r="Z9" s="86" t="s">
        <v>412</v>
      </c>
      <c r="AA9" s="86" t="s">
        <v>413</v>
      </c>
      <c r="AB9" s="86" t="s">
        <v>487</v>
      </c>
      <c r="AC9" s="86" t="s">
        <v>415</v>
      </c>
      <c r="AD9" s="86" t="s">
        <v>416</v>
      </c>
      <c r="AE9" s="86" t="s">
        <v>417</v>
      </c>
      <c r="AF9" s="86" t="s">
        <v>418</v>
      </c>
      <c r="AG9" s="86" t="s">
        <v>488</v>
      </c>
      <c r="AH9" s="86" t="s">
        <v>420</v>
      </c>
      <c r="AI9" s="86" t="s">
        <v>421</v>
      </c>
      <c r="AJ9" s="86" t="s">
        <v>150</v>
      </c>
      <c r="AK9" s="86" t="s">
        <v>130</v>
      </c>
      <c r="AL9" s="86" t="s">
        <v>422</v>
      </c>
      <c r="AM9" s="86" t="s">
        <v>423</v>
      </c>
      <c r="AN9" s="86" t="s">
        <v>424</v>
      </c>
      <c r="AO9" s="86" t="s">
        <v>425</v>
      </c>
      <c r="AP9" s="86" t="s">
        <v>426</v>
      </c>
      <c r="AQ9" s="86" t="s">
        <v>427</v>
      </c>
      <c r="AR9" s="86" t="s">
        <v>428</v>
      </c>
      <c r="AS9" s="86" t="s">
        <v>429</v>
      </c>
      <c r="AT9" t="s">
        <v>430</v>
      </c>
      <c r="AU9" t="s">
        <v>431</v>
      </c>
      <c r="AV9" t="s">
        <v>432</v>
      </c>
      <c r="AW9" t="s">
        <v>433</v>
      </c>
      <c r="AX9" t="s">
        <v>434</v>
      </c>
      <c r="AY9" t="s">
        <v>435</v>
      </c>
      <c r="AZ9" t="s">
        <v>436</v>
      </c>
      <c r="BA9" t="s">
        <v>437</v>
      </c>
      <c r="BB9" t="s">
        <v>438</v>
      </c>
      <c r="BC9" t="s">
        <v>439</v>
      </c>
      <c r="BD9" t="s">
        <v>440</v>
      </c>
      <c r="BE9" t="s">
        <v>441</v>
      </c>
      <c r="BF9" t="s">
        <v>442</v>
      </c>
      <c r="BG9" t="s">
        <v>443</v>
      </c>
      <c r="BH9" t="s">
        <v>444</v>
      </c>
      <c r="BI9" t="s">
        <v>445</v>
      </c>
      <c r="BJ9" t="s">
        <v>446</v>
      </c>
      <c r="BK9" t="s">
        <v>447</v>
      </c>
      <c r="BL9" t="s">
        <v>448</v>
      </c>
      <c r="BM9" t="s">
        <v>448</v>
      </c>
      <c r="BN9" t="s">
        <v>449</v>
      </c>
      <c r="BO9" t="s">
        <v>450</v>
      </c>
      <c r="BP9" t="s">
        <v>451</v>
      </c>
      <c r="BQ9" t="s">
        <v>452</v>
      </c>
      <c r="BR9" t="s">
        <v>453</v>
      </c>
      <c r="BS9" t="s">
        <v>454</v>
      </c>
      <c r="BT9" t="s">
        <v>455</v>
      </c>
      <c r="BU9" t="s">
        <v>1736</v>
      </c>
      <c r="BV9" t="s">
        <v>457</v>
      </c>
      <c r="BW9" t="s">
        <v>458</v>
      </c>
      <c r="BX9" t="s">
        <v>459</v>
      </c>
      <c r="BY9" t="s">
        <v>460</v>
      </c>
      <c r="BZ9" t="s">
        <v>461</v>
      </c>
      <c r="CA9" t="s">
        <v>462</v>
      </c>
      <c r="CB9" t="s">
        <v>463</v>
      </c>
      <c r="CC9" t="s">
        <v>464</v>
      </c>
    </row>
    <row r="10" spans="1:83">
      <c r="E10" s="174" t="b">
        <v>1</v>
      </c>
      <c r="F10" s="86" t="s">
        <v>0</v>
      </c>
      <c r="G10" s="86" t="s">
        <v>847</v>
      </c>
      <c r="H10" s="86" t="s">
        <v>395</v>
      </c>
      <c r="I10" s="86" t="s">
        <v>396</v>
      </c>
      <c r="J10" s="86" t="s">
        <v>397</v>
      </c>
      <c r="K10" s="86" t="s">
        <v>398</v>
      </c>
      <c r="L10" s="86" t="s">
        <v>399</v>
      </c>
      <c r="M10" s="86" t="s">
        <v>400</v>
      </c>
      <c r="N10" s="86" t="s">
        <v>401</v>
      </c>
      <c r="O10" s="86" t="s">
        <v>402</v>
      </c>
      <c r="P10" s="86" t="s">
        <v>403</v>
      </c>
      <c r="Q10" s="86" t="s">
        <v>404</v>
      </c>
      <c r="R10" s="86" t="s">
        <v>490</v>
      </c>
      <c r="S10" s="86" t="s">
        <v>406</v>
      </c>
      <c r="T10" s="86" t="s">
        <v>407</v>
      </c>
      <c r="U10" s="86" t="s">
        <v>408</v>
      </c>
      <c r="V10" s="86" t="s">
        <v>409</v>
      </c>
      <c r="W10" s="86" t="s">
        <v>410</v>
      </c>
      <c r="X10" s="86" t="s">
        <v>702</v>
      </c>
      <c r="Y10" s="86" t="s">
        <v>411</v>
      </c>
      <c r="Z10" s="86" t="s">
        <v>412</v>
      </c>
      <c r="AA10" s="86" t="s">
        <v>413</v>
      </c>
      <c r="AB10" s="86" t="s">
        <v>1206</v>
      </c>
      <c r="AC10" s="86" t="s">
        <v>415</v>
      </c>
      <c r="AD10" s="86" t="s">
        <v>491</v>
      </c>
      <c r="AE10" s="86" t="s">
        <v>417</v>
      </c>
      <c r="AF10" s="86" t="s">
        <v>418</v>
      </c>
      <c r="AG10" s="86" t="s">
        <v>1062</v>
      </c>
      <c r="AH10" s="86" t="s">
        <v>420</v>
      </c>
      <c r="AI10" s="86" t="s">
        <v>421</v>
      </c>
      <c r="AJ10" s="86" t="s">
        <v>150</v>
      </c>
      <c r="AK10" s="86" t="s">
        <v>130</v>
      </c>
      <c r="AL10" s="86" t="s">
        <v>422</v>
      </c>
      <c r="AM10" s="86" t="s">
        <v>423</v>
      </c>
      <c r="AN10" s="86" t="s">
        <v>424</v>
      </c>
      <c r="AO10" s="86" t="s">
        <v>425</v>
      </c>
      <c r="AP10" s="86" t="s">
        <v>426</v>
      </c>
      <c r="AQ10" s="86" t="s">
        <v>427</v>
      </c>
      <c r="AR10" s="86" t="s">
        <v>428</v>
      </c>
      <c r="AS10" s="86" t="s">
        <v>429</v>
      </c>
      <c r="AT10" t="s">
        <v>430</v>
      </c>
      <c r="AU10" t="s">
        <v>431</v>
      </c>
      <c r="AV10" t="s">
        <v>432</v>
      </c>
      <c r="AW10" t="s">
        <v>433</v>
      </c>
      <c r="AX10" t="s">
        <v>434</v>
      </c>
      <c r="AY10" t="s">
        <v>435</v>
      </c>
      <c r="AZ10" t="s">
        <v>436</v>
      </c>
      <c r="BA10" t="s">
        <v>437</v>
      </c>
      <c r="BB10" t="s">
        <v>492</v>
      </c>
      <c r="BC10" t="s">
        <v>439</v>
      </c>
      <c r="BD10" t="s">
        <v>440</v>
      </c>
      <c r="BE10" t="s">
        <v>441</v>
      </c>
      <c r="BF10" t="s">
        <v>442</v>
      </c>
      <c r="BG10" t="s">
        <v>443</v>
      </c>
      <c r="BH10" t="s">
        <v>444</v>
      </c>
      <c r="BI10" t="s">
        <v>445</v>
      </c>
      <c r="BJ10" t="s">
        <v>493</v>
      </c>
      <c r="BK10" t="s">
        <v>447</v>
      </c>
      <c r="BL10" t="s">
        <v>448</v>
      </c>
      <c r="BM10" t="s">
        <v>448</v>
      </c>
      <c r="BN10" t="s">
        <v>449</v>
      </c>
      <c r="BO10" t="s">
        <v>450</v>
      </c>
      <c r="BP10" t="s">
        <v>451</v>
      </c>
      <c r="BQ10" t="s">
        <v>452</v>
      </c>
      <c r="BR10" t="s">
        <v>453</v>
      </c>
      <c r="BS10" t="s">
        <v>454</v>
      </c>
      <c r="BT10" t="s">
        <v>455</v>
      </c>
      <c r="BU10" t="s">
        <v>1736</v>
      </c>
      <c r="BV10" t="s">
        <v>457</v>
      </c>
      <c r="BW10" t="s">
        <v>458</v>
      </c>
      <c r="BX10" t="s">
        <v>459</v>
      </c>
      <c r="BY10" t="s">
        <v>460</v>
      </c>
      <c r="BZ10" t="s">
        <v>461</v>
      </c>
      <c r="CA10" t="s">
        <v>462</v>
      </c>
      <c r="CB10" t="s">
        <v>463</v>
      </c>
      <c r="CC10" t="s">
        <v>464</v>
      </c>
    </row>
    <row r="11" spans="1:83">
      <c r="E11" s="174"/>
      <c r="F11" s="86" t="s">
        <v>0</v>
      </c>
      <c r="G11" s="86" t="s">
        <v>848</v>
      </c>
      <c r="H11" s="86" t="s">
        <v>395</v>
      </c>
      <c r="I11" s="86" t="s">
        <v>396</v>
      </c>
      <c r="J11" s="86" t="s">
        <v>397</v>
      </c>
      <c r="K11" s="86" t="s">
        <v>398</v>
      </c>
      <c r="L11" s="86" t="s">
        <v>399</v>
      </c>
      <c r="M11" s="86" t="s">
        <v>400</v>
      </c>
      <c r="N11" s="86" t="s">
        <v>401</v>
      </c>
      <c r="O11" s="86" t="s">
        <v>402</v>
      </c>
      <c r="P11" s="86" t="s">
        <v>403</v>
      </c>
      <c r="Q11" s="86" t="s">
        <v>404</v>
      </c>
      <c r="R11" s="86" t="s">
        <v>405</v>
      </c>
      <c r="S11" s="86" t="s">
        <v>406</v>
      </c>
      <c r="T11" s="86" t="s">
        <v>407</v>
      </c>
      <c r="U11" s="86" t="s">
        <v>408</v>
      </c>
      <c r="V11" s="86" t="s">
        <v>409</v>
      </c>
      <c r="W11" s="86" t="s">
        <v>410</v>
      </c>
      <c r="X11" s="86" t="s">
        <v>702</v>
      </c>
      <c r="Y11" s="86" t="s">
        <v>411</v>
      </c>
      <c r="Z11" s="86" t="s">
        <v>412</v>
      </c>
      <c r="AA11" s="86" t="s">
        <v>413</v>
      </c>
      <c r="AB11" s="86" t="s">
        <v>414</v>
      </c>
      <c r="AC11" s="86" t="s">
        <v>415</v>
      </c>
      <c r="AD11" s="86" t="s">
        <v>416</v>
      </c>
      <c r="AE11" s="86" t="s">
        <v>417</v>
      </c>
      <c r="AF11" s="86" t="s">
        <v>418</v>
      </c>
      <c r="AG11" s="86" t="s">
        <v>419</v>
      </c>
      <c r="AH11" s="86" t="s">
        <v>420</v>
      </c>
      <c r="AI11" s="86" t="s">
        <v>421</v>
      </c>
      <c r="AJ11" s="86" t="s">
        <v>150</v>
      </c>
      <c r="AK11" s="86" t="s">
        <v>130</v>
      </c>
      <c r="AL11" s="86" t="s">
        <v>422</v>
      </c>
      <c r="AM11" s="86" t="s">
        <v>423</v>
      </c>
      <c r="AN11" s="86" t="s">
        <v>424</v>
      </c>
      <c r="AO11" s="86" t="s">
        <v>425</v>
      </c>
      <c r="AP11" s="86" t="s">
        <v>426</v>
      </c>
      <c r="AQ11" s="86" t="s">
        <v>427</v>
      </c>
      <c r="AR11" s="86" t="s">
        <v>428</v>
      </c>
      <c r="AS11" s="86" t="s">
        <v>429</v>
      </c>
      <c r="AT11" t="s">
        <v>430</v>
      </c>
      <c r="AU11" t="s">
        <v>431</v>
      </c>
      <c r="AV11" t="s">
        <v>432</v>
      </c>
      <c r="AW11" t="s">
        <v>433</v>
      </c>
      <c r="AX11" t="s">
        <v>434</v>
      </c>
      <c r="AY11" t="s">
        <v>435</v>
      </c>
      <c r="AZ11" t="s">
        <v>436</v>
      </c>
      <c r="BA11" t="s">
        <v>437</v>
      </c>
      <c r="BB11" t="s">
        <v>438</v>
      </c>
      <c r="BC11" t="s">
        <v>439</v>
      </c>
      <c r="BD11" t="s">
        <v>440</v>
      </c>
      <c r="BE11" t="s">
        <v>441</v>
      </c>
      <c r="BF11" t="s">
        <v>442</v>
      </c>
      <c r="BG11" t="s">
        <v>443</v>
      </c>
      <c r="BH11" t="s">
        <v>444</v>
      </c>
      <c r="BI11" t="s">
        <v>445</v>
      </c>
      <c r="BJ11" t="s">
        <v>446</v>
      </c>
      <c r="BK11" t="s">
        <v>447</v>
      </c>
      <c r="BL11" t="s">
        <v>448</v>
      </c>
      <c r="BM11" t="s">
        <v>448</v>
      </c>
      <c r="BN11" t="s">
        <v>449</v>
      </c>
      <c r="BO11" t="s">
        <v>450</v>
      </c>
      <c r="BP11" t="s">
        <v>451</v>
      </c>
      <c r="BQ11" t="s">
        <v>452</v>
      </c>
      <c r="BR11" t="s">
        <v>453</v>
      </c>
      <c r="BS11" t="s">
        <v>454</v>
      </c>
      <c r="BT11" t="s">
        <v>455</v>
      </c>
      <c r="BU11" t="s">
        <v>1736</v>
      </c>
      <c r="BV11" t="s">
        <v>457</v>
      </c>
      <c r="BW11" t="s">
        <v>458</v>
      </c>
      <c r="BX11" t="s">
        <v>459</v>
      </c>
      <c r="BY11" t="s">
        <v>460</v>
      </c>
      <c r="BZ11" t="s">
        <v>461</v>
      </c>
      <c r="CA11" t="s">
        <v>462</v>
      </c>
      <c r="CB11" t="s">
        <v>463</v>
      </c>
      <c r="CC11" t="s">
        <v>464</v>
      </c>
    </row>
    <row r="12" spans="1:83">
      <c r="A12" s="22">
        <v>12</v>
      </c>
      <c r="B12" s="22" t="s">
        <v>56</v>
      </c>
      <c r="E12" s="174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</row>
    <row r="13" spans="1:83">
      <c r="A13" s="22">
        <v>23</v>
      </c>
      <c r="B13" s="22" t="s">
        <v>57</v>
      </c>
      <c r="E13" s="174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>
        <v>1</v>
      </c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</row>
    <row r="14" spans="1:83">
      <c r="A14" s="22">
        <v>31</v>
      </c>
      <c r="B14" s="22" t="s">
        <v>58</v>
      </c>
      <c r="E14" s="174"/>
      <c r="F14" s="86" t="s">
        <v>1</v>
      </c>
      <c r="G14" s="86" t="s">
        <v>849</v>
      </c>
      <c r="H14" s="86" t="s">
        <v>395</v>
      </c>
      <c r="I14" s="86" t="s">
        <v>396</v>
      </c>
      <c r="J14" s="86" t="s">
        <v>397</v>
      </c>
      <c r="K14" s="86" t="s">
        <v>398</v>
      </c>
      <c r="L14" s="86" t="s">
        <v>399</v>
      </c>
      <c r="M14" s="86" t="s">
        <v>400</v>
      </c>
      <c r="N14" s="86" t="s">
        <v>401</v>
      </c>
      <c r="O14" s="86" t="s">
        <v>402</v>
      </c>
      <c r="P14" s="86" t="s">
        <v>403</v>
      </c>
      <c r="Q14" s="86" t="s">
        <v>404</v>
      </c>
      <c r="R14" s="86" t="s">
        <v>405</v>
      </c>
      <c r="S14" s="86" t="s">
        <v>406</v>
      </c>
      <c r="T14" s="86" t="s">
        <v>407</v>
      </c>
      <c r="U14" s="86" t="s">
        <v>408</v>
      </c>
      <c r="V14" s="86" t="s">
        <v>409</v>
      </c>
      <c r="W14" s="86" t="s">
        <v>410</v>
      </c>
      <c r="X14" s="86" t="s">
        <v>702</v>
      </c>
      <c r="Y14" s="86" t="s">
        <v>411</v>
      </c>
      <c r="Z14" s="86" t="s">
        <v>412</v>
      </c>
      <c r="AA14" s="86" t="s">
        <v>413</v>
      </c>
      <c r="AB14" s="86" t="s">
        <v>414</v>
      </c>
      <c r="AC14" s="86" t="s">
        <v>415</v>
      </c>
      <c r="AD14" s="86" t="s">
        <v>416</v>
      </c>
      <c r="AE14" s="86" t="s">
        <v>417</v>
      </c>
      <c r="AF14" s="86" t="s">
        <v>418</v>
      </c>
      <c r="AG14" s="86" t="s">
        <v>494</v>
      </c>
      <c r="AH14" s="86" t="s">
        <v>420</v>
      </c>
      <c r="AI14" s="86" t="s">
        <v>421</v>
      </c>
      <c r="AJ14" s="86" t="s">
        <v>150</v>
      </c>
      <c r="AK14" s="86" t="s">
        <v>130</v>
      </c>
      <c r="AL14" s="86" t="s">
        <v>422</v>
      </c>
      <c r="AM14" s="86" t="s">
        <v>423</v>
      </c>
      <c r="AN14" s="86" t="s">
        <v>424</v>
      </c>
      <c r="AO14" s="86" t="s">
        <v>425</v>
      </c>
      <c r="AP14" s="86" t="s">
        <v>426</v>
      </c>
      <c r="AQ14" s="86" t="s">
        <v>427</v>
      </c>
      <c r="AR14" s="86" t="s">
        <v>428</v>
      </c>
      <c r="AS14" s="86" t="s">
        <v>429</v>
      </c>
      <c r="AT14" t="s">
        <v>430</v>
      </c>
      <c r="AU14" t="s">
        <v>431</v>
      </c>
      <c r="AV14" t="s">
        <v>432</v>
      </c>
      <c r="AW14" t="s">
        <v>433</v>
      </c>
      <c r="AX14" t="s">
        <v>434</v>
      </c>
      <c r="AY14" t="s">
        <v>435</v>
      </c>
      <c r="AZ14" t="s">
        <v>436</v>
      </c>
      <c r="BA14" t="s">
        <v>437</v>
      </c>
      <c r="BB14" t="s">
        <v>438</v>
      </c>
      <c r="BC14" t="s">
        <v>439</v>
      </c>
      <c r="BD14" t="s">
        <v>440</v>
      </c>
      <c r="BE14" t="s">
        <v>441</v>
      </c>
      <c r="BF14" t="s">
        <v>442</v>
      </c>
      <c r="BG14" t="s">
        <v>443</v>
      </c>
      <c r="BH14" t="s">
        <v>444</v>
      </c>
      <c r="BI14" t="s">
        <v>445</v>
      </c>
      <c r="BJ14" t="s">
        <v>446</v>
      </c>
      <c r="BK14" t="s">
        <v>447</v>
      </c>
      <c r="BL14" t="s">
        <v>448</v>
      </c>
      <c r="BM14" t="s">
        <v>448</v>
      </c>
      <c r="BN14" t="s">
        <v>449</v>
      </c>
      <c r="BO14" t="s">
        <v>450</v>
      </c>
      <c r="BP14" t="s">
        <v>451</v>
      </c>
      <c r="BQ14" t="s">
        <v>452</v>
      </c>
      <c r="BR14" t="s">
        <v>453</v>
      </c>
      <c r="BS14" t="s">
        <v>454</v>
      </c>
      <c r="BT14" t="s">
        <v>455</v>
      </c>
      <c r="BU14" t="s">
        <v>456</v>
      </c>
      <c r="BV14" t="s">
        <v>457</v>
      </c>
      <c r="BW14" t="s">
        <v>458</v>
      </c>
      <c r="BX14" t="s">
        <v>459</v>
      </c>
      <c r="BY14" t="s">
        <v>460</v>
      </c>
      <c r="BZ14" t="s">
        <v>461</v>
      </c>
      <c r="CA14" t="s">
        <v>462</v>
      </c>
      <c r="CB14" t="s">
        <v>463</v>
      </c>
      <c r="CC14" t="s">
        <v>464</v>
      </c>
    </row>
    <row r="15" spans="1:83">
      <c r="E15" s="174"/>
      <c r="F15" s="86" t="s">
        <v>1</v>
      </c>
      <c r="G15" s="86" t="s">
        <v>850</v>
      </c>
      <c r="H15" s="86" t="s">
        <v>395</v>
      </c>
      <c r="I15" s="86" t="s">
        <v>396</v>
      </c>
      <c r="J15" s="86" t="s">
        <v>397</v>
      </c>
      <c r="K15" s="86" t="s">
        <v>398</v>
      </c>
      <c r="L15" s="86" t="s">
        <v>399</v>
      </c>
      <c r="M15" s="86" t="s">
        <v>400</v>
      </c>
      <c r="N15" s="86" t="s">
        <v>401</v>
      </c>
      <c r="O15" s="86" t="s">
        <v>402</v>
      </c>
      <c r="P15" s="86" t="s">
        <v>403</v>
      </c>
      <c r="Q15" s="86" t="s">
        <v>404</v>
      </c>
      <c r="R15" s="86" t="s">
        <v>405</v>
      </c>
      <c r="S15" s="86" t="s">
        <v>406</v>
      </c>
      <c r="T15" s="86" t="s">
        <v>407</v>
      </c>
      <c r="U15" s="86" t="s">
        <v>408</v>
      </c>
      <c r="V15" s="86" t="s">
        <v>409</v>
      </c>
      <c r="W15" s="86" t="s">
        <v>410</v>
      </c>
      <c r="X15" s="86" t="s">
        <v>702</v>
      </c>
      <c r="Y15" s="86" t="s">
        <v>411</v>
      </c>
      <c r="Z15" s="86" t="s">
        <v>412</v>
      </c>
      <c r="AA15" s="86" t="s">
        <v>413</v>
      </c>
      <c r="AB15" s="86" t="s">
        <v>495</v>
      </c>
      <c r="AC15" s="86" t="s">
        <v>415</v>
      </c>
      <c r="AD15" s="86" t="s">
        <v>1531</v>
      </c>
      <c r="AE15" s="86" t="s">
        <v>417</v>
      </c>
      <c r="AF15" s="86" t="s">
        <v>418</v>
      </c>
      <c r="AG15" s="86" t="s">
        <v>419</v>
      </c>
      <c r="AH15" s="86" t="s">
        <v>496</v>
      </c>
      <c r="AI15" s="86" t="s">
        <v>421</v>
      </c>
      <c r="AJ15" s="86" t="s">
        <v>497</v>
      </c>
      <c r="AK15" s="86" t="s">
        <v>130</v>
      </c>
      <c r="AL15" s="86" t="s">
        <v>422</v>
      </c>
      <c r="AM15" s="86" t="s">
        <v>423</v>
      </c>
      <c r="AN15" s="86" t="s">
        <v>424</v>
      </c>
      <c r="AO15" s="86" t="s">
        <v>425</v>
      </c>
      <c r="AP15" s="86" t="s">
        <v>426</v>
      </c>
      <c r="AQ15" s="86" t="s">
        <v>427</v>
      </c>
      <c r="AR15" s="86" t="s">
        <v>428</v>
      </c>
      <c r="AS15" s="86" t="s">
        <v>429</v>
      </c>
      <c r="AT15" t="s">
        <v>430</v>
      </c>
      <c r="AU15" t="s">
        <v>431</v>
      </c>
      <c r="AV15" t="s">
        <v>432</v>
      </c>
      <c r="AW15" t="s">
        <v>433</v>
      </c>
      <c r="AX15" t="s">
        <v>434</v>
      </c>
      <c r="AY15" t="s">
        <v>435</v>
      </c>
      <c r="AZ15" t="s">
        <v>436</v>
      </c>
      <c r="BA15" t="s">
        <v>437</v>
      </c>
      <c r="BB15" t="s">
        <v>438</v>
      </c>
      <c r="BC15" t="s">
        <v>439</v>
      </c>
      <c r="BD15" t="s">
        <v>440</v>
      </c>
      <c r="BE15" t="s">
        <v>441</v>
      </c>
      <c r="BF15" t="s">
        <v>442</v>
      </c>
      <c r="BG15" t="s">
        <v>443</v>
      </c>
      <c r="BH15" t="s">
        <v>444</v>
      </c>
      <c r="BI15" t="s">
        <v>445</v>
      </c>
      <c r="BJ15" t="s">
        <v>446</v>
      </c>
      <c r="BK15" t="s">
        <v>447</v>
      </c>
      <c r="BL15" t="s">
        <v>448</v>
      </c>
      <c r="BM15" t="s">
        <v>448</v>
      </c>
      <c r="BN15" t="s">
        <v>449</v>
      </c>
      <c r="BO15" t="s">
        <v>450</v>
      </c>
      <c r="BP15" t="s">
        <v>451</v>
      </c>
      <c r="BQ15" t="s">
        <v>452</v>
      </c>
      <c r="BR15" t="s">
        <v>453</v>
      </c>
      <c r="BS15" t="s">
        <v>454</v>
      </c>
      <c r="BT15" t="s">
        <v>455</v>
      </c>
      <c r="BU15" t="s">
        <v>456</v>
      </c>
      <c r="BV15" t="s">
        <v>457</v>
      </c>
      <c r="BW15" t="s">
        <v>458</v>
      </c>
      <c r="BX15" t="s">
        <v>459</v>
      </c>
      <c r="BY15" t="s">
        <v>460</v>
      </c>
      <c r="BZ15" t="s">
        <v>461</v>
      </c>
      <c r="CA15" t="s">
        <v>462</v>
      </c>
      <c r="CB15" t="s">
        <v>463</v>
      </c>
      <c r="CC15" t="s">
        <v>464</v>
      </c>
    </row>
    <row r="16" spans="1:83">
      <c r="E16" s="174"/>
      <c r="F16" s="86" t="s">
        <v>1</v>
      </c>
      <c r="G16" s="86" t="s">
        <v>851</v>
      </c>
      <c r="H16" s="86" t="s">
        <v>395</v>
      </c>
      <c r="I16" s="86" t="s">
        <v>396</v>
      </c>
      <c r="J16" s="86" t="s">
        <v>397</v>
      </c>
      <c r="K16" s="86" t="s">
        <v>398</v>
      </c>
      <c r="L16" s="86" t="s">
        <v>399</v>
      </c>
      <c r="M16" s="86" t="s">
        <v>400</v>
      </c>
      <c r="N16" s="86" t="s">
        <v>401</v>
      </c>
      <c r="O16" s="86" t="s">
        <v>402</v>
      </c>
      <c r="P16" s="86" t="s">
        <v>403</v>
      </c>
      <c r="Q16" s="86" t="s">
        <v>404</v>
      </c>
      <c r="R16" s="86" t="s">
        <v>405</v>
      </c>
      <c r="S16" s="86" t="s">
        <v>406</v>
      </c>
      <c r="T16" s="86" t="s">
        <v>407</v>
      </c>
      <c r="U16" s="86" t="s">
        <v>408</v>
      </c>
      <c r="V16" s="86" t="s">
        <v>409</v>
      </c>
      <c r="W16" s="86" t="s">
        <v>410</v>
      </c>
      <c r="X16" s="86" t="s">
        <v>702</v>
      </c>
      <c r="Y16" s="86" t="s">
        <v>411</v>
      </c>
      <c r="Z16" s="86" t="s">
        <v>412</v>
      </c>
      <c r="AA16" s="86" t="s">
        <v>413</v>
      </c>
      <c r="AB16" s="86" t="s">
        <v>414</v>
      </c>
      <c r="AC16" s="86" t="s">
        <v>2000</v>
      </c>
      <c r="AD16" s="86" t="s">
        <v>649</v>
      </c>
      <c r="AE16" s="86" t="s">
        <v>2008</v>
      </c>
      <c r="AF16" s="86" t="s">
        <v>418</v>
      </c>
      <c r="AG16" s="86" t="s">
        <v>419</v>
      </c>
      <c r="AH16" s="86" t="s">
        <v>1995</v>
      </c>
      <c r="AI16" s="86" t="s">
        <v>421</v>
      </c>
      <c r="AJ16" s="86" t="s">
        <v>150</v>
      </c>
      <c r="AK16" s="86" t="s">
        <v>130</v>
      </c>
      <c r="AL16" s="86" t="s">
        <v>422</v>
      </c>
      <c r="AM16" s="86" t="s">
        <v>423</v>
      </c>
      <c r="AN16" s="86" t="s">
        <v>424</v>
      </c>
      <c r="AO16" s="86" t="s">
        <v>425</v>
      </c>
      <c r="AP16" s="86" t="s">
        <v>426</v>
      </c>
      <c r="AQ16" s="86" t="s">
        <v>427</v>
      </c>
      <c r="AR16" s="86" t="s">
        <v>428</v>
      </c>
      <c r="AS16" s="86" t="s">
        <v>429</v>
      </c>
      <c r="AT16" t="s">
        <v>430</v>
      </c>
      <c r="AU16" t="s">
        <v>431</v>
      </c>
      <c r="AV16" t="s">
        <v>432</v>
      </c>
      <c r="AW16" t="s">
        <v>433</v>
      </c>
      <c r="AX16" t="s">
        <v>434</v>
      </c>
      <c r="AY16" t="s">
        <v>435</v>
      </c>
      <c r="AZ16" t="s">
        <v>436</v>
      </c>
      <c r="BA16" t="s">
        <v>437</v>
      </c>
      <c r="BB16" t="s">
        <v>438</v>
      </c>
      <c r="BC16" t="s">
        <v>439</v>
      </c>
      <c r="BD16" t="s">
        <v>440</v>
      </c>
      <c r="BE16" t="s">
        <v>498</v>
      </c>
      <c r="BF16" t="s">
        <v>442</v>
      </c>
      <c r="BG16" t="s">
        <v>443</v>
      </c>
      <c r="BH16" t="s">
        <v>444</v>
      </c>
      <c r="BI16" t="s">
        <v>445</v>
      </c>
      <c r="BJ16" t="s">
        <v>446</v>
      </c>
      <c r="BK16" t="s">
        <v>447</v>
      </c>
      <c r="BL16" t="s">
        <v>448</v>
      </c>
      <c r="BM16" t="s">
        <v>448</v>
      </c>
      <c r="BN16" t="s">
        <v>449</v>
      </c>
      <c r="BO16" t="s">
        <v>450</v>
      </c>
      <c r="BP16" t="s">
        <v>451</v>
      </c>
      <c r="BQ16" t="s">
        <v>452</v>
      </c>
      <c r="BR16" t="s">
        <v>453</v>
      </c>
      <c r="BS16" t="s">
        <v>454</v>
      </c>
      <c r="BT16" t="s">
        <v>455</v>
      </c>
      <c r="BU16" t="s">
        <v>456</v>
      </c>
      <c r="BV16" t="s">
        <v>457</v>
      </c>
      <c r="BW16" t="s">
        <v>458</v>
      </c>
      <c r="BX16" t="s">
        <v>459</v>
      </c>
      <c r="BY16" t="s">
        <v>460</v>
      </c>
      <c r="BZ16" t="s">
        <v>461</v>
      </c>
      <c r="CA16" t="s">
        <v>462</v>
      </c>
      <c r="CB16" t="s">
        <v>463</v>
      </c>
      <c r="CC16" t="s">
        <v>464</v>
      </c>
    </row>
    <row r="17" spans="5:81">
      <c r="E17" s="174"/>
      <c r="F17" s="86" t="s">
        <v>1</v>
      </c>
      <c r="G17" s="86" t="s">
        <v>852</v>
      </c>
      <c r="H17" s="86" t="s">
        <v>395</v>
      </c>
      <c r="I17" s="86" t="s">
        <v>396</v>
      </c>
      <c r="J17" s="86" t="s">
        <v>397</v>
      </c>
      <c r="K17" s="86" t="s">
        <v>398</v>
      </c>
      <c r="L17" s="86" t="s">
        <v>399</v>
      </c>
      <c r="M17" s="86" t="s">
        <v>400</v>
      </c>
      <c r="N17" s="86" t="s">
        <v>401</v>
      </c>
      <c r="O17" s="86" t="s">
        <v>402</v>
      </c>
      <c r="P17" s="86" t="s">
        <v>403</v>
      </c>
      <c r="Q17" s="86" t="s">
        <v>404</v>
      </c>
      <c r="R17" s="86" t="s">
        <v>405</v>
      </c>
      <c r="S17" s="86" t="s">
        <v>406</v>
      </c>
      <c r="T17" s="86" t="s">
        <v>407</v>
      </c>
      <c r="U17" s="86" t="s">
        <v>408</v>
      </c>
      <c r="V17" s="86" t="s">
        <v>409</v>
      </c>
      <c r="W17" s="86" t="s">
        <v>410</v>
      </c>
      <c r="X17" s="86" t="s">
        <v>702</v>
      </c>
      <c r="Y17" s="86" t="s">
        <v>411</v>
      </c>
      <c r="Z17" s="86" t="s">
        <v>412</v>
      </c>
      <c r="AA17" s="86" t="s">
        <v>413</v>
      </c>
      <c r="AB17" s="86" t="s">
        <v>499</v>
      </c>
      <c r="AC17" s="86" t="s">
        <v>415</v>
      </c>
      <c r="AD17" s="86" t="s">
        <v>416</v>
      </c>
      <c r="AE17" s="86" t="s">
        <v>417</v>
      </c>
      <c r="AF17" s="86" t="s">
        <v>418</v>
      </c>
      <c r="AG17" s="86" t="s">
        <v>500</v>
      </c>
      <c r="AH17" s="86" t="s">
        <v>420</v>
      </c>
      <c r="AI17" s="86" t="s">
        <v>421</v>
      </c>
      <c r="AJ17" s="86" t="s">
        <v>150</v>
      </c>
      <c r="AK17" s="86" t="s">
        <v>130</v>
      </c>
      <c r="AL17" s="86" t="s">
        <v>422</v>
      </c>
      <c r="AM17" s="86" t="s">
        <v>423</v>
      </c>
      <c r="AN17" s="86" t="s">
        <v>424</v>
      </c>
      <c r="AO17" s="86" t="s">
        <v>425</v>
      </c>
      <c r="AP17" s="86" t="s">
        <v>426</v>
      </c>
      <c r="AQ17" s="86" t="s">
        <v>427</v>
      </c>
      <c r="AR17" s="86" t="s">
        <v>428</v>
      </c>
      <c r="AS17" s="86" t="s">
        <v>429</v>
      </c>
      <c r="AT17" t="s">
        <v>430</v>
      </c>
      <c r="AU17" t="s">
        <v>431</v>
      </c>
      <c r="AV17" t="s">
        <v>432</v>
      </c>
      <c r="AW17" t="s">
        <v>433</v>
      </c>
      <c r="AX17" t="s">
        <v>434</v>
      </c>
      <c r="AY17" t="s">
        <v>435</v>
      </c>
      <c r="AZ17" t="s">
        <v>436</v>
      </c>
      <c r="BA17" t="s">
        <v>437</v>
      </c>
      <c r="BB17" t="s">
        <v>438</v>
      </c>
      <c r="BC17" t="s">
        <v>439</v>
      </c>
      <c r="BD17" t="s">
        <v>440</v>
      </c>
      <c r="BE17" t="s">
        <v>441</v>
      </c>
      <c r="BF17" t="s">
        <v>442</v>
      </c>
      <c r="BG17" t="s">
        <v>443</v>
      </c>
      <c r="BH17" t="s">
        <v>444</v>
      </c>
      <c r="BI17" t="s">
        <v>445</v>
      </c>
      <c r="BJ17" t="s">
        <v>446</v>
      </c>
      <c r="BK17" t="s">
        <v>501</v>
      </c>
      <c r="BL17" t="s">
        <v>448</v>
      </c>
      <c r="BM17" t="s">
        <v>448</v>
      </c>
      <c r="BN17" t="s">
        <v>449</v>
      </c>
      <c r="BO17" t="s">
        <v>450</v>
      </c>
      <c r="BP17" t="s">
        <v>451</v>
      </c>
      <c r="BQ17" t="s">
        <v>452</v>
      </c>
      <c r="BR17" t="s">
        <v>453</v>
      </c>
      <c r="BS17" t="s">
        <v>454</v>
      </c>
      <c r="BT17" t="s">
        <v>455</v>
      </c>
      <c r="BU17" t="s">
        <v>456</v>
      </c>
      <c r="BV17" t="s">
        <v>457</v>
      </c>
      <c r="BW17" t="s">
        <v>458</v>
      </c>
      <c r="BX17" t="s">
        <v>459</v>
      </c>
      <c r="BY17" t="s">
        <v>460</v>
      </c>
      <c r="BZ17" t="s">
        <v>461</v>
      </c>
      <c r="CA17" t="s">
        <v>462</v>
      </c>
      <c r="CB17" t="s">
        <v>463</v>
      </c>
      <c r="CC17" t="s">
        <v>464</v>
      </c>
    </row>
    <row r="18" spans="5:81">
      <c r="E18" s="174"/>
      <c r="F18" s="86" t="s">
        <v>1</v>
      </c>
      <c r="G18" s="86" t="s">
        <v>853</v>
      </c>
      <c r="H18" s="86" t="s">
        <v>395</v>
      </c>
      <c r="I18" s="86" t="s">
        <v>396</v>
      </c>
      <c r="J18" s="86" t="s">
        <v>397</v>
      </c>
      <c r="K18" s="86" t="s">
        <v>398</v>
      </c>
      <c r="L18" s="86" t="s">
        <v>399</v>
      </c>
      <c r="M18" s="86" t="s">
        <v>400</v>
      </c>
      <c r="N18" s="86" t="s">
        <v>401</v>
      </c>
      <c r="O18" s="86" t="s">
        <v>402</v>
      </c>
      <c r="P18" s="86" t="s">
        <v>403</v>
      </c>
      <c r="Q18" s="86" t="s">
        <v>404</v>
      </c>
      <c r="R18" s="86" t="s">
        <v>405</v>
      </c>
      <c r="S18" s="86" t="s">
        <v>406</v>
      </c>
      <c r="T18" s="86" t="s">
        <v>407</v>
      </c>
      <c r="U18" s="86" t="s">
        <v>408</v>
      </c>
      <c r="V18" s="86" t="s">
        <v>409</v>
      </c>
      <c r="W18" s="86" t="s">
        <v>410</v>
      </c>
      <c r="X18" s="86" t="s">
        <v>702</v>
      </c>
      <c r="Y18" s="86" t="s">
        <v>411</v>
      </c>
      <c r="Z18" s="86" t="s">
        <v>412</v>
      </c>
      <c r="AA18" s="86" t="s">
        <v>413</v>
      </c>
      <c r="AB18" s="86" t="s">
        <v>414</v>
      </c>
      <c r="AC18" s="86" t="s">
        <v>415</v>
      </c>
      <c r="AD18" s="86" t="s">
        <v>1166</v>
      </c>
      <c r="AE18" s="86" t="s">
        <v>417</v>
      </c>
      <c r="AF18" s="86" t="s">
        <v>418</v>
      </c>
      <c r="AG18" s="86" t="s">
        <v>419</v>
      </c>
      <c r="AH18" s="86" t="s">
        <v>420</v>
      </c>
      <c r="AI18" s="86" t="s">
        <v>421</v>
      </c>
      <c r="AJ18" s="86" t="s">
        <v>150</v>
      </c>
      <c r="AK18" s="86" t="s">
        <v>130</v>
      </c>
      <c r="AL18" s="86" t="s">
        <v>422</v>
      </c>
      <c r="AM18" s="86" t="s">
        <v>423</v>
      </c>
      <c r="AN18" s="86" t="s">
        <v>424</v>
      </c>
      <c r="AO18" s="86" t="s">
        <v>425</v>
      </c>
      <c r="AP18" s="86" t="s">
        <v>426</v>
      </c>
      <c r="AQ18" s="86" t="s">
        <v>427</v>
      </c>
      <c r="AR18" s="86" t="s">
        <v>428</v>
      </c>
      <c r="AS18" s="86" t="s">
        <v>429</v>
      </c>
      <c r="AT18" t="s">
        <v>430</v>
      </c>
      <c r="AU18" t="s">
        <v>431</v>
      </c>
      <c r="AV18" t="s">
        <v>432</v>
      </c>
      <c r="AW18" t="s">
        <v>433</v>
      </c>
      <c r="AX18" t="s">
        <v>434</v>
      </c>
      <c r="AY18" t="s">
        <v>435</v>
      </c>
      <c r="AZ18" t="s">
        <v>436</v>
      </c>
      <c r="BA18" t="s">
        <v>437</v>
      </c>
      <c r="BB18" t="s">
        <v>438</v>
      </c>
      <c r="BC18" t="s">
        <v>439</v>
      </c>
      <c r="BD18" t="s">
        <v>440</v>
      </c>
      <c r="BE18" t="s">
        <v>441</v>
      </c>
      <c r="BF18" t="s">
        <v>442</v>
      </c>
      <c r="BG18" t="s">
        <v>443</v>
      </c>
      <c r="BH18" t="s">
        <v>444</v>
      </c>
      <c r="BI18" t="s">
        <v>445</v>
      </c>
      <c r="BJ18" t="s">
        <v>446</v>
      </c>
      <c r="BK18" t="s">
        <v>447</v>
      </c>
      <c r="BL18" t="s">
        <v>448</v>
      </c>
      <c r="BM18" t="s">
        <v>448</v>
      </c>
      <c r="BN18" t="s">
        <v>449</v>
      </c>
      <c r="BO18" t="s">
        <v>450</v>
      </c>
      <c r="BP18" t="s">
        <v>451</v>
      </c>
      <c r="BQ18" t="s">
        <v>452</v>
      </c>
      <c r="BR18" t="s">
        <v>453</v>
      </c>
      <c r="BS18" t="s">
        <v>454</v>
      </c>
      <c r="BT18" t="s">
        <v>455</v>
      </c>
      <c r="BU18" t="s">
        <v>456</v>
      </c>
      <c r="BV18" t="s">
        <v>457</v>
      </c>
      <c r="BW18" t="s">
        <v>458</v>
      </c>
      <c r="BX18" t="s">
        <v>459</v>
      </c>
      <c r="BY18" t="s">
        <v>460</v>
      </c>
      <c r="BZ18" t="s">
        <v>461</v>
      </c>
      <c r="CA18" t="s">
        <v>462</v>
      </c>
      <c r="CB18" t="s">
        <v>463</v>
      </c>
      <c r="CC18" t="s">
        <v>464</v>
      </c>
    </row>
    <row r="19" spans="5:81">
      <c r="E19" s="174"/>
      <c r="F19" s="86" t="s">
        <v>1</v>
      </c>
      <c r="G19" s="86" t="s">
        <v>854</v>
      </c>
      <c r="H19" s="86" t="s">
        <v>395</v>
      </c>
      <c r="I19" s="86" t="s">
        <v>396</v>
      </c>
      <c r="J19" s="86" t="s">
        <v>397</v>
      </c>
      <c r="K19" s="86" t="s">
        <v>398</v>
      </c>
      <c r="L19" s="86" t="s">
        <v>399</v>
      </c>
      <c r="M19" s="86" t="s">
        <v>400</v>
      </c>
      <c r="N19" s="86" t="s">
        <v>401</v>
      </c>
      <c r="O19" s="86" t="s">
        <v>402</v>
      </c>
      <c r="P19" s="86" t="s">
        <v>403</v>
      </c>
      <c r="Q19" s="86" t="s">
        <v>404</v>
      </c>
      <c r="R19" s="86" t="s">
        <v>405</v>
      </c>
      <c r="S19" s="86" t="s">
        <v>406</v>
      </c>
      <c r="T19" s="86" t="s">
        <v>407</v>
      </c>
      <c r="U19" s="86" t="s">
        <v>408</v>
      </c>
      <c r="V19" s="86" t="s">
        <v>409</v>
      </c>
      <c r="W19" s="86" t="s">
        <v>410</v>
      </c>
      <c r="X19" s="86" t="s">
        <v>702</v>
      </c>
      <c r="Y19" s="86" t="s">
        <v>411</v>
      </c>
      <c r="Z19" s="86" t="s">
        <v>412</v>
      </c>
      <c r="AA19" s="86" t="s">
        <v>413</v>
      </c>
      <c r="AB19" s="86" t="s">
        <v>414</v>
      </c>
      <c r="AC19" s="86" t="s">
        <v>415</v>
      </c>
      <c r="AD19" s="86" t="s">
        <v>416</v>
      </c>
      <c r="AE19" s="86" t="s">
        <v>417</v>
      </c>
      <c r="AF19" s="86" t="s">
        <v>418</v>
      </c>
      <c r="AG19" s="86" t="s">
        <v>419</v>
      </c>
      <c r="AH19" s="86" t="s">
        <v>420</v>
      </c>
      <c r="AI19" s="86" t="s">
        <v>421</v>
      </c>
      <c r="AJ19" s="86" t="s">
        <v>150</v>
      </c>
      <c r="AK19" s="86" t="s">
        <v>130</v>
      </c>
      <c r="AL19" s="86" t="s">
        <v>422</v>
      </c>
      <c r="AM19" s="86" t="s">
        <v>423</v>
      </c>
      <c r="AN19" s="86" t="s">
        <v>424</v>
      </c>
      <c r="AO19" s="86" t="s">
        <v>425</v>
      </c>
      <c r="AP19" s="86" t="s">
        <v>426</v>
      </c>
      <c r="AQ19" s="86" t="s">
        <v>427</v>
      </c>
      <c r="AR19" s="86" t="s">
        <v>428</v>
      </c>
      <c r="AS19" s="86" t="s">
        <v>429</v>
      </c>
      <c r="AT19" t="s">
        <v>430</v>
      </c>
      <c r="AU19" t="s">
        <v>431</v>
      </c>
      <c r="AV19" t="s">
        <v>432</v>
      </c>
      <c r="AW19" t="s">
        <v>433</v>
      </c>
      <c r="AX19" t="s">
        <v>434</v>
      </c>
      <c r="AY19" t="s">
        <v>435</v>
      </c>
      <c r="AZ19" t="s">
        <v>436</v>
      </c>
      <c r="BA19" t="s">
        <v>437</v>
      </c>
      <c r="BB19" t="s">
        <v>438</v>
      </c>
      <c r="BC19" t="s">
        <v>439</v>
      </c>
      <c r="BD19" t="s">
        <v>440</v>
      </c>
      <c r="BE19" t="s">
        <v>441</v>
      </c>
      <c r="BF19" t="s">
        <v>442</v>
      </c>
      <c r="BG19" t="s">
        <v>443</v>
      </c>
      <c r="BH19" t="s">
        <v>444</v>
      </c>
      <c r="BI19" t="s">
        <v>445</v>
      </c>
      <c r="BJ19" t="s">
        <v>446</v>
      </c>
      <c r="BK19" t="s">
        <v>447</v>
      </c>
      <c r="BL19" t="s">
        <v>448</v>
      </c>
      <c r="BM19" t="s">
        <v>448</v>
      </c>
      <c r="BN19" t="s">
        <v>449</v>
      </c>
      <c r="BO19" t="s">
        <v>450</v>
      </c>
      <c r="BP19" t="s">
        <v>451</v>
      </c>
      <c r="BQ19" t="s">
        <v>452</v>
      </c>
      <c r="BR19" t="s">
        <v>453</v>
      </c>
      <c r="BS19" t="s">
        <v>454</v>
      </c>
      <c r="BT19" t="s">
        <v>455</v>
      </c>
      <c r="BU19" t="s">
        <v>456</v>
      </c>
      <c r="BV19" t="s">
        <v>457</v>
      </c>
      <c r="BW19" t="s">
        <v>458</v>
      </c>
      <c r="BX19" t="s">
        <v>459</v>
      </c>
      <c r="BY19" t="s">
        <v>460</v>
      </c>
      <c r="BZ19" t="s">
        <v>461</v>
      </c>
      <c r="CA19" t="s">
        <v>462</v>
      </c>
      <c r="CB19" t="s">
        <v>463</v>
      </c>
      <c r="CC19" t="s">
        <v>464</v>
      </c>
    </row>
    <row r="20" spans="5:81">
      <c r="E20" s="174"/>
      <c r="F20" s="86" t="s">
        <v>1</v>
      </c>
      <c r="G20" s="86" t="s">
        <v>855</v>
      </c>
      <c r="H20" s="86" t="s">
        <v>395</v>
      </c>
      <c r="I20" s="86" t="s">
        <v>396</v>
      </c>
      <c r="J20" s="86" t="s">
        <v>397</v>
      </c>
      <c r="K20" s="86" t="s">
        <v>398</v>
      </c>
      <c r="L20" s="86" t="s">
        <v>399</v>
      </c>
      <c r="M20" s="86" t="s">
        <v>400</v>
      </c>
      <c r="N20" s="86" t="s">
        <v>401</v>
      </c>
      <c r="O20" s="86" t="s">
        <v>402</v>
      </c>
      <c r="P20" s="86" t="s">
        <v>403</v>
      </c>
      <c r="Q20" s="86" t="s">
        <v>404</v>
      </c>
      <c r="R20" s="86" t="s">
        <v>405</v>
      </c>
      <c r="S20" s="86" t="s">
        <v>406</v>
      </c>
      <c r="T20" s="86" t="s">
        <v>407</v>
      </c>
      <c r="U20" s="86" t="s">
        <v>408</v>
      </c>
      <c r="V20" s="86" t="s">
        <v>409</v>
      </c>
      <c r="W20" s="86" t="s">
        <v>410</v>
      </c>
      <c r="X20" s="86" t="s">
        <v>702</v>
      </c>
      <c r="Y20" s="86" t="s">
        <v>411</v>
      </c>
      <c r="Z20" s="86" t="s">
        <v>412</v>
      </c>
      <c r="AA20" s="86" t="s">
        <v>413</v>
      </c>
      <c r="AB20" s="86" t="s">
        <v>502</v>
      </c>
      <c r="AC20" s="86" t="s">
        <v>415</v>
      </c>
      <c r="AD20" s="86" t="s">
        <v>503</v>
      </c>
      <c r="AE20" s="86" t="s">
        <v>417</v>
      </c>
      <c r="AF20" s="86" t="s">
        <v>418</v>
      </c>
      <c r="AG20" s="86" t="s">
        <v>419</v>
      </c>
      <c r="AH20" s="86" t="s">
        <v>420</v>
      </c>
      <c r="AI20" s="86" t="s">
        <v>421</v>
      </c>
      <c r="AJ20" s="86" t="s">
        <v>150</v>
      </c>
      <c r="AK20" s="86" t="s">
        <v>130</v>
      </c>
      <c r="AL20" s="86" t="s">
        <v>422</v>
      </c>
      <c r="AM20" s="86" t="s">
        <v>423</v>
      </c>
      <c r="AN20" s="86" t="s">
        <v>424</v>
      </c>
      <c r="AO20" s="86" t="s">
        <v>425</v>
      </c>
      <c r="AP20" s="86" t="s">
        <v>426</v>
      </c>
      <c r="AQ20" s="86" t="s">
        <v>427</v>
      </c>
      <c r="AR20" s="86" t="s">
        <v>428</v>
      </c>
      <c r="AS20" s="86" t="s">
        <v>429</v>
      </c>
      <c r="AT20" t="s">
        <v>430</v>
      </c>
      <c r="AU20" t="s">
        <v>431</v>
      </c>
      <c r="AV20" t="s">
        <v>432</v>
      </c>
      <c r="AW20" t="s">
        <v>433</v>
      </c>
      <c r="AX20" t="s">
        <v>434</v>
      </c>
      <c r="AY20" t="s">
        <v>435</v>
      </c>
      <c r="AZ20" t="s">
        <v>436</v>
      </c>
      <c r="BA20" t="s">
        <v>437</v>
      </c>
      <c r="BB20" t="s">
        <v>438</v>
      </c>
      <c r="BC20" t="s">
        <v>439</v>
      </c>
      <c r="BD20" t="s">
        <v>440</v>
      </c>
      <c r="BE20" t="s">
        <v>441</v>
      </c>
      <c r="BF20" t="s">
        <v>442</v>
      </c>
      <c r="BG20" t="s">
        <v>443</v>
      </c>
      <c r="BH20" t="s">
        <v>444</v>
      </c>
      <c r="BI20" t="s">
        <v>445</v>
      </c>
      <c r="BJ20" t="s">
        <v>446</v>
      </c>
      <c r="BK20" t="s">
        <v>447</v>
      </c>
      <c r="BL20" t="s">
        <v>448</v>
      </c>
      <c r="BM20" t="s">
        <v>448</v>
      </c>
      <c r="BN20" t="s">
        <v>449</v>
      </c>
      <c r="BO20" t="s">
        <v>450</v>
      </c>
      <c r="BP20" t="s">
        <v>451</v>
      </c>
      <c r="BQ20" t="s">
        <v>452</v>
      </c>
      <c r="BR20" t="s">
        <v>453</v>
      </c>
      <c r="BS20" t="s">
        <v>454</v>
      </c>
      <c r="BT20" t="s">
        <v>455</v>
      </c>
      <c r="BU20" t="s">
        <v>456</v>
      </c>
      <c r="BV20" t="s">
        <v>457</v>
      </c>
      <c r="BW20" t="s">
        <v>458</v>
      </c>
      <c r="BX20" t="s">
        <v>459</v>
      </c>
      <c r="BY20" t="s">
        <v>460</v>
      </c>
      <c r="BZ20" t="s">
        <v>461</v>
      </c>
      <c r="CA20" t="s">
        <v>462</v>
      </c>
      <c r="CB20" t="s">
        <v>463</v>
      </c>
      <c r="CC20" t="s">
        <v>464</v>
      </c>
    </row>
    <row r="21" spans="5:81">
      <c r="E21" s="174"/>
      <c r="F21" s="86" t="s">
        <v>1</v>
      </c>
      <c r="G21" s="86" t="s">
        <v>856</v>
      </c>
      <c r="H21" s="86" t="s">
        <v>395</v>
      </c>
      <c r="I21" s="86" t="s">
        <v>396</v>
      </c>
      <c r="J21" s="86" t="s">
        <v>397</v>
      </c>
      <c r="K21" s="86" t="s">
        <v>398</v>
      </c>
      <c r="L21" s="86" t="s">
        <v>399</v>
      </c>
      <c r="M21" s="86" t="s">
        <v>400</v>
      </c>
      <c r="N21" s="86" t="s">
        <v>401</v>
      </c>
      <c r="O21" s="86" t="s">
        <v>402</v>
      </c>
      <c r="P21" s="86" t="s">
        <v>403</v>
      </c>
      <c r="Q21" s="86" t="s">
        <v>404</v>
      </c>
      <c r="R21" s="86" t="s">
        <v>405</v>
      </c>
      <c r="S21" s="86" t="s">
        <v>406</v>
      </c>
      <c r="T21" s="86" t="s">
        <v>407</v>
      </c>
      <c r="U21" s="86" t="s">
        <v>408</v>
      </c>
      <c r="V21" s="86" t="s">
        <v>409</v>
      </c>
      <c r="W21" s="86" t="s">
        <v>410</v>
      </c>
      <c r="X21" s="86" t="s">
        <v>702</v>
      </c>
      <c r="Y21" s="86" t="s">
        <v>411</v>
      </c>
      <c r="Z21" s="86" t="s">
        <v>412</v>
      </c>
      <c r="AA21" s="86" t="s">
        <v>413</v>
      </c>
      <c r="AB21" s="86" t="s">
        <v>414</v>
      </c>
      <c r="AC21" s="86" t="s">
        <v>415</v>
      </c>
      <c r="AD21" s="86" t="s">
        <v>416</v>
      </c>
      <c r="AE21" s="86" t="s">
        <v>417</v>
      </c>
      <c r="AF21" s="86" t="s">
        <v>418</v>
      </c>
      <c r="AG21" s="86" t="s">
        <v>1062</v>
      </c>
      <c r="AH21" s="86" t="s">
        <v>420</v>
      </c>
      <c r="AI21" s="86" t="s">
        <v>421</v>
      </c>
      <c r="AJ21" s="86" t="s">
        <v>150</v>
      </c>
      <c r="AK21" s="86" t="s">
        <v>130</v>
      </c>
      <c r="AL21" s="86" t="s">
        <v>422</v>
      </c>
      <c r="AM21" s="86" t="s">
        <v>423</v>
      </c>
      <c r="AN21" s="86" t="s">
        <v>424</v>
      </c>
      <c r="AO21" s="86" t="s">
        <v>425</v>
      </c>
      <c r="AP21" s="86" t="s">
        <v>426</v>
      </c>
      <c r="AQ21" s="86" t="s">
        <v>427</v>
      </c>
      <c r="AR21" s="86" t="s">
        <v>428</v>
      </c>
      <c r="AS21" s="86" t="s">
        <v>429</v>
      </c>
      <c r="AT21" t="s">
        <v>430</v>
      </c>
      <c r="AU21" t="s">
        <v>431</v>
      </c>
      <c r="AV21" t="s">
        <v>432</v>
      </c>
      <c r="AW21" t="s">
        <v>433</v>
      </c>
      <c r="AX21" t="s">
        <v>434</v>
      </c>
      <c r="AY21" t="s">
        <v>435</v>
      </c>
      <c r="AZ21" t="s">
        <v>436</v>
      </c>
      <c r="BA21" t="s">
        <v>437</v>
      </c>
      <c r="BB21" t="s">
        <v>438</v>
      </c>
      <c r="BC21" t="s">
        <v>439</v>
      </c>
      <c r="BD21" t="s">
        <v>440</v>
      </c>
      <c r="BE21" t="s">
        <v>441</v>
      </c>
      <c r="BF21" t="s">
        <v>442</v>
      </c>
      <c r="BG21" t="s">
        <v>443</v>
      </c>
      <c r="BH21" t="s">
        <v>444</v>
      </c>
      <c r="BI21" t="s">
        <v>445</v>
      </c>
      <c r="BJ21" t="s">
        <v>446</v>
      </c>
      <c r="BK21" t="s">
        <v>447</v>
      </c>
      <c r="BL21" t="s">
        <v>448</v>
      </c>
      <c r="BM21" t="s">
        <v>448</v>
      </c>
      <c r="BN21" t="s">
        <v>449</v>
      </c>
      <c r="BO21" t="s">
        <v>450</v>
      </c>
      <c r="BP21" t="s">
        <v>451</v>
      </c>
      <c r="BQ21" t="s">
        <v>452</v>
      </c>
      <c r="BR21" t="s">
        <v>453</v>
      </c>
      <c r="BS21" t="s">
        <v>454</v>
      </c>
      <c r="BT21" t="s">
        <v>455</v>
      </c>
      <c r="BU21" t="s">
        <v>456</v>
      </c>
      <c r="BV21" t="s">
        <v>457</v>
      </c>
      <c r="BW21" t="s">
        <v>458</v>
      </c>
      <c r="BX21" t="s">
        <v>459</v>
      </c>
      <c r="BY21" t="s">
        <v>460</v>
      </c>
      <c r="BZ21" t="s">
        <v>461</v>
      </c>
      <c r="CA21" t="s">
        <v>462</v>
      </c>
      <c r="CB21" t="s">
        <v>463</v>
      </c>
      <c r="CC21" t="s">
        <v>464</v>
      </c>
    </row>
    <row r="22" spans="5:81">
      <c r="E22" s="174"/>
      <c r="F22" s="86" t="s">
        <v>1</v>
      </c>
      <c r="G22" s="86" t="s">
        <v>857</v>
      </c>
      <c r="H22" s="86" t="s">
        <v>395</v>
      </c>
      <c r="I22" s="86" t="s">
        <v>396</v>
      </c>
      <c r="J22" s="86" t="s">
        <v>397</v>
      </c>
      <c r="K22" s="86" t="s">
        <v>398</v>
      </c>
      <c r="L22" s="86" t="s">
        <v>399</v>
      </c>
      <c r="M22" s="86" t="s">
        <v>400</v>
      </c>
      <c r="N22" s="86" t="s">
        <v>401</v>
      </c>
      <c r="O22" s="86" t="s">
        <v>402</v>
      </c>
      <c r="P22" s="86" t="s">
        <v>403</v>
      </c>
      <c r="Q22" s="86" t="s">
        <v>404</v>
      </c>
      <c r="R22" s="86" t="s">
        <v>405</v>
      </c>
      <c r="S22" s="86" t="s">
        <v>406</v>
      </c>
      <c r="T22" s="86" t="s">
        <v>407</v>
      </c>
      <c r="U22" s="86" t="s">
        <v>408</v>
      </c>
      <c r="V22" s="86" t="s">
        <v>409</v>
      </c>
      <c r="W22" s="86" t="s">
        <v>410</v>
      </c>
      <c r="X22" s="86" t="s">
        <v>702</v>
      </c>
      <c r="Y22" s="86" t="s">
        <v>411</v>
      </c>
      <c r="Z22" s="86" t="s">
        <v>412</v>
      </c>
      <c r="AA22" s="86" t="s">
        <v>413</v>
      </c>
      <c r="AB22" s="86" t="s">
        <v>414</v>
      </c>
      <c r="AC22" s="86" t="s">
        <v>415</v>
      </c>
      <c r="AD22" s="86" t="s">
        <v>416</v>
      </c>
      <c r="AE22" s="86" t="s">
        <v>417</v>
      </c>
      <c r="AF22" s="86" t="s">
        <v>418</v>
      </c>
      <c r="AG22" s="86" t="s">
        <v>419</v>
      </c>
      <c r="AH22" s="86" t="s">
        <v>420</v>
      </c>
      <c r="AI22" s="86" t="s">
        <v>421</v>
      </c>
      <c r="AJ22" s="86" t="s">
        <v>150</v>
      </c>
      <c r="AK22" s="86" t="s">
        <v>130</v>
      </c>
      <c r="AL22" s="86" t="s">
        <v>422</v>
      </c>
      <c r="AM22" s="86" t="s">
        <v>423</v>
      </c>
      <c r="AN22" s="86" t="s">
        <v>424</v>
      </c>
      <c r="AO22" s="86" t="s">
        <v>425</v>
      </c>
      <c r="AP22" s="86" t="s">
        <v>426</v>
      </c>
      <c r="AQ22" s="86" t="s">
        <v>427</v>
      </c>
      <c r="AR22" s="86" t="s">
        <v>428</v>
      </c>
      <c r="AS22" s="86" t="s">
        <v>429</v>
      </c>
      <c r="AT22" t="s">
        <v>430</v>
      </c>
      <c r="AU22" t="s">
        <v>431</v>
      </c>
      <c r="AV22" t="s">
        <v>432</v>
      </c>
      <c r="AW22" t="s">
        <v>433</v>
      </c>
      <c r="AX22" t="s">
        <v>434</v>
      </c>
      <c r="AY22" t="s">
        <v>435</v>
      </c>
      <c r="AZ22" t="s">
        <v>436</v>
      </c>
      <c r="BA22" t="s">
        <v>437</v>
      </c>
      <c r="BB22" t="s">
        <v>438</v>
      </c>
      <c r="BC22" t="s">
        <v>439</v>
      </c>
      <c r="BD22" t="s">
        <v>440</v>
      </c>
      <c r="BE22" t="s">
        <v>441</v>
      </c>
      <c r="BF22" t="s">
        <v>442</v>
      </c>
      <c r="BG22" t="s">
        <v>443</v>
      </c>
      <c r="BH22" t="s">
        <v>444</v>
      </c>
      <c r="BI22" t="s">
        <v>445</v>
      </c>
      <c r="BJ22" t="s">
        <v>446</v>
      </c>
      <c r="BK22" t="s">
        <v>447</v>
      </c>
      <c r="BL22" t="s">
        <v>448</v>
      </c>
      <c r="BM22" t="s">
        <v>448</v>
      </c>
      <c r="BN22" t="s">
        <v>449</v>
      </c>
      <c r="BO22" t="s">
        <v>450</v>
      </c>
      <c r="BP22" t="s">
        <v>451</v>
      </c>
      <c r="BQ22" t="s">
        <v>452</v>
      </c>
      <c r="BR22" t="s">
        <v>453</v>
      </c>
      <c r="BS22" t="s">
        <v>454</v>
      </c>
      <c r="BT22" t="s">
        <v>455</v>
      </c>
      <c r="BU22" t="s">
        <v>456</v>
      </c>
      <c r="BV22" t="s">
        <v>457</v>
      </c>
      <c r="BW22" t="s">
        <v>458</v>
      </c>
      <c r="BX22" t="s">
        <v>459</v>
      </c>
      <c r="BY22" t="s">
        <v>460</v>
      </c>
      <c r="BZ22" t="s">
        <v>461</v>
      </c>
      <c r="CA22" t="s">
        <v>462</v>
      </c>
      <c r="CB22" t="s">
        <v>463</v>
      </c>
      <c r="CC22" t="s">
        <v>464</v>
      </c>
    </row>
    <row r="23" spans="5:81">
      <c r="E23" s="174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</row>
    <row r="24" spans="5:81">
      <c r="E24" s="174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>
        <v>1</v>
      </c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</row>
    <row r="25" spans="5:81">
      <c r="E25" s="174"/>
      <c r="F25" s="86" t="s">
        <v>2</v>
      </c>
      <c r="G25" s="86" t="s">
        <v>858</v>
      </c>
      <c r="H25" s="86" t="s">
        <v>395</v>
      </c>
      <c r="I25" s="86" t="s">
        <v>396</v>
      </c>
      <c r="J25" s="86" t="s">
        <v>397</v>
      </c>
      <c r="K25" s="86" t="s">
        <v>398</v>
      </c>
      <c r="L25" s="86" t="s">
        <v>399</v>
      </c>
      <c r="M25" s="86" t="s">
        <v>400</v>
      </c>
      <c r="N25" s="86" t="s">
        <v>401</v>
      </c>
      <c r="O25" s="86" t="s">
        <v>402</v>
      </c>
      <c r="P25" s="86" t="s">
        <v>403</v>
      </c>
      <c r="Q25" s="86" t="s">
        <v>404</v>
      </c>
      <c r="R25" s="86" t="s">
        <v>405</v>
      </c>
      <c r="S25" s="86" t="s">
        <v>406</v>
      </c>
      <c r="T25" s="86" t="s">
        <v>407</v>
      </c>
      <c r="U25" s="86" t="s">
        <v>408</v>
      </c>
      <c r="V25" s="86" t="s">
        <v>409</v>
      </c>
      <c r="W25" s="86" t="s">
        <v>410</v>
      </c>
      <c r="X25" s="86" t="s">
        <v>702</v>
      </c>
      <c r="Y25" s="86" t="s">
        <v>411</v>
      </c>
      <c r="Z25" s="86" t="s">
        <v>412</v>
      </c>
      <c r="AA25" s="86" t="s">
        <v>413</v>
      </c>
      <c r="AB25" s="86" t="s">
        <v>414</v>
      </c>
      <c r="AC25" s="86" t="s">
        <v>415</v>
      </c>
      <c r="AD25" s="86" t="s">
        <v>416</v>
      </c>
      <c r="AE25" s="86" t="s">
        <v>417</v>
      </c>
      <c r="AF25" s="86" t="s">
        <v>418</v>
      </c>
      <c r="AG25" s="86" t="s">
        <v>419</v>
      </c>
      <c r="AH25" s="86" t="s">
        <v>420</v>
      </c>
      <c r="AI25" s="86" t="s">
        <v>421</v>
      </c>
      <c r="AJ25" s="86" t="s">
        <v>150</v>
      </c>
      <c r="AK25" s="86" t="s">
        <v>130</v>
      </c>
      <c r="AL25" s="86" t="s">
        <v>422</v>
      </c>
      <c r="AM25" s="86" t="s">
        <v>423</v>
      </c>
      <c r="AN25" s="86" t="s">
        <v>424</v>
      </c>
      <c r="AO25" s="86" t="s">
        <v>425</v>
      </c>
      <c r="AP25" s="86" t="s">
        <v>426</v>
      </c>
      <c r="AQ25" s="86" t="s">
        <v>427</v>
      </c>
      <c r="AR25" s="86" t="s">
        <v>428</v>
      </c>
      <c r="AS25" s="86" t="s">
        <v>429</v>
      </c>
      <c r="AT25" t="s">
        <v>430</v>
      </c>
      <c r="AU25" t="s">
        <v>431</v>
      </c>
      <c r="AV25" t="s">
        <v>432</v>
      </c>
      <c r="AW25" t="s">
        <v>433</v>
      </c>
      <c r="AX25" t="s">
        <v>434</v>
      </c>
      <c r="AY25" t="s">
        <v>435</v>
      </c>
      <c r="AZ25" t="s">
        <v>436</v>
      </c>
      <c r="BA25" t="s">
        <v>437</v>
      </c>
      <c r="BB25" t="s">
        <v>438</v>
      </c>
      <c r="BC25" t="s">
        <v>439</v>
      </c>
      <c r="BD25" t="s">
        <v>440</v>
      </c>
      <c r="BE25" t="s">
        <v>441</v>
      </c>
      <c r="BF25" t="s">
        <v>442</v>
      </c>
      <c r="BG25" t="s">
        <v>443</v>
      </c>
      <c r="BH25" t="s">
        <v>444</v>
      </c>
      <c r="BI25" t="s">
        <v>445</v>
      </c>
      <c r="BJ25" t="s">
        <v>446</v>
      </c>
      <c r="BK25" t="s">
        <v>447</v>
      </c>
      <c r="BL25" t="s">
        <v>448</v>
      </c>
      <c r="BM25" t="s">
        <v>448</v>
      </c>
      <c r="BN25" t="s">
        <v>449</v>
      </c>
      <c r="BO25" t="s">
        <v>450</v>
      </c>
      <c r="BP25" t="s">
        <v>451</v>
      </c>
      <c r="BQ25" t="s">
        <v>452</v>
      </c>
      <c r="BR25" t="s">
        <v>453</v>
      </c>
      <c r="BS25" t="s">
        <v>454</v>
      </c>
      <c r="BT25" t="s">
        <v>455</v>
      </c>
      <c r="BU25" t="s">
        <v>456</v>
      </c>
      <c r="BV25" t="s">
        <v>457</v>
      </c>
      <c r="BW25" t="s">
        <v>458</v>
      </c>
      <c r="BX25" t="s">
        <v>459</v>
      </c>
      <c r="BY25" t="s">
        <v>460</v>
      </c>
      <c r="BZ25" t="s">
        <v>461</v>
      </c>
      <c r="CA25" t="s">
        <v>462</v>
      </c>
      <c r="CB25" t="s">
        <v>463</v>
      </c>
      <c r="CC25" t="s">
        <v>464</v>
      </c>
    </row>
    <row r="26" spans="5:81">
      <c r="E26" s="174"/>
      <c r="F26" s="86" t="s">
        <v>2</v>
      </c>
      <c r="G26" s="86" t="s">
        <v>859</v>
      </c>
      <c r="H26" s="86" t="s">
        <v>395</v>
      </c>
      <c r="I26" s="86" t="s">
        <v>396</v>
      </c>
      <c r="J26" s="86" t="s">
        <v>397</v>
      </c>
      <c r="K26" s="86" t="s">
        <v>398</v>
      </c>
      <c r="L26" s="86" t="s">
        <v>399</v>
      </c>
      <c r="M26" s="86" t="s">
        <v>400</v>
      </c>
      <c r="N26" s="86" t="s">
        <v>401</v>
      </c>
      <c r="O26" s="86" t="s">
        <v>402</v>
      </c>
      <c r="P26" s="86" t="s">
        <v>403</v>
      </c>
      <c r="Q26" s="86" t="s">
        <v>404</v>
      </c>
      <c r="R26" s="86" t="s">
        <v>405</v>
      </c>
      <c r="S26" s="86" t="s">
        <v>406</v>
      </c>
      <c r="T26" s="86" t="s">
        <v>407</v>
      </c>
      <c r="U26" s="86" t="s">
        <v>408</v>
      </c>
      <c r="V26" s="86" t="s">
        <v>409</v>
      </c>
      <c r="W26" s="86" t="s">
        <v>410</v>
      </c>
      <c r="X26" s="86" t="s">
        <v>702</v>
      </c>
      <c r="Y26" s="86" t="s">
        <v>411</v>
      </c>
      <c r="Z26" s="86" t="s">
        <v>412</v>
      </c>
      <c r="AA26" s="86" t="s">
        <v>413</v>
      </c>
      <c r="AB26" s="86" t="s">
        <v>414</v>
      </c>
      <c r="AC26" s="86" t="s">
        <v>415</v>
      </c>
      <c r="AD26" s="86" t="s">
        <v>1166</v>
      </c>
      <c r="AE26" s="86" t="s">
        <v>757</v>
      </c>
      <c r="AF26" s="86" t="s">
        <v>418</v>
      </c>
      <c r="AG26" s="86" t="s">
        <v>419</v>
      </c>
      <c r="AH26" s="86" t="s">
        <v>1156</v>
      </c>
      <c r="AI26" s="86" t="s">
        <v>421</v>
      </c>
      <c r="AJ26" s="86" t="s">
        <v>150</v>
      </c>
      <c r="AK26" s="86" t="s">
        <v>130</v>
      </c>
      <c r="AL26" s="86" t="s">
        <v>422</v>
      </c>
      <c r="AM26" s="86" t="s">
        <v>504</v>
      </c>
      <c r="AN26" s="86" t="s">
        <v>505</v>
      </c>
      <c r="AO26" s="86" t="s">
        <v>506</v>
      </c>
      <c r="AP26" s="86" t="s">
        <v>507</v>
      </c>
      <c r="AQ26" s="86" t="s">
        <v>508</v>
      </c>
      <c r="AR26" s="86" t="s">
        <v>509</v>
      </c>
      <c r="AS26" s="86" t="s">
        <v>510</v>
      </c>
      <c r="AT26" t="s">
        <v>511</v>
      </c>
      <c r="AU26" t="s">
        <v>512</v>
      </c>
      <c r="AV26" t="s">
        <v>513</v>
      </c>
      <c r="AW26" t="s">
        <v>514</v>
      </c>
      <c r="AX26" t="s">
        <v>515</v>
      </c>
      <c r="AY26" t="s">
        <v>516</v>
      </c>
      <c r="AZ26" t="s">
        <v>517</v>
      </c>
      <c r="BA26" t="s">
        <v>437</v>
      </c>
      <c r="BB26" t="s">
        <v>438</v>
      </c>
      <c r="BC26" t="s">
        <v>439</v>
      </c>
      <c r="BD26" t="s">
        <v>440</v>
      </c>
      <c r="BE26" t="s">
        <v>441</v>
      </c>
      <c r="BF26" t="s">
        <v>518</v>
      </c>
      <c r="BG26" t="s">
        <v>519</v>
      </c>
      <c r="BH26" t="s">
        <v>520</v>
      </c>
      <c r="BI26" t="s">
        <v>445</v>
      </c>
      <c r="BJ26" t="s">
        <v>446</v>
      </c>
      <c r="BK26" t="s">
        <v>447</v>
      </c>
      <c r="BL26" t="s">
        <v>448</v>
      </c>
      <c r="BM26" t="s">
        <v>521</v>
      </c>
      <c r="BN26" t="s">
        <v>522</v>
      </c>
      <c r="BO26" t="s">
        <v>523</v>
      </c>
      <c r="BP26" t="s">
        <v>524</v>
      </c>
      <c r="BQ26" t="s">
        <v>525</v>
      </c>
      <c r="BR26" t="s">
        <v>526</v>
      </c>
      <c r="BS26" t="s">
        <v>527</v>
      </c>
      <c r="BT26" t="s">
        <v>528</v>
      </c>
      <c r="BU26" t="s">
        <v>529</v>
      </c>
      <c r="BV26" t="s">
        <v>530</v>
      </c>
      <c r="BW26" t="s">
        <v>531</v>
      </c>
      <c r="BX26" t="s">
        <v>532</v>
      </c>
      <c r="BY26" t="s">
        <v>460</v>
      </c>
      <c r="BZ26" t="s">
        <v>461</v>
      </c>
      <c r="CA26" t="s">
        <v>462</v>
      </c>
      <c r="CB26" t="s">
        <v>463</v>
      </c>
      <c r="CC26" t="s">
        <v>464</v>
      </c>
    </row>
    <row r="27" spans="5:81">
      <c r="E27" s="174"/>
      <c r="F27" s="86" t="s">
        <v>2</v>
      </c>
      <c r="G27" s="86" t="s">
        <v>860</v>
      </c>
      <c r="H27" s="86" t="s">
        <v>395</v>
      </c>
      <c r="I27" s="86" t="s">
        <v>396</v>
      </c>
      <c r="J27" s="86" t="s">
        <v>397</v>
      </c>
      <c r="K27" s="86" t="s">
        <v>398</v>
      </c>
      <c r="L27" s="86" t="s">
        <v>399</v>
      </c>
      <c r="M27" s="86" t="s">
        <v>400</v>
      </c>
      <c r="N27" s="86" t="s">
        <v>401</v>
      </c>
      <c r="O27" s="86" t="s">
        <v>402</v>
      </c>
      <c r="P27" s="86" t="s">
        <v>403</v>
      </c>
      <c r="Q27" s="86" t="s">
        <v>404</v>
      </c>
      <c r="R27" s="86" t="s">
        <v>405</v>
      </c>
      <c r="S27" s="86" t="s">
        <v>406</v>
      </c>
      <c r="T27" s="86" t="s">
        <v>407</v>
      </c>
      <c r="U27" s="86" t="s">
        <v>408</v>
      </c>
      <c r="V27" s="86" t="s">
        <v>409</v>
      </c>
      <c r="W27" s="86" t="s">
        <v>410</v>
      </c>
      <c r="X27" s="86" t="s">
        <v>702</v>
      </c>
      <c r="Y27" s="86" t="s">
        <v>411</v>
      </c>
      <c r="Z27" s="86" t="s">
        <v>412</v>
      </c>
      <c r="AA27" s="86" t="s">
        <v>413</v>
      </c>
      <c r="AB27" s="86" t="s">
        <v>414</v>
      </c>
      <c r="AC27" s="86" t="s">
        <v>415</v>
      </c>
      <c r="AD27" s="86" t="s">
        <v>416</v>
      </c>
      <c r="AE27" s="86" t="s">
        <v>417</v>
      </c>
      <c r="AF27" s="86" t="s">
        <v>418</v>
      </c>
      <c r="AG27" s="86" t="s">
        <v>419</v>
      </c>
      <c r="AH27" s="86" t="s">
        <v>420</v>
      </c>
      <c r="AI27" s="86" t="s">
        <v>421</v>
      </c>
      <c r="AJ27" s="86" t="s">
        <v>150</v>
      </c>
      <c r="AK27" s="86" t="s">
        <v>130</v>
      </c>
      <c r="AL27" s="86" t="s">
        <v>422</v>
      </c>
      <c r="AM27" s="86" t="s">
        <v>533</v>
      </c>
      <c r="AN27" s="86" t="s">
        <v>534</v>
      </c>
      <c r="AO27" s="86" t="s">
        <v>535</v>
      </c>
      <c r="AP27" s="86" t="s">
        <v>536</v>
      </c>
      <c r="AQ27" s="86" t="s">
        <v>537</v>
      </c>
      <c r="AR27" s="86" t="s">
        <v>538</v>
      </c>
      <c r="AS27" s="86" t="s">
        <v>539</v>
      </c>
      <c r="AT27" t="s">
        <v>540</v>
      </c>
      <c r="AU27" t="s">
        <v>541</v>
      </c>
      <c r="AV27" t="s">
        <v>542</v>
      </c>
      <c r="AW27" t="s">
        <v>543</v>
      </c>
      <c r="AX27" t="s">
        <v>544</v>
      </c>
      <c r="AY27" t="s">
        <v>545</v>
      </c>
      <c r="AZ27" t="s">
        <v>546</v>
      </c>
      <c r="BA27" t="s">
        <v>437</v>
      </c>
      <c r="BB27" t="s">
        <v>438</v>
      </c>
      <c r="BC27" t="s">
        <v>439</v>
      </c>
      <c r="BD27" t="s">
        <v>440</v>
      </c>
      <c r="BE27" t="s">
        <v>441</v>
      </c>
      <c r="BF27" t="s">
        <v>547</v>
      </c>
      <c r="BG27" t="s">
        <v>548</v>
      </c>
      <c r="BH27" t="s">
        <v>549</v>
      </c>
      <c r="BI27" t="s">
        <v>445</v>
      </c>
      <c r="BJ27" t="s">
        <v>446</v>
      </c>
      <c r="BK27" t="s">
        <v>447</v>
      </c>
      <c r="BL27" t="s">
        <v>448</v>
      </c>
      <c r="BM27" t="s">
        <v>550</v>
      </c>
      <c r="BN27" t="s">
        <v>551</v>
      </c>
      <c r="BO27" t="s">
        <v>552</v>
      </c>
      <c r="BP27" t="s">
        <v>553</v>
      </c>
      <c r="BQ27" t="s">
        <v>554</v>
      </c>
      <c r="BR27" t="s">
        <v>555</v>
      </c>
      <c r="BS27" t="s">
        <v>556</v>
      </c>
      <c r="BT27" t="s">
        <v>557</v>
      </c>
      <c r="BU27" t="s">
        <v>558</v>
      </c>
      <c r="BV27" t="s">
        <v>559</v>
      </c>
      <c r="BW27" t="s">
        <v>560</v>
      </c>
      <c r="BX27" t="s">
        <v>561</v>
      </c>
      <c r="BY27" t="s">
        <v>460</v>
      </c>
      <c r="BZ27" t="s">
        <v>461</v>
      </c>
      <c r="CA27" t="s">
        <v>462</v>
      </c>
      <c r="CB27" t="s">
        <v>463</v>
      </c>
      <c r="CC27" t="s">
        <v>464</v>
      </c>
    </row>
    <row r="28" spans="5:81">
      <c r="E28" s="174"/>
      <c r="F28" s="86" t="s">
        <v>2</v>
      </c>
      <c r="G28" s="86" t="s">
        <v>861</v>
      </c>
      <c r="H28" s="86" t="s">
        <v>395</v>
      </c>
      <c r="I28" s="86" t="s">
        <v>396</v>
      </c>
      <c r="J28" s="86" t="s">
        <v>397</v>
      </c>
      <c r="K28" s="86" t="s">
        <v>398</v>
      </c>
      <c r="L28" s="86" t="s">
        <v>399</v>
      </c>
      <c r="M28" s="86" t="s">
        <v>400</v>
      </c>
      <c r="N28" s="86" t="s">
        <v>401</v>
      </c>
      <c r="O28" s="86" t="s">
        <v>402</v>
      </c>
      <c r="P28" s="86" t="s">
        <v>403</v>
      </c>
      <c r="Q28" s="86" t="s">
        <v>404</v>
      </c>
      <c r="R28" s="86" t="s">
        <v>405</v>
      </c>
      <c r="S28" s="86" t="s">
        <v>406</v>
      </c>
      <c r="T28" s="86" t="s">
        <v>407</v>
      </c>
      <c r="U28" s="86" t="s">
        <v>408</v>
      </c>
      <c r="V28" s="86" t="s">
        <v>409</v>
      </c>
      <c r="W28" s="86" t="s">
        <v>410</v>
      </c>
      <c r="X28" s="86" t="s">
        <v>702</v>
      </c>
      <c r="Y28" s="86" t="s">
        <v>411</v>
      </c>
      <c r="Z28" s="86" t="s">
        <v>412</v>
      </c>
      <c r="AA28" s="86" t="s">
        <v>413</v>
      </c>
      <c r="AB28" s="86" t="s">
        <v>414</v>
      </c>
      <c r="AC28" s="86" t="s">
        <v>415</v>
      </c>
      <c r="AD28" s="86" t="s">
        <v>416</v>
      </c>
      <c r="AE28" s="86" t="s">
        <v>417</v>
      </c>
      <c r="AF28" s="86" t="s">
        <v>418</v>
      </c>
      <c r="AG28" s="86" t="s">
        <v>419</v>
      </c>
      <c r="AH28" s="86" t="s">
        <v>420</v>
      </c>
      <c r="AI28" s="86" t="s">
        <v>421</v>
      </c>
      <c r="AJ28" s="86" t="s">
        <v>150</v>
      </c>
      <c r="AK28" s="86" t="s">
        <v>130</v>
      </c>
      <c r="AL28" s="86" t="s">
        <v>422</v>
      </c>
      <c r="AM28" s="86" t="s">
        <v>562</v>
      </c>
      <c r="AN28" s="86" t="s">
        <v>563</v>
      </c>
      <c r="AO28" s="86" t="s">
        <v>564</v>
      </c>
      <c r="AP28" s="86" t="s">
        <v>565</v>
      </c>
      <c r="AQ28" s="86" t="s">
        <v>566</v>
      </c>
      <c r="AR28" s="86" t="s">
        <v>567</v>
      </c>
      <c r="AS28" s="86" t="s">
        <v>568</v>
      </c>
      <c r="AT28" t="s">
        <v>569</v>
      </c>
      <c r="AU28" t="s">
        <v>570</v>
      </c>
      <c r="AV28" t="s">
        <v>571</v>
      </c>
      <c r="AW28" t="s">
        <v>572</v>
      </c>
      <c r="AX28" t="s">
        <v>573</v>
      </c>
      <c r="AY28" t="s">
        <v>574</v>
      </c>
      <c r="AZ28" t="s">
        <v>575</v>
      </c>
      <c r="BA28" t="s">
        <v>437</v>
      </c>
      <c r="BB28" t="s">
        <v>438</v>
      </c>
      <c r="BC28" t="s">
        <v>439</v>
      </c>
      <c r="BD28" t="s">
        <v>440</v>
      </c>
      <c r="BE28" t="s">
        <v>441</v>
      </c>
      <c r="BF28" t="s">
        <v>576</v>
      </c>
      <c r="BG28" t="s">
        <v>577</v>
      </c>
      <c r="BH28" t="s">
        <v>578</v>
      </c>
      <c r="BI28" t="s">
        <v>445</v>
      </c>
      <c r="BJ28" t="s">
        <v>446</v>
      </c>
      <c r="BK28" t="s">
        <v>447</v>
      </c>
      <c r="BL28" t="s">
        <v>448</v>
      </c>
      <c r="BM28" t="s">
        <v>579</v>
      </c>
      <c r="BN28" t="s">
        <v>580</v>
      </c>
      <c r="BO28" t="s">
        <v>581</v>
      </c>
      <c r="BP28" t="s">
        <v>582</v>
      </c>
      <c r="BQ28" t="s">
        <v>583</v>
      </c>
      <c r="BR28" t="s">
        <v>584</v>
      </c>
      <c r="BS28" t="s">
        <v>585</v>
      </c>
      <c r="BT28" t="s">
        <v>586</v>
      </c>
      <c r="BU28" t="s">
        <v>587</v>
      </c>
      <c r="BV28" t="s">
        <v>588</v>
      </c>
      <c r="BW28" t="s">
        <v>589</v>
      </c>
      <c r="BX28" t="s">
        <v>590</v>
      </c>
      <c r="BY28" t="s">
        <v>460</v>
      </c>
      <c r="BZ28" t="s">
        <v>461</v>
      </c>
      <c r="CA28" t="s">
        <v>462</v>
      </c>
      <c r="CB28" t="s">
        <v>463</v>
      </c>
      <c r="CC28" t="s">
        <v>464</v>
      </c>
    </row>
    <row r="29" spans="5:81">
      <c r="E29" s="174"/>
      <c r="F29" s="86" t="s">
        <v>2</v>
      </c>
      <c r="G29" s="86" t="s">
        <v>862</v>
      </c>
      <c r="H29" s="86" t="s">
        <v>395</v>
      </c>
      <c r="I29" s="86" t="s">
        <v>396</v>
      </c>
      <c r="J29" s="86" t="s">
        <v>397</v>
      </c>
      <c r="K29" s="86" t="s">
        <v>398</v>
      </c>
      <c r="L29" s="86" t="s">
        <v>399</v>
      </c>
      <c r="M29" s="86" t="s">
        <v>400</v>
      </c>
      <c r="N29" s="86" t="s">
        <v>401</v>
      </c>
      <c r="O29" s="86" t="s">
        <v>402</v>
      </c>
      <c r="P29" s="86" t="s">
        <v>403</v>
      </c>
      <c r="Q29" s="86" t="s">
        <v>404</v>
      </c>
      <c r="R29" s="86" t="s">
        <v>405</v>
      </c>
      <c r="S29" s="86" t="s">
        <v>406</v>
      </c>
      <c r="T29" s="86" t="s">
        <v>407</v>
      </c>
      <c r="U29" s="86" t="s">
        <v>408</v>
      </c>
      <c r="V29" s="86" t="s">
        <v>409</v>
      </c>
      <c r="W29" s="86" t="s">
        <v>410</v>
      </c>
      <c r="X29" s="86" t="s">
        <v>702</v>
      </c>
      <c r="Y29" s="86" t="s">
        <v>411</v>
      </c>
      <c r="Z29" s="86" t="s">
        <v>412</v>
      </c>
      <c r="AA29" s="86" t="s">
        <v>413</v>
      </c>
      <c r="AB29" s="86" t="s">
        <v>414</v>
      </c>
      <c r="AC29" s="86" t="s">
        <v>415</v>
      </c>
      <c r="AD29" s="86" t="s">
        <v>416</v>
      </c>
      <c r="AE29" s="86" t="s">
        <v>417</v>
      </c>
      <c r="AF29" s="86" t="s">
        <v>418</v>
      </c>
      <c r="AG29" s="86" t="s">
        <v>419</v>
      </c>
      <c r="AH29" s="86" t="s">
        <v>420</v>
      </c>
      <c r="AI29" s="86" t="s">
        <v>421</v>
      </c>
      <c r="AJ29" s="86" t="s">
        <v>150</v>
      </c>
      <c r="AK29" s="86" t="s">
        <v>130</v>
      </c>
      <c r="AL29" s="86" t="s">
        <v>422</v>
      </c>
      <c r="AM29" s="86" t="s">
        <v>591</v>
      </c>
      <c r="AN29" s="86" t="s">
        <v>592</v>
      </c>
      <c r="AO29" s="86" t="s">
        <v>593</v>
      </c>
      <c r="AP29" s="86" t="s">
        <v>594</v>
      </c>
      <c r="AQ29" s="86" t="s">
        <v>595</v>
      </c>
      <c r="AR29" s="86" t="s">
        <v>596</v>
      </c>
      <c r="AS29" s="86" t="s">
        <v>597</v>
      </c>
      <c r="AT29" t="s">
        <v>598</v>
      </c>
      <c r="AU29" t="s">
        <v>599</v>
      </c>
      <c r="AV29" t="s">
        <v>600</v>
      </c>
      <c r="AW29" t="s">
        <v>601</v>
      </c>
      <c r="AX29" t="s">
        <v>602</v>
      </c>
      <c r="AY29" t="s">
        <v>603</v>
      </c>
      <c r="AZ29" t="s">
        <v>604</v>
      </c>
      <c r="BA29" t="s">
        <v>437</v>
      </c>
      <c r="BB29" t="s">
        <v>438</v>
      </c>
      <c r="BC29" t="s">
        <v>439</v>
      </c>
      <c r="BD29" t="s">
        <v>440</v>
      </c>
      <c r="BE29" t="s">
        <v>441</v>
      </c>
      <c r="BF29" t="s">
        <v>605</v>
      </c>
      <c r="BG29" t="s">
        <v>606</v>
      </c>
      <c r="BH29" t="s">
        <v>607</v>
      </c>
      <c r="BI29" t="s">
        <v>445</v>
      </c>
      <c r="BJ29" t="s">
        <v>446</v>
      </c>
      <c r="BK29" t="s">
        <v>447</v>
      </c>
      <c r="BL29" t="s">
        <v>448</v>
      </c>
      <c r="BM29" t="s">
        <v>608</v>
      </c>
      <c r="BN29" t="s">
        <v>609</v>
      </c>
      <c r="BO29" t="s">
        <v>610</v>
      </c>
      <c r="BP29" t="s">
        <v>611</v>
      </c>
      <c r="BQ29" t="s">
        <v>612</v>
      </c>
      <c r="BR29" t="s">
        <v>613</v>
      </c>
      <c r="BS29" t="s">
        <v>614</v>
      </c>
      <c r="BT29" t="s">
        <v>615</v>
      </c>
      <c r="BU29" t="s">
        <v>616</v>
      </c>
      <c r="BV29" t="s">
        <v>617</v>
      </c>
      <c r="BW29" t="s">
        <v>618</v>
      </c>
      <c r="BX29" t="s">
        <v>619</v>
      </c>
      <c r="BY29" t="s">
        <v>460</v>
      </c>
      <c r="BZ29" t="s">
        <v>461</v>
      </c>
      <c r="CA29" t="s">
        <v>462</v>
      </c>
      <c r="CB29" t="s">
        <v>463</v>
      </c>
      <c r="CC29" t="s">
        <v>464</v>
      </c>
    </row>
    <row r="30" spans="5:81">
      <c r="E30" s="174"/>
      <c r="F30" s="86" t="s">
        <v>2</v>
      </c>
      <c r="G30" s="86" t="s">
        <v>863</v>
      </c>
      <c r="H30" s="86" t="s">
        <v>395</v>
      </c>
      <c r="I30" s="86" t="s">
        <v>396</v>
      </c>
      <c r="J30" s="86" t="s">
        <v>397</v>
      </c>
      <c r="K30" s="86" t="s">
        <v>398</v>
      </c>
      <c r="L30" s="86" t="s">
        <v>399</v>
      </c>
      <c r="M30" s="86" t="s">
        <v>400</v>
      </c>
      <c r="N30" s="86" t="s">
        <v>401</v>
      </c>
      <c r="O30" s="86" t="s">
        <v>402</v>
      </c>
      <c r="P30" s="86" t="s">
        <v>403</v>
      </c>
      <c r="Q30" s="86" t="s">
        <v>404</v>
      </c>
      <c r="R30" s="86" t="s">
        <v>405</v>
      </c>
      <c r="S30" s="86" t="s">
        <v>406</v>
      </c>
      <c r="T30" s="86" t="s">
        <v>407</v>
      </c>
      <c r="U30" s="86" t="s">
        <v>408</v>
      </c>
      <c r="V30" s="86" t="s">
        <v>409</v>
      </c>
      <c r="W30" s="86" t="s">
        <v>410</v>
      </c>
      <c r="X30" s="86" t="s">
        <v>702</v>
      </c>
      <c r="Y30" s="86" t="s">
        <v>411</v>
      </c>
      <c r="Z30" s="86" t="s">
        <v>412</v>
      </c>
      <c r="AA30" s="86" t="s">
        <v>413</v>
      </c>
      <c r="AB30" s="86" t="s">
        <v>414</v>
      </c>
      <c r="AC30" s="86" t="s">
        <v>415</v>
      </c>
      <c r="AD30" s="86" t="s">
        <v>416</v>
      </c>
      <c r="AE30" s="86" t="s">
        <v>417</v>
      </c>
      <c r="AF30" s="86" t="s">
        <v>418</v>
      </c>
      <c r="AG30" s="86" t="s">
        <v>419</v>
      </c>
      <c r="AH30" s="86" t="s">
        <v>420</v>
      </c>
      <c r="AI30" s="86" t="s">
        <v>421</v>
      </c>
      <c r="AJ30" s="86" t="s">
        <v>150</v>
      </c>
      <c r="AK30" s="86" t="s">
        <v>130</v>
      </c>
      <c r="AL30" s="86" t="s">
        <v>422</v>
      </c>
      <c r="AM30" s="86" t="s">
        <v>620</v>
      </c>
      <c r="AN30" s="86" t="s">
        <v>621</v>
      </c>
      <c r="AO30" s="86" t="s">
        <v>622</v>
      </c>
      <c r="AP30" s="86" t="s">
        <v>623</v>
      </c>
      <c r="AQ30" s="86" t="s">
        <v>624</v>
      </c>
      <c r="AR30" s="86" t="s">
        <v>625</v>
      </c>
      <c r="AS30" s="86" t="s">
        <v>626</v>
      </c>
      <c r="AT30" t="s">
        <v>627</v>
      </c>
      <c r="AU30" t="s">
        <v>628</v>
      </c>
      <c r="AV30" t="s">
        <v>629</v>
      </c>
      <c r="AW30" t="s">
        <v>630</v>
      </c>
      <c r="AX30" t="s">
        <v>631</v>
      </c>
      <c r="AY30" t="s">
        <v>632</v>
      </c>
      <c r="AZ30" t="s">
        <v>633</v>
      </c>
      <c r="BA30" t="s">
        <v>437</v>
      </c>
      <c r="BB30" t="s">
        <v>438</v>
      </c>
      <c r="BC30" t="s">
        <v>439</v>
      </c>
      <c r="BD30" t="s">
        <v>440</v>
      </c>
      <c r="BE30" t="s">
        <v>441</v>
      </c>
      <c r="BF30" t="s">
        <v>634</v>
      </c>
      <c r="BG30" t="s">
        <v>635</v>
      </c>
      <c r="BH30" t="s">
        <v>636</v>
      </c>
      <c r="BI30" t="s">
        <v>445</v>
      </c>
      <c r="BJ30" t="s">
        <v>446</v>
      </c>
      <c r="BK30" t="s">
        <v>447</v>
      </c>
      <c r="BL30" t="s">
        <v>448</v>
      </c>
      <c r="BM30" t="s">
        <v>637</v>
      </c>
      <c r="BN30" t="s">
        <v>638</v>
      </c>
      <c r="BO30" t="s">
        <v>639</v>
      </c>
      <c r="BP30" t="s">
        <v>640</v>
      </c>
      <c r="BQ30" t="s">
        <v>641</v>
      </c>
      <c r="BR30" t="s">
        <v>642</v>
      </c>
      <c r="BS30" t="s">
        <v>643</v>
      </c>
      <c r="BT30" t="s">
        <v>644</v>
      </c>
      <c r="BU30" t="s">
        <v>645</v>
      </c>
      <c r="BV30" t="s">
        <v>646</v>
      </c>
      <c r="BW30" t="s">
        <v>647</v>
      </c>
      <c r="BX30" t="s">
        <v>648</v>
      </c>
      <c r="BY30" t="s">
        <v>460</v>
      </c>
      <c r="BZ30" t="s">
        <v>461</v>
      </c>
      <c r="CA30" t="s">
        <v>462</v>
      </c>
      <c r="CB30" t="s">
        <v>463</v>
      </c>
      <c r="CC30" t="s">
        <v>464</v>
      </c>
    </row>
    <row r="31" spans="5:81"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</row>
    <row r="32" spans="5:81"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</row>
    <row r="33" spans="6:45"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</row>
    <row r="34" spans="6:45"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</row>
    <row r="35" spans="6:45"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</row>
    <row r="36" spans="6:45"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</row>
    <row r="37" spans="6:45"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</row>
    <row r="38" spans="6:45"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</row>
    <row r="39" spans="6:45"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</row>
    <row r="40" spans="6:45"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</row>
    <row r="41" spans="6:45"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</row>
    <row r="42" spans="6:45"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</row>
    <row r="43" spans="6:45"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</row>
    <row r="44" spans="6:45"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</row>
    <row r="45" spans="6:45"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</row>
    <row r="46" spans="6:45"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</row>
    <row r="47" spans="6:45"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</row>
    <row r="48" spans="6:45"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</row>
    <row r="49" spans="6:45"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</row>
    <row r="50" spans="6:45"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</row>
    <row r="51" spans="6:45"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</row>
    <row r="52" spans="6:45"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</row>
    <row r="53" spans="6:45"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</row>
    <row r="54" spans="6:45"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</row>
    <row r="55" spans="6:45"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</row>
    <row r="56" spans="6:45"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</row>
    <row r="57" spans="6:45"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</row>
    <row r="58" spans="6:45"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</row>
    <row r="59" spans="6:45"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</row>
    <row r="60" spans="6:45"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</row>
    <row r="61" spans="6:45"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</row>
    <row r="62" spans="6:45"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</row>
    <row r="63" spans="6:45"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</row>
    <row r="64" spans="6:45"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</row>
    <row r="65" spans="6:45"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</row>
    <row r="66" spans="6:45"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</row>
    <row r="67" spans="6:45"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</row>
    <row r="68" spans="6:45"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</row>
    <row r="69" spans="6:45"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</row>
    <row r="70" spans="6:45"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</row>
    <row r="71" spans="6:45"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</row>
    <row r="72" spans="6:45"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</row>
    <row r="73" spans="6:45"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</row>
    <row r="74" spans="6:45"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</row>
    <row r="75" spans="6:45"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</row>
    <row r="76" spans="6:45"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</row>
    <row r="77" spans="6:45"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</row>
    <row r="78" spans="6:45"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</row>
    <row r="79" spans="6:45"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</row>
    <row r="80" spans="6:45"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</row>
    <row r="81" spans="6:45"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</row>
    <row r="82" spans="6:45"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</row>
    <row r="83" spans="6:45"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</row>
    <row r="84" spans="6:45"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</row>
    <row r="85" spans="6:45"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</row>
    <row r="86" spans="6:45"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</row>
  </sheetData>
  <phoneticPr fontId="26" type="noConversion"/>
  <conditionalFormatting sqref="F3:CE86">
    <cfRule type="expression" dxfId="39" priority="1">
      <formula>$F3=""</formula>
    </cfRule>
    <cfRule type="expression" dxfId="38" priority="2">
      <formula>$F3="C"</formula>
    </cfRule>
    <cfRule type="expression" dxfId="37" priority="3">
      <formula>$F3="B"</formula>
    </cfRule>
    <cfRule type="expression" dxfId="36" priority="4">
      <formula>$F3="A"</formula>
    </cfRule>
  </conditionalFormatting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hisWorkbook.Copy_Click_BACK">
                <anchor moveWithCells="1">
                  <from>
                    <xdr:col>0</xdr:col>
                    <xdr:colOff>152400</xdr:colOff>
                    <xdr:row>1</xdr:row>
                    <xdr:rowOff>69850</xdr:rowOff>
                  </from>
                  <to>
                    <xdr:col>1</xdr:col>
                    <xdr:colOff>241300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ThisWorkbook.ShowUserForm">
                <anchor moveWithCells="1" sizeWithCells="1">
                  <from>
                    <xdr:col>0</xdr:col>
                    <xdr:colOff>165100</xdr:colOff>
                    <xdr:row>18</xdr:row>
                    <xdr:rowOff>69850</xdr:rowOff>
                  </from>
                  <to>
                    <xdr:col>1</xdr:col>
                    <xdr:colOff>508000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Check Box 3">
              <controlPr defaultSize="0" autoFill="0" autoLine="0" autoPict="0">
                <anchor moveWithCells="1">
                  <from>
                    <xdr:col>3</xdr:col>
                    <xdr:colOff>641350</xdr:colOff>
                    <xdr:row>1</xdr:row>
                    <xdr:rowOff>203200</xdr:rowOff>
                  </from>
                  <to>
                    <xdr:col>4</xdr:col>
                    <xdr:colOff>457200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Check Box 4">
              <controlPr defaultSize="0" autoFill="0" autoLine="0" autoPict="0">
                <anchor moveWithCells="1">
                  <from>
                    <xdr:col>3</xdr:col>
                    <xdr:colOff>660400</xdr:colOff>
                    <xdr:row>3</xdr:row>
                    <xdr:rowOff>0</xdr:rowOff>
                  </from>
                  <to>
                    <xdr:col>4</xdr:col>
                    <xdr:colOff>476250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Check Box 5">
              <controlPr defaultSize="0" autoFill="0" autoLine="0" autoPict="0">
                <anchor moveWithCells="1">
                  <from>
                    <xdr:col>3</xdr:col>
                    <xdr:colOff>660400</xdr:colOff>
                    <xdr:row>4</xdr:row>
                    <xdr:rowOff>0</xdr:rowOff>
                  </from>
                  <to>
                    <xdr:col>4</xdr:col>
                    <xdr:colOff>476250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Check Box 6">
              <controlPr defaultSize="0" autoFill="0" autoLine="0" autoPict="0">
                <anchor moveWithCells="1">
                  <from>
                    <xdr:col>3</xdr:col>
                    <xdr:colOff>660400</xdr:colOff>
                    <xdr:row>5</xdr:row>
                    <xdr:rowOff>0</xdr:rowOff>
                  </from>
                  <to>
                    <xdr:col>4</xdr:col>
                    <xdr:colOff>476250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Check Box 7">
              <controlPr defaultSize="0" autoFill="0" autoLine="0" autoPict="0">
                <anchor moveWithCells="1">
                  <from>
                    <xdr:col>3</xdr:col>
                    <xdr:colOff>660400</xdr:colOff>
                    <xdr:row>6</xdr:row>
                    <xdr:rowOff>0</xdr:rowOff>
                  </from>
                  <to>
                    <xdr:col>4</xdr:col>
                    <xdr:colOff>476250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Check Box 8">
              <controlPr defaultSize="0" autoFill="0" autoLine="0" autoPict="0">
                <anchor moveWithCells="1">
                  <from>
                    <xdr:col>3</xdr:col>
                    <xdr:colOff>660400</xdr:colOff>
                    <xdr:row>7</xdr:row>
                    <xdr:rowOff>0</xdr:rowOff>
                  </from>
                  <to>
                    <xdr:col>4</xdr:col>
                    <xdr:colOff>476250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Check Box 9">
              <controlPr defaultSize="0" autoFill="0" autoLine="0" autoPict="0">
                <anchor moveWithCells="1">
                  <from>
                    <xdr:col>3</xdr:col>
                    <xdr:colOff>660400</xdr:colOff>
                    <xdr:row>8</xdr:row>
                    <xdr:rowOff>0</xdr:rowOff>
                  </from>
                  <to>
                    <xdr:col>4</xdr:col>
                    <xdr:colOff>476250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Check Box 10">
              <controlPr defaultSize="0" autoFill="0" autoLine="0" autoPict="0">
                <anchor moveWithCells="1">
                  <from>
                    <xdr:col>3</xdr:col>
                    <xdr:colOff>660400</xdr:colOff>
                    <xdr:row>9</xdr:row>
                    <xdr:rowOff>0</xdr:rowOff>
                  </from>
                  <to>
                    <xdr:col>4</xdr:col>
                    <xdr:colOff>476250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Check Box 11">
              <controlPr defaultSize="0" autoFill="0" autoLine="0" autoPict="0">
                <anchor moveWithCells="1">
                  <from>
                    <xdr:col>3</xdr:col>
                    <xdr:colOff>660400</xdr:colOff>
                    <xdr:row>10</xdr:row>
                    <xdr:rowOff>0</xdr:rowOff>
                  </from>
                  <to>
                    <xdr:col>4</xdr:col>
                    <xdr:colOff>476250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4" name="Check Box 13">
              <controlPr defaultSize="0" autoFill="0" autoLine="0" autoPict="0">
                <anchor moveWithCells="1">
                  <from>
                    <xdr:col>3</xdr:col>
                    <xdr:colOff>660400</xdr:colOff>
                    <xdr:row>10</xdr:row>
                    <xdr:rowOff>0</xdr:rowOff>
                  </from>
                  <to>
                    <xdr:col>4</xdr:col>
                    <xdr:colOff>476250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5" name="Check Box 19">
              <controlPr defaultSize="0" autoFill="0" autoLine="0" autoPict="0">
                <anchor moveWithCells="1">
                  <from>
                    <xdr:col>3</xdr:col>
                    <xdr:colOff>660400</xdr:colOff>
                    <xdr:row>13</xdr:row>
                    <xdr:rowOff>0</xdr:rowOff>
                  </from>
                  <to>
                    <xdr:col>4</xdr:col>
                    <xdr:colOff>476250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6" name="Check Box 20">
              <controlPr defaultSize="0" autoFill="0" autoLine="0" autoPict="0">
                <anchor moveWithCells="1">
                  <from>
                    <xdr:col>3</xdr:col>
                    <xdr:colOff>660400</xdr:colOff>
                    <xdr:row>13</xdr:row>
                    <xdr:rowOff>0</xdr:rowOff>
                  </from>
                  <to>
                    <xdr:col>4</xdr:col>
                    <xdr:colOff>476250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7" name="Check Box 21">
              <controlPr defaultSize="0" autoFill="0" autoLine="0" autoPict="0">
                <anchor moveWithCells="1">
                  <from>
                    <xdr:col>3</xdr:col>
                    <xdr:colOff>660400</xdr:colOff>
                    <xdr:row>13</xdr:row>
                    <xdr:rowOff>0</xdr:rowOff>
                  </from>
                  <to>
                    <xdr:col>4</xdr:col>
                    <xdr:colOff>476250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8" name="Check Box 22">
              <controlPr defaultSize="0" autoFill="0" autoLine="0" autoPict="0">
                <anchor moveWithCells="1">
                  <from>
                    <xdr:col>3</xdr:col>
                    <xdr:colOff>660400</xdr:colOff>
                    <xdr:row>14</xdr:row>
                    <xdr:rowOff>0</xdr:rowOff>
                  </from>
                  <to>
                    <xdr:col>4</xdr:col>
                    <xdr:colOff>476250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9" name="Check Box 23">
              <controlPr defaultSize="0" autoFill="0" autoLine="0" autoPict="0">
                <anchor moveWithCells="1">
                  <from>
                    <xdr:col>3</xdr:col>
                    <xdr:colOff>660400</xdr:colOff>
                    <xdr:row>14</xdr:row>
                    <xdr:rowOff>0</xdr:rowOff>
                  </from>
                  <to>
                    <xdr:col>4</xdr:col>
                    <xdr:colOff>476250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0" name="Check Box 24">
              <controlPr defaultSize="0" autoFill="0" autoLine="0" autoPict="0">
                <anchor moveWithCells="1">
                  <from>
                    <xdr:col>3</xdr:col>
                    <xdr:colOff>660400</xdr:colOff>
                    <xdr:row>14</xdr:row>
                    <xdr:rowOff>0</xdr:rowOff>
                  </from>
                  <to>
                    <xdr:col>4</xdr:col>
                    <xdr:colOff>476250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1" name="Check Box 25">
              <controlPr defaultSize="0" autoFill="0" autoLine="0" autoPict="0">
                <anchor moveWithCells="1">
                  <from>
                    <xdr:col>3</xdr:col>
                    <xdr:colOff>660400</xdr:colOff>
                    <xdr:row>15</xdr:row>
                    <xdr:rowOff>0</xdr:rowOff>
                  </from>
                  <to>
                    <xdr:col>4</xdr:col>
                    <xdr:colOff>476250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2" name="Check Box 26">
              <controlPr defaultSize="0" autoFill="0" autoLine="0" autoPict="0">
                <anchor moveWithCells="1">
                  <from>
                    <xdr:col>3</xdr:col>
                    <xdr:colOff>660400</xdr:colOff>
                    <xdr:row>15</xdr:row>
                    <xdr:rowOff>0</xdr:rowOff>
                  </from>
                  <to>
                    <xdr:col>4</xdr:col>
                    <xdr:colOff>476250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3" name="Check Box 27">
              <controlPr defaultSize="0" autoFill="0" autoLine="0" autoPict="0">
                <anchor moveWithCells="1">
                  <from>
                    <xdr:col>3</xdr:col>
                    <xdr:colOff>660400</xdr:colOff>
                    <xdr:row>15</xdr:row>
                    <xdr:rowOff>0</xdr:rowOff>
                  </from>
                  <to>
                    <xdr:col>4</xdr:col>
                    <xdr:colOff>476250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4" name="Check Box 28">
              <controlPr defaultSize="0" autoFill="0" autoLine="0" autoPict="0">
                <anchor moveWithCells="1">
                  <from>
                    <xdr:col>3</xdr:col>
                    <xdr:colOff>660400</xdr:colOff>
                    <xdr:row>16</xdr:row>
                    <xdr:rowOff>0</xdr:rowOff>
                  </from>
                  <to>
                    <xdr:col>4</xdr:col>
                    <xdr:colOff>476250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5" name="Check Box 29">
              <controlPr defaultSize="0" autoFill="0" autoLine="0" autoPict="0">
                <anchor moveWithCells="1">
                  <from>
                    <xdr:col>3</xdr:col>
                    <xdr:colOff>660400</xdr:colOff>
                    <xdr:row>16</xdr:row>
                    <xdr:rowOff>0</xdr:rowOff>
                  </from>
                  <to>
                    <xdr:col>4</xdr:col>
                    <xdr:colOff>476250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26" name="Check Box 30">
              <controlPr defaultSize="0" autoFill="0" autoLine="0" autoPict="0">
                <anchor moveWithCells="1">
                  <from>
                    <xdr:col>3</xdr:col>
                    <xdr:colOff>660400</xdr:colOff>
                    <xdr:row>16</xdr:row>
                    <xdr:rowOff>0</xdr:rowOff>
                  </from>
                  <to>
                    <xdr:col>4</xdr:col>
                    <xdr:colOff>476250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7" name="Check Box 31">
              <controlPr defaultSize="0" autoFill="0" autoLine="0" autoPict="0">
                <anchor moveWithCells="1">
                  <from>
                    <xdr:col>3</xdr:col>
                    <xdr:colOff>660400</xdr:colOff>
                    <xdr:row>17</xdr:row>
                    <xdr:rowOff>0</xdr:rowOff>
                  </from>
                  <to>
                    <xdr:col>4</xdr:col>
                    <xdr:colOff>476250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28" name="Check Box 32">
              <controlPr defaultSize="0" autoFill="0" autoLine="0" autoPict="0">
                <anchor moveWithCells="1">
                  <from>
                    <xdr:col>3</xdr:col>
                    <xdr:colOff>660400</xdr:colOff>
                    <xdr:row>17</xdr:row>
                    <xdr:rowOff>0</xdr:rowOff>
                  </from>
                  <to>
                    <xdr:col>4</xdr:col>
                    <xdr:colOff>476250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29" name="Check Box 33">
              <controlPr defaultSize="0" autoFill="0" autoLine="0" autoPict="0">
                <anchor moveWithCells="1">
                  <from>
                    <xdr:col>3</xdr:col>
                    <xdr:colOff>660400</xdr:colOff>
                    <xdr:row>17</xdr:row>
                    <xdr:rowOff>0</xdr:rowOff>
                  </from>
                  <to>
                    <xdr:col>4</xdr:col>
                    <xdr:colOff>476250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0" name="Check Box 34">
              <controlPr defaultSize="0" autoFill="0" autoLine="0" autoPict="0">
                <anchor moveWithCells="1">
                  <from>
                    <xdr:col>3</xdr:col>
                    <xdr:colOff>660400</xdr:colOff>
                    <xdr:row>18</xdr:row>
                    <xdr:rowOff>0</xdr:rowOff>
                  </from>
                  <to>
                    <xdr:col>4</xdr:col>
                    <xdr:colOff>476250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1" name="Check Box 35">
              <controlPr defaultSize="0" autoFill="0" autoLine="0" autoPict="0">
                <anchor moveWithCells="1">
                  <from>
                    <xdr:col>3</xdr:col>
                    <xdr:colOff>660400</xdr:colOff>
                    <xdr:row>18</xdr:row>
                    <xdr:rowOff>0</xdr:rowOff>
                  </from>
                  <to>
                    <xdr:col>4</xdr:col>
                    <xdr:colOff>476250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2" name="Check Box 36">
              <controlPr defaultSize="0" autoFill="0" autoLine="0" autoPict="0">
                <anchor moveWithCells="1">
                  <from>
                    <xdr:col>3</xdr:col>
                    <xdr:colOff>660400</xdr:colOff>
                    <xdr:row>18</xdr:row>
                    <xdr:rowOff>0</xdr:rowOff>
                  </from>
                  <to>
                    <xdr:col>4</xdr:col>
                    <xdr:colOff>476250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33" name="Check Box 37">
              <controlPr defaultSize="0" autoFill="0" autoLine="0" autoPict="0">
                <anchor moveWithCells="1">
                  <from>
                    <xdr:col>3</xdr:col>
                    <xdr:colOff>660400</xdr:colOff>
                    <xdr:row>19</xdr:row>
                    <xdr:rowOff>0</xdr:rowOff>
                  </from>
                  <to>
                    <xdr:col>4</xdr:col>
                    <xdr:colOff>476250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34" name="Check Box 38">
              <controlPr defaultSize="0" autoFill="0" autoLine="0" autoPict="0">
                <anchor moveWithCells="1">
                  <from>
                    <xdr:col>3</xdr:col>
                    <xdr:colOff>660400</xdr:colOff>
                    <xdr:row>19</xdr:row>
                    <xdr:rowOff>0</xdr:rowOff>
                  </from>
                  <to>
                    <xdr:col>4</xdr:col>
                    <xdr:colOff>476250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35" name="Check Box 39">
              <controlPr defaultSize="0" autoFill="0" autoLine="0" autoPict="0">
                <anchor moveWithCells="1">
                  <from>
                    <xdr:col>3</xdr:col>
                    <xdr:colOff>660400</xdr:colOff>
                    <xdr:row>19</xdr:row>
                    <xdr:rowOff>0</xdr:rowOff>
                  </from>
                  <to>
                    <xdr:col>4</xdr:col>
                    <xdr:colOff>476250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36" name="Check Box 40">
              <controlPr defaultSize="0" autoFill="0" autoLine="0" autoPict="0">
                <anchor moveWithCells="1">
                  <from>
                    <xdr:col>3</xdr:col>
                    <xdr:colOff>660400</xdr:colOff>
                    <xdr:row>20</xdr:row>
                    <xdr:rowOff>0</xdr:rowOff>
                  </from>
                  <to>
                    <xdr:col>4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37" name="Check Box 41">
              <controlPr defaultSize="0" autoFill="0" autoLine="0" autoPict="0">
                <anchor moveWithCells="1">
                  <from>
                    <xdr:col>3</xdr:col>
                    <xdr:colOff>660400</xdr:colOff>
                    <xdr:row>20</xdr:row>
                    <xdr:rowOff>0</xdr:rowOff>
                  </from>
                  <to>
                    <xdr:col>4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38" name="Check Box 42">
              <controlPr defaultSize="0" autoFill="0" autoLine="0" autoPict="0">
                <anchor moveWithCells="1">
                  <from>
                    <xdr:col>3</xdr:col>
                    <xdr:colOff>660400</xdr:colOff>
                    <xdr:row>20</xdr:row>
                    <xdr:rowOff>0</xdr:rowOff>
                  </from>
                  <to>
                    <xdr:col>4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39" name="Check Box 43">
              <controlPr defaultSize="0" autoFill="0" autoLine="0" autoPict="0">
                <anchor moveWithCells="1">
                  <from>
                    <xdr:col>3</xdr:col>
                    <xdr:colOff>660400</xdr:colOff>
                    <xdr:row>21</xdr:row>
                    <xdr:rowOff>0</xdr:rowOff>
                  </from>
                  <to>
                    <xdr:col>4</xdr:col>
                    <xdr:colOff>476250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0" name="Check Box 44">
              <controlPr defaultSize="0" autoFill="0" autoLine="0" autoPict="0">
                <anchor moveWithCells="1">
                  <from>
                    <xdr:col>3</xdr:col>
                    <xdr:colOff>660400</xdr:colOff>
                    <xdr:row>21</xdr:row>
                    <xdr:rowOff>0</xdr:rowOff>
                  </from>
                  <to>
                    <xdr:col>4</xdr:col>
                    <xdr:colOff>476250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1" name="Check Box 45">
              <controlPr defaultSize="0" autoFill="0" autoLine="0" autoPict="0">
                <anchor moveWithCells="1">
                  <from>
                    <xdr:col>3</xdr:col>
                    <xdr:colOff>660400</xdr:colOff>
                    <xdr:row>21</xdr:row>
                    <xdr:rowOff>0</xdr:rowOff>
                  </from>
                  <to>
                    <xdr:col>4</xdr:col>
                    <xdr:colOff>476250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42" name="Check Box 52">
              <controlPr defaultSize="0" autoFill="0" autoLine="0" autoPict="0">
                <anchor moveWithCells="1">
                  <from>
                    <xdr:col>3</xdr:col>
                    <xdr:colOff>660400</xdr:colOff>
                    <xdr:row>24</xdr:row>
                    <xdr:rowOff>0</xdr:rowOff>
                  </from>
                  <to>
                    <xdr:col>4</xdr:col>
                    <xdr:colOff>476250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43" name="Check Box 53">
              <controlPr defaultSize="0" autoFill="0" autoLine="0" autoPict="0">
                <anchor moveWithCells="1">
                  <from>
                    <xdr:col>3</xdr:col>
                    <xdr:colOff>660400</xdr:colOff>
                    <xdr:row>24</xdr:row>
                    <xdr:rowOff>0</xdr:rowOff>
                  </from>
                  <to>
                    <xdr:col>4</xdr:col>
                    <xdr:colOff>476250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44" name="Check Box 54">
              <controlPr defaultSize="0" autoFill="0" autoLine="0" autoPict="0">
                <anchor moveWithCells="1">
                  <from>
                    <xdr:col>3</xdr:col>
                    <xdr:colOff>660400</xdr:colOff>
                    <xdr:row>24</xdr:row>
                    <xdr:rowOff>0</xdr:rowOff>
                  </from>
                  <to>
                    <xdr:col>4</xdr:col>
                    <xdr:colOff>476250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45" name="Check Box 55">
              <controlPr defaultSize="0" autoFill="0" autoLine="0" autoPict="0">
                <anchor moveWithCells="1">
                  <from>
                    <xdr:col>3</xdr:col>
                    <xdr:colOff>660400</xdr:colOff>
                    <xdr:row>25</xdr:row>
                    <xdr:rowOff>0</xdr:rowOff>
                  </from>
                  <to>
                    <xdr:col>4</xdr:col>
                    <xdr:colOff>476250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46" name="Check Box 56">
              <controlPr defaultSize="0" autoFill="0" autoLine="0" autoPict="0">
                <anchor moveWithCells="1">
                  <from>
                    <xdr:col>3</xdr:col>
                    <xdr:colOff>660400</xdr:colOff>
                    <xdr:row>25</xdr:row>
                    <xdr:rowOff>0</xdr:rowOff>
                  </from>
                  <to>
                    <xdr:col>4</xdr:col>
                    <xdr:colOff>476250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47" name="Check Box 57">
              <controlPr defaultSize="0" autoFill="0" autoLine="0" autoPict="0">
                <anchor moveWithCells="1">
                  <from>
                    <xdr:col>3</xdr:col>
                    <xdr:colOff>660400</xdr:colOff>
                    <xdr:row>25</xdr:row>
                    <xdr:rowOff>0</xdr:rowOff>
                  </from>
                  <to>
                    <xdr:col>4</xdr:col>
                    <xdr:colOff>476250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48" name="Check Box 58">
              <controlPr defaultSize="0" autoFill="0" autoLine="0" autoPict="0">
                <anchor moveWithCells="1">
                  <from>
                    <xdr:col>3</xdr:col>
                    <xdr:colOff>660400</xdr:colOff>
                    <xdr:row>26</xdr:row>
                    <xdr:rowOff>0</xdr:rowOff>
                  </from>
                  <to>
                    <xdr:col>4</xdr:col>
                    <xdr:colOff>476250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49" name="Check Box 59">
              <controlPr defaultSize="0" autoFill="0" autoLine="0" autoPict="0">
                <anchor moveWithCells="1">
                  <from>
                    <xdr:col>3</xdr:col>
                    <xdr:colOff>660400</xdr:colOff>
                    <xdr:row>26</xdr:row>
                    <xdr:rowOff>0</xdr:rowOff>
                  </from>
                  <to>
                    <xdr:col>4</xdr:col>
                    <xdr:colOff>476250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50" name="Check Box 60">
              <controlPr defaultSize="0" autoFill="0" autoLine="0" autoPict="0">
                <anchor moveWithCells="1">
                  <from>
                    <xdr:col>3</xdr:col>
                    <xdr:colOff>660400</xdr:colOff>
                    <xdr:row>26</xdr:row>
                    <xdr:rowOff>0</xdr:rowOff>
                  </from>
                  <to>
                    <xdr:col>4</xdr:col>
                    <xdr:colOff>476250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51" name="Check Box 61">
              <controlPr defaultSize="0" autoFill="0" autoLine="0" autoPict="0">
                <anchor moveWithCells="1">
                  <from>
                    <xdr:col>3</xdr:col>
                    <xdr:colOff>660400</xdr:colOff>
                    <xdr:row>27</xdr:row>
                    <xdr:rowOff>0</xdr:rowOff>
                  </from>
                  <to>
                    <xdr:col>4</xdr:col>
                    <xdr:colOff>476250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52" name="Check Box 62">
              <controlPr defaultSize="0" autoFill="0" autoLine="0" autoPict="0">
                <anchor moveWithCells="1">
                  <from>
                    <xdr:col>3</xdr:col>
                    <xdr:colOff>660400</xdr:colOff>
                    <xdr:row>27</xdr:row>
                    <xdr:rowOff>0</xdr:rowOff>
                  </from>
                  <to>
                    <xdr:col>4</xdr:col>
                    <xdr:colOff>476250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53" name="Check Box 63">
              <controlPr defaultSize="0" autoFill="0" autoLine="0" autoPict="0">
                <anchor moveWithCells="1">
                  <from>
                    <xdr:col>3</xdr:col>
                    <xdr:colOff>660400</xdr:colOff>
                    <xdr:row>27</xdr:row>
                    <xdr:rowOff>0</xdr:rowOff>
                  </from>
                  <to>
                    <xdr:col>4</xdr:col>
                    <xdr:colOff>476250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54" name="Check Box 64">
              <controlPr defaultSize="0" autoFill="0" autoLine="0" autoPict="0">
                <anchor moveWithCells="1">
                  <from>
                    <xdr:col>3</xdr:col>
                    <xdr:colOff>660400</xdr:colOff>
                    <xdr:row>28</xdr:row>
                    <xdr:rowOff>0</xdr:rowOff>
                  </from>
                  <to>
                    <xdr:col>4</xdr:col>
                    <xdr:colOff>476250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55" name="Check Box 65">
              <controlPr defaultSize="0" autoFill="0" autoLine="0" autoPict="0">
                <anchor moveWithCells="1">
                  <from>
                    <xdr:col>3</xdr:col>
                    <xdr:colOff>660400</xdr:colOff>
                    <xdr:row>28</xdr:row>
                    <xdr:rowOff>0</xdr:rowOff>
                  </from>
                  <to>
                    <xdr:col>4</xdr:col>
                    <xdr:colOff>476250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56" name="Check Box 66">
              <controlPr defaultSize="0" autoFill="0" autoLine="0" autoPict="0">
                <anchor moveWithCells="1">
                  <from>
                    <xdr:col>3</xdr:col>
                    <xdr:colOff>660400</xdr:colOff>
                    <xdr:row>28</xdr:row>
                    <xdr:rowOff>0</xdr:rowOff>
                  </from>
                  <to>
                    <xdr:col>4</xdr:col>
                    <xdr:colOff>476250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57" name="Check Box 67">
              <controlPr defaultSize="0" autoFill="0" autoLine="0" autoPict="0">
                <anchor moveWithCells="1">
                  <from>
                    <xdr:col>3</xdr:col>
                    <xdr:colOff>660400</xdr:colOff>
                    <xdr:row>29</xdr:row>
                    <xdr:rowOff>0</xdr:rowOff>
                  </from>
                  <to>
                    <xdr:col>4</xdr:col>
                    <xdr:colOff>476250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58" name="Check Box 68">
              <controlPr defaultSize="0" autoFill="0" autoLine="0" autoPict="0">
                <anchor moveWithCells="1">
                  <from>
                    <xdr:col>3</xdr:col>
                    <xdr:colOff>660400</xdr:colOff>
                    <xdr:row>29</xdr:row>
                    <xdr:rowOff>0</xdr:rowOff>
                  </from>
                  <to>
                    <xdr:col>4</xdr:col>
                    <xdr:colOff>476250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0000000}">
          <x14:formula1>
            <xm:f>RS!$A$1:$A$4</xm:f>
          </x14:formula1>
          <xm:sqref>F21:F22 F15:F18 F3:F11</xm:sqref>
        </x14:dataValidation>
        <x14:dataValidation type="list" allowBlank="1" showInputMessage="1" showErrorMessage="1" xr:uid="{00000000-0002-0000-0900-000001000000}">
          <x14:formula1>
            <xm:f>RS!$A$16:$A$20</xm:f>
          </x14:formula1>
          <xm:sqref>D16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E938"/>
  <sheetViews>
    <sheetView zoomScale="70" zoomScaleNormal="70" zoomScalePageLayoutView="40" workbookViewId="0">
      <selection activeCell="E3" sqref="E3:G3 E6:G19 E22:G29"/>
    </sheetView>
  </sheetViews>
  <sheetFormatPr defaultColWidth="8.83203125" defaultRowHeight="15.5"/>
  <cols>
    <col min="2" max="2" width="10.58203125" bestFit="1" customWidth="1"/>
    <col min="6" max="6" width="14.83203125" bestFit="1" customWidth="1"/>
    <col min="7" max="7" width="28.58203125" customWidth="1"/>
  </cols>
  <sheetData>
    <row r="1" spans="1:83" s="84" customFormat="1">
      <c r="A1" s="148"/>
      <c r="B1" s="148"/>
      <c r="C1" s="148" t="s">
        <v>86</v>
      </c>
      <c r="D1" s="148"/>
      <c r="E1" s="148"/>
      <c r="F1" s="148" t="s">
        <v>14</v>
      </c>
      <c r="G1" s="148" t="s">
        <v>15</v>
      </c>
      <c r="H1" s="148" t="s">
        <v>326</v>
      </c>
      <c r="I1" s="148" t="s">
        <v>316</v>
      </c>
      <c r="J1" s="148" t="s">
        <v>327</v>
      </c>
      <c r="K1" s="148" t="s">
        <v>328</v>
      </c>
      <c r="L1" s="148" t="s">
        <v>329</v>
      </c>
      <c r="M1" s="148" t="s">
        <v>330</v>
      </c>
      <c r="N1" s="148" t="s">
        <v>331</v>
      </c>
      <c r="O1" s="148" t="s">
        <v>332</v>
      </c>
      <c r="P1" s="148" t="s">
        <v>333</v>
      </c>
      <c r="Q1" s="148" t="s">
        <v>334</v>
      </c>
      <c r="R1" s="148" t="s">
        <v>335</v>
      </c>
      <c r="S1" s="148" t="s">
        <v>336</v>
      </c>
      <c r="T1" s="148" t="s">
        <v>337</v>
      </c>
      <c r="U1" s="148" t="s">
        <v>338</v>
      </c>
      <c r="V1" s="148" t="s">
        <v>339</v>
      </c>
      <c r="W1" s="148" t="s">
        <v>340</v>
      </c>
      <c r="X1" s="148" t="s">
        <v>341</v>
      </c>
      <c r="Y1" s="148" t="s">
        <v>342</v>
      </c>
      <c r="Z1" s="148" t="s">
        <v>343</v>
      </c>
      <c r="AA1" s="148" t="s">
        <v>344</v>
      </c>
      <c r="AB1" s="148" t="s">
        <v>345</v>
      </c>
      <c r="AC1" s="148" t="s">
        <v>346</v>
      </c>
      <c r="AD1" s="148" t="s">
        <v>347</v>
      </c>
      <c r="AE1" s="148" t="s">
        <v>348</v>
      </c>
      <c r="AF1" s="148" t="s">
        <v>349</v>
      </c>
      <c r="AG1" s="148" t="s">
        <v>350</v>
      </c>
      <c r="AH1" s="148" t="s">
        <v>351</v>
      </c>
      <c r="AI1" s="148" t="s">
        <v>352</v>
      </c>
      <c r="AJ1" s="148" t="s">
        <v>191</v>
      </c>
      <c r="AK1" s="148" t="s">
        <v>186</v>
      </c>
      <c r="AL1" s="148" t="s">
        <v>353</v>
      </c>
      <c r="AM1" s="148" t="s">
        <v>285</v>
      </c>
      <c r="AN1" s="148" t="s">
        <v>354</v>
      </c>
      <c r="AO1" s="148" t="s">
        <v>355</v>
      </c>
      <c r="AP1" s="148" t="s">
        <v>356</v>
      </c>
      <c r="AQ1" s="148" t="s">
        <v>357</v>
      </c>
      <c r="AR1" s="148" t="s">
        <v>358</v>
      </c>
      <c r="AS1" s="148" t="s">
        <v>359</v>
      </c>
      <c r="AT1" s="148" t="s">
        <v>360</v>
      </c>
      <c r="AU1" s="148" t="s">
        <v>361</v>
      </c>
      <c r="AV1" s="148" t="s">
        <v>362</v>
      </c>
      <c r="AW1" s="148" t="s">
        <v>363</v>
      </c>
      <c r="AX1" s="148" t="s">
        <v>364</v>
      </c>
      <c r="AY1" s="148" t="s">
        <v>365</v>
      </c>
      <c r="AZ1" s="148" t="s">
        <v>366</v>
      </c>
      <c r="BA1" s="148" t="s">
        <v>367</v>
      </c>
      <c r="BB1" s="148" t="s">
        <v>368</v>
      </c>
      <c r="BC1" s="148" t="s">
        <v>369</v>
      </c>
      <c r="BD1" s="148" t="s">
        <v>370</v>
      </c>
      <c r="BE1" s="148" t="s">
        <v>371</v>
      </c>
      <c r="BF1" s="148" t="s">
        <v>372</v>
      </c>
      <c r="BG1" s="148" t="s">
        <v>373</v>
      </c>
      <c r="BH1" s="148" t="s">
        <v>374</v>
      </c>
      <c r="BI1" s="148" t="s">
        <v>375</v>
      </c>
      <c r="BJ1" s="148" t="s">
        <v>376</v>
      </c>
      <c r="BK1" s="148" t="s">
        <v>377</v>
      </c>
      <c r="BL1" s="148" t="s">
        <v>378</v>
      </c>
      <c r="BM1" s="148" t="s">
        <v>379</v>
      </c>
      <c r="BN1" s="148" t="s">
        <v>380</v>
      </c>
      <c r="BO1" s="148" t="s">
        <v>381</v>
      </c>
      <c r="BP1" s="148" t="s">
        <v>382</v>
      </c>
      <c r="BQ1" s="148" t="s">
        <v>383</v>
      </c>
      <c r="BR1" s="148" t="s">
        <v>384</v>
      </c>
      <c r="BS1" s="148" t="s">
        <v>385</v>
      </c>
      <c r="BT1" s="148" t="s">
        <v>386</v>
      </c>
      <c r="BU1" s="148" t="s">
        <v>387</v>
      </c>
      <c r="BV1" s="148" t="s">
        <v>388</v>
      </c>
      <c r="BW1" s="148" t="s">
        <v>389</v>
      </c>
      <c r="BX1" s="148" t="s">
        <v>390</v>
      </c>
      <c r="BY1" s="148" t="s">
        <v>391</v>
      </c>
      <c r="BZ1" s="148" t="s">
        <v>391</v>
      </c>
      <c r="CA1" s="148" t="s">
        <v>392</v>
      </c>
      <c r="CB1" s="148" t="s">
        <v>393</v>
      </c>
      <c r="CC1" s="148" t="s">
        <v>394</v>
      </c>
      <c r="CD1" s="148">
        <v>75</v>
      </c>
      <c r="CE1" s="148">
        <v>76</v>
      </c>
    </row>
    <row r="2" spans="1:83">
      <c r="AB2">
        <v>1</v>
      </c>
    </row>
    <row r="3" spans="1:83">
      <c r="F3" s="86" t="s">
        <v>0</v>
      </c>
      <c r="G3" s="86" t="s">
        <v>94</v>
      </c>
      <c r="H3" s="86" t="s">
        <v>0</v>
      </c>
      <c r="I3" s="86" t="s">
        <v>1</v>
      </c>
      <c r="J3" s="86" t="s">
        <v>2</v>
      </c>
      <c r="K3" s="86" t="s">
        <v>17</v>
      </c>
      <c r="L3" s="86" t="s">
        <v>18</v>
      </c>
      <c r="M3" s="86" t="s">
        <v>19</v>
      </c>
      <c r="N3" s="86" t="s">
        <v>20</v>
      </c>
      <c r="O3" s="86" t="s">
        <v>21</v>
      </c>
      <c r="P3" s="86" t="s">
        <v>22</v>
      </c>
      <c r="Q3" s="86" t="s">
        <v>23</v>
      </c>
      <c r="R3" s="86" t="s">
        <v>24</v>
      </c>
      <c r="S3" s="86" t="s">
        <v>25</v>
      </c>
      <c r="T3" s="86" t="s">
        <v>26</v>
      </c>
      <c r="U3" s="86" t="s">
        <v>27</v>
      </c>
      <c r="V3" s="86" t="s">
        <v>28</v>
      </c>
      <c r="W3" s="86" t="s">
        <v>29</v>
      </c>
      <c r="X3" s="86" t="s">
        <v>30</v>
      </c>
      <c r="Y3" s="86" t="s">
        <v>31</v>
      </c>
      <c r="Z3" s="86" t="s">
        <v>32</v>
      </c>
      <c r="AA3" s="86" t="s">
        <v>33</v>
      </c>
      <c r="AB3" s="86" t="s">
        <v>34</v>
      </c>
      <c r="AC3" s="86" t="s">
        <v>35</v>
      </c>
      <c r="AD3" s="86" t="s">
        <v>36</v>
      </c>
      <c r="AE3" s="86" t="s">
        <v>37</v>
      </c>
      <c r="AF3" s="86" t="s">
        <v>38</v>
      </c>
      <c r="AG3" s="86" t="s">
        <v>39</v>
      </c>
      <c r="AH3" s="86" t="s">
        <v>40</v>
      </c>
      <c r="AI3" s="86" t="s">
        <v>41</v>
      </c>
      <c r="AJ3" s="86" t="s">
        <v>42</v>
      </c>
      <c r="AK3" s="86" t="s">
        <v>43</v>
      </c>
      <c r="AL3" s="86" t="s">
        <v>44</v>
      </c>
      <c r="AM3" s="86" t="s">
        <v>45</v>
      </c>
      <c r="AN3" s="86" t="s">
        <v>46</v>
      </c>
      <c r="AO3" s="86" t="s">
        <v>47</v>
      </c>
      <c r="AP3" s="86" t="s">
        <v>48</v>
      </c>
      <c r="AQ3" s="86" t="s">
        <v>49</v>
      </c>
      <c r="AR3" s="86" t="s">
        <v>50</v>
      </c>
      <c r="AS3" s="86" t="s">
        <v>51</v>
      </c>
    </row>
    <row r="4" spans="1:83"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</row>
    <row r="5" spans="1:83"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>
        <v>5</v>
      </c>
      <c r="Y5" s="86"/>
      <c r="Z5" s="86"/>
      <c r="AA5" s="86"/>
      <c r="AB5" s="86">
        <v>1</v>
      </c>
      <c r="AC5" s="86">
        <v>2</v>
      </c>
      <c r="AD5" s="86"/>
      <c r="AE5" s="86">
        <v>3</v>
      </c>
      <c r="AF5" s="86"/>
      <c r="AG5" s="86">
        <v>4</v>
      </c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CB5">
        <v>6</v>
      </c>
    </row>
    <row r="6" spans="1:83">
      <c r="E6" s="174"/>
      <c r="F6" s="86" t="s">
        <v>1</v>
      </c>
      <c r="G6" s="86" t="s">
        <v>864</v>
      </c>
      <c r="H6" s="86" t="s">
        <v>395</v>
      </c>
      <c r="I6" s="86" t="s">
        <v>396</v>
      </c>
      <c r="J6" s="86" t="s">
        <v>397</v>
      </c>
      <c r="K6" s="86" t="s">
        <v>398</v>
      </c>
      <c r="L6" s="86" t="s">
        <v>399</v>
      </c>
      <c r="M6" s="86" t="s">
        <v>400</v>
      </c>
      <c r="N6" s="86" t="s">
        <v>401</v>
      </c>
      <c r="O6" s="86" t="s">
        <v>402</v>
      </c>
      <c r="P6" s="86" t="s">
        <v>403</v>
      </c>
      <c r="Q6" s="86" t="s">
        <v>404</v>
      </c>
      <c r="R6" s="86" t="s">
        <v>405</v>
      </c>
      <c r="S6" s="86" t="s">
        <v>406</v>
      </c>
      <c r="T6" s="86" t="s">
        <v>407</v>
      </c>
      <c r="U6" s="86" t="s">
        <v>408</v>
      </c>
      <c r="V6" s="86" t="s">
        <v>409</v>
      </c>
      <c r="W6" s="86" t="s">
        <v>410</v>
      </c>
      <c r="X6" s="86" t="s">
        <v>702</v>
      </c>
      <c r="Y6" s="86" t="s">
        <v>411</v>
      </c>
      <c r="Z6" s="86" t="s">
        <v>412</v>
      </c>
      <c r="AA6" s="86" t="s">
        <v>413</v>
      </c>
      <c r="AB6" s="86" t="s">
        <v>414</v>
      </c>
      <c r="AC6" s="86" t="s">
        <v>415</v>
      </c>
      <c r="AD6" s="86" t="s">
        <v>416</v>
      </c>
      <c r="AE6" s="86" t="s">
        <v>417</v>
      </c>
      <c r="AF6" s="86" t="s">
        <v>418</v>
      </c>
      <c r="AG6" s="86" t="s">
        <v>419</v>
      </c>
      <c r="AH6" s="86" t="s">
        <v>420</v>
      </c>
      <c r="AI6" s="86" t="s">
        <v>421</v>
      </c>
      <c r="AJ6" s="86" t="s">
        <v>150</v>
      </c>
      <c r="AK6" s="86" t="s">
        <v>130</v>
      </c>
      <c r="AL6" s="86" t="s">
        <v>422</v>
      </c>
      <c r="AM6" s="86" t="s">
        <v>423</v>
      </c>
      <c r="AN6" s="86" t="s">
        <v>424</v>
      </c>
      <c r="AO6" s="86" t="s">
        <v>425</v>
      </c>
      <c r="AP6" s="86" t="s">
        <v>426</v>
      </c>
      <c r="AQ6" s="86" t="s">
        <v>427</v>
      </c>
      <c r="AR6" s="86" t="s">
        <v>428</v>
      </c>
      <c r="AS6" s="86" t="s">
        <v>429</v>
      </c>
      <c r="AT6" t="s">
        <v>430</v>
      </c>
      <c r="AU6" t="s">
        <v>431</v>
      </c>
      <c r="AV6" t="s">
        <v>432</v>
      </c>
      <c r="AW6" t="s">
        <v>433</v>
      </c>
      <c r="AX6" t="s">
        <v>434</v>
      </c>
      <c r="AY6" t="s">
        <v>435</v>
      </c>
      <c r="AZ6" t="s">
        <v>436</v>
      </c>
      <c r="BA6" t="s">
        <v>437</v>
      </c>
      <c r="BB6" t="s">
        <v>438</v>
      </c>
      <c r="BC6" t="s">
        <v>439</v>
      </c>
      <c r="BD6" t="s">
        <v>440</v>
      </c>
      <c r="BE6" t="s">
        <v>441</v>
      </c>
      <c r="BF6" t="s">
        <v>442</v>
      </c>
      <c r="BG6" t="s">
        <v>443</v>
      </c>
      <c r="BH6" t="s">
        <v>444</v>
      </c>
      <c r="BI6" t="s">
        <v>445</v>
      </c>
      <c r="BJ6" t="s">
        <v>652</v>
      </c>
      <c r="BK6" t="s">
        <v>447</v>
      </c>
      <c r="BL6" t="s">
        <v>653</v>
      </c>
      <c r="BM6" t="s">
        <v>448</v>
      </c>
      <c r="BN6" t="s">
        <v>449</v>
      </c>
      <c r="BO6" t="s">
        <v>450</v>
      </c>
      <c r="BP6" t="s">
        <v>451</v>
      </c>
      <c r="BQ6" t="s">
        <v>452</v>
      </c>
      <c r="BR6" t="s">
        <v>453</v>
      </c>
      <c r="BS6" t="s">
        <v>454</v>
      </c>
      <c r="BT6" t="s">
        <v>455</v>
      </c>
      <c r="BU6" t="s">
        <v>456</v>
      </c>
      <c r="BV6" t="s">
        <v>457</v>
      </c>
      <c r="BW6" t="s">
        <v>458</v>
      </c>
      <c r="BX6" t="s">
        <v>459</v>
      </c>
      <c r="BY6" t="s">
        <v>460</v>
      </c>
      <c r="BZ6" t="s">
        <v>461</v>
      </c>
      <c r="CA6" t="s">
        <v>462</v>
      </c>
      <c r="CB6" t="s">
        <v>463</v>
      </c>
      <c r="CC6" t="s">
        <v>464</v>
      </c>
    </row>
    <row r="7" spans="1:83">
      <c r="E7" s="174" t="b">
        <v>1</v>
      </c>
      <c r="F7" s="86" t="s">
        <v>1</v>
      </c>
      <c r="G7" s="86" t="s">
        <v>865</v>
      </c>
      <c r="H7" s="86" t="s">
        <v>395</v>
      </c>
      <c r="I7" s="86" t="s">
        <v>396</v>
      </c>
      <c r="J7" s="86" t="s">
        <v>397</v>
      </c>
      <c r="K7" s="86" t="s">
        <v>398</v>
      </c>
      <c r="L7" s="86" t="s">
        <v>399</v>
      </c>
      <c r="M7" s="86" t="s">
        <v>400</v>
      </c>
      <c r="N7" s="86" t="s">
        <v>401</v>
      </c>
      <c r="O7" s="86" t="s">
        <v>402</v>
      </c>
      <c r="P7" s="86" t="s">
        <v>403</v>
      </c>
      <c r="Q7" s="86" t="s">
        <v>654</v>
      </c>
      <c r="R7" s="86" t="s">
        <v>405</v>
      </c>
      <c r="S7" s="86" t="s">
        <v>655</v>
      </c>
      <c r="T7" s="86" t="s">
        <v>407</v>
      </c>
      <c r="U7" s="86" t="s">
        <v>408</v>
      </c>
      <c r="V7" s="86" t="s">
        <v>409</v>
      </c>
      <c r="W7" s="86" t="s">
        <v>410</v>
      </c>
      <c r="X7" s="86" t="s">
        <v>1485</v>
      </c>
      <c r="Y7" s="86" t="s">
        <v>411</v>
      </c>
      <c r="Z7" s="86" t="s">
        <v>412</v>
      </c>
      <c r="AA7" s="86" t="s">
        <v>413</v>
      </c>
      <c r="AB7" s="86" t="s">
        <v>1776</v>
      </c>
      <c r="AC7" s="86" t="s">
        <v>2054</v>
      </c>
      <c r="AD7" s="86" t="s">
        <v>416</v>
      </c>
      <c r="AE7" s="86" t="s">
        <v>2040</v>
      </c>
      <c r="AF7" s="86" t="s">
        <v>418</v>
      </c>
      <c r="AG7" s="86" t="s">
        <v>2066</v>
      </c>
      <c r="AH7" s="86" t="s">
        <v>420</v>
      </c>
      <c r="AI7" s="86" t="s">
        <v>421</v>
      </c>
      <c r="AJ7" s="86" t="s">
        <v>150</v>
      </c>
      <c r="AK7" s="86" t="s">
        <v>130</v>
      </c>
      <c r="AL7" s="86" t="s">
        <v>422</v>
      </c>
      <c r="AM7" s="86" t="s">
        <v>423</v>
      </c>
      <c r="AN7" s="86" t="s">
        <v>424</v>
      </c>
      <c r="AO7" s="86" t="s">
        <v>425</v>
      </c>
      <c r="AP7" s="86" t="s">
        <v>426</v>
      </c>
      <c r="AQ7" s="86" t="s">
        <v>427</v>
      </c>
      <c r="AR7" s="86" t="s">
        <v>428</v>
      </c>
      <c r="AS7" s="86" t="s">
        <v>429</v>
      </c>
      <c r="AT7" t="s">
        <v>430</v>
      </c>
      <c r="AU7" t="s">
        <v>431</v>
      </c>
      <c r="AV7" t="s">
        <v>432</v>
      </c>
      <c r="AW7" t="s">
        <v>433</v>
      </c>
      <c r="AX7" t="s">
        <v>434</v>
      </c>
      <c r="AY7" t="s">
        <v>435</v>
      </c>
      <c r="AZ7" t="s">
        <v>436</v>
      </c>
      <c r="BA7" t="s">
        <v>437</v>
      </c>
      <c r="BB7" t="s">
        <v>438</v>
      </c>
      <c r="BC7" t="s">
        <v>439</v>
      </c>
      <c r="BD7" t="s">
        <v>440</v>
      </c>
      <c r="BE7" t="s">
        <v>441</v>
      </c>
      <c r="BF7" t="s">
        <v>442</v>
      </c>
      <c r="BG7" t="s">
        <v>443</v>
      </c>
      <c r="BH7" t="s">
        <v>444</v>
      </c>
      <c r="BI7" t="s">
        <v>445</v>
      </c>
      <c r="BJ7" t="s">
        <v>652</v>
      </c>
      <c r="BK7" t="s">
        <v>447</v>
      </c>
      <c r="BL7" t="s">
        <v>653</v>
      </c>
      <c r="BM7" t="s">
        <v>448</v>
      </c>
      <c r="BN7" t="s">
        <v>449</v>
      </c>
      <c r="BO7" t="s">
        <v>450</v>
      </c>
      <c r="BP7" t="s">
        <v>451</v>
      </c>
      <c r="BQ7" t="s">
        <v>452</v>
      </c>
      <c r="BR7" t="s">
        <v>453</v>
      </c>
      <c r="BS7" t="s">
        <v>454</v>
      </c>
      <c r="BT7" t="s">
        <v>455</v>
      </c>
      <c r="BU7" t="s">
        <v>456</v>
      </c>
      <c r="BV7" t="s">
        <v>457</v>
      </c>
      <c r="BW7" t="s">
        <v>458</v>
      </c>
      <c r="BX7" t="s">
        <v>459</v>
      </c>
      <c r="BY7" t="s">
        <v>460</v>
      </c>
      <c r="BZ7" t="s">
        <v>461</v>
      </c>
      <c r="CA7" t="s">
        <v>462</v>
      </c>
      <c r="CB7" t="s">
        <v>463</v>
      </c>
      <c r="CC7" t="s">
        <v>464</v>
      </c>
    </row>
    <row r="8" spans="1:83">
      <c r="E8" s="174"/>
      <c r="F8" s="86" t="s">
        <v>1</v>
      </c>
      <c r="G8" s="86" t="s">
        <v>866</v>
      </c>
      <c r="H8" s="86" t="s">
        <v>395</v>
      </c>
      <c r="I8" s="86" t="s">
        <v>396</v>
      </c>
      <c r="J8" s="86" t="s">
        <v>397</v>
      </c>
      <c r="K8" s="86" t="s">
        <v>398</v>
      </c>
      <c r="L8" s="86" t="s">
        <v>399</v>
      </c>
      <c r="M8" s="86" t="s">
        <v>400</v>
      </c>
      <c r="N8" s="86" t="s">
        <v>401</v>
      </c>
      <c r="O8" s="86" t="s">
        <v>402</v>
      </c>
      <c r="P8" s="86" t="s">
        <v>403</v>
      </c>
      <c r="Q8" s="86" t="s">
        <v>404</v>
      </c>
      <c r="R8" s="86" t="s">
        <v>405</v>
      </c>
      <c r="S8" s="86" t="s">
        <v>406</v>
      </c>
      <c r="T8" s="86" t="s">
        <v>407</v>
      </c>
      <c r="U8" s="86" t="s">
        <v>408</v>
      </c>
      <c r="V8" s="86" t="s">
        <v>409</v>
      </c>
      <c r="W8" s="86" t="s">
        <v>410</v>
      </c>
      <c r="X8" s="86" t="s">
        <v>702</v>
      </c>
      <c r="Y8" s="86" t="s">
        <v>411</v>
      </c>
      <c r="Z8" s="86" t="s">
        <v>412</v>
      </c>
      <c r="AA8" s="86" t="s">
        <v>413</v>
      </c>
      <c r="AB8" s="86" t="s">
        <v>414</v>
      </c>
      <c r="AC8" s="86" t="s">
        <v>415</v>
      </c>
      <c r="AD8" s="86" t="s">
        <v>416</v>
      </c>
      <c r="AE8" s="86" t="s">
        <v>417</v>
      </c>
      <c r="AF8" s="86" t="s">
        <v>418</v>
      </c>
      <c r="AG8" s="86" t="s">
        <v>419</v>
      </c>
      <c r="AH8" s="86" t="s">
        <v>420</v>
      </c>
      <c r="AI8" s="86" t="s">
        <v>421</v>
      </c>
      <c r="AJ8" s="86" t="s">
        <v>150</v>
      </c>
      <c r="AK8" s="86" t="s">
        <v>130</v>
      </c>
      <c r="AL8" s="86" t="s">
        <v>422</v>
      </c>
      <c r="AM8" s="86" t="s">
        <v>423</v>
      </c>
      <c r="AN8" s="86" t="s">
        <v>424</v>
      </c>
      <c r="AO8" s="86" t="s">
        <v>425</v>
      </c>
      <c r="AP8" s="86" t="s">
        <v>426</v>
      </c>
      <c r="AQ8" s="86" t="s">
        <v>427</v>
      </c>
      <c r="AR8" s="86" t="s">
        <v>428</v>
      </c>
      <c r="AS8" s="86" t="s">
        <v>429</v>
      </c>
      <c r="AT8" t="s">
        <v>430</v>
      </c>
      <c r="AU8" t="s">
        <v>431</v>
      </c>
      <c r="AV8" t="s">
        <v>432</v>
      </c>
      <c r="AW8" t="s">
        <v>433</v>
      </c>
      <c r="AX8" t="s">
        <v>434</v>
      </c>
      <c r="AY8" t="s">
        <v>435</v>
      </c>
      <c r="AZ8" t="s">
        <v>436</v>
      </c>
      <c r="BA8" t="s">
        <v>437</v>
      </c>
      <c r="BB8" t="s">
        <v>438</v>
      </c>
      <c r="BC8" t="s">
        <v>439</v>
      </c>
      <c r="BD8" t="s">
        <v>440</v>
      </c>
      <c r="BE8" t="s">
        <v>441</v>
      </c>
      <c r="BF8" t="s">
        <v>442</v>
      </c>
      <c r="BG8" t="s">
        <v>443</v>
      </c>
      <c r="BH8" t="s">
        <v>444</v>
      </c>
      <c r="BI8" t="s">
        <v>445</v>
      </c>
      <c r="BJ8" t="s">
        <v>652</v>
      </c>
      <c r="BK8" t="s">
        <v>447</v>
      </c>
      <c r="BL8" t="s">
        <v>653</v>
      </c>
      <c r="BM8" t="s">
        <v>448</v>
      </c>
      <c r="BN8" t="s">
        <v>449</v>
      </c>
      <c r="BO8" t="s">
        <v>450</v>
      </c>
      <c r="BP8" t="s">
        <v>451</v>
      </c>
      <c r="BQ8" t="s">
        <v>452</v>
      </c>
      <c r="BR8" t="s">
        <v>453</v>
      </c>
      <c r="BS8" t="s">
        <v>454</v>
      </c>
      <c r="BT8" t="s">
        <v>455</v>
      </c>
      <c r="BU8" t="s">
        <v>456</v>
      </c>
      <c r="BV8" t="s">
        <v>457</v>
      </c>
      <c r="BW8" t="s">
        <v>458</v>
      </c>
      <c r="BX8" t="s">
        <v>459</v>
      </c>
      <c r="BY8" t="s">
        <v>460</v>
      </c>
      <c r="BZ8" t="s">
        <v>461</v>
      </c>
      <c r="CA8" t="s">
        <v>462</v>
      </c>
      <c r="CB8" t="s">
        <v>463</v>
      </c>
      <c r="CC8" t="s">
        <v>464</v>
      </c>
    </row>
    <row r="9" spans="1:83">
      <c r="E9" s="174"/>
      <c r="F9" s="86" t="s">
        <v>1</v>
      </c>
      <c r="G9" s="86" t="s">
        <v>867</v>
      </c>
      <c r="H9" s="86" t="s">
        <v>395</v>
      </c>
      <c r="I9" s="86" t="s">
        <v>396</v>
      </c>
      <c r="J9" s="86" t="s">
        <v>397</v>
      </c>
      <c r="K9" s="86" t="s">
        <v>398</v>
      </c>
      <c r="L9" s="86" t="s">
        <v>399</v>
      </c>
      <c r="M9" s="86" t="s">
        <v>400</v>
      </c>
      <c r="N9" s="86" t="s">
        <v>401</v>
      </c>
      <c r="O9" s="86" t="s">
        <v>402</v>
      </c>
      <c r="P9" s="86" t="s">
        <v>403</v>
      </c>
      <c r="Q9" s="86" t="s">
        <v>404</v>
      </c>
      <c r="R9" s="86" t="s">
        <v>405</v>
      </c>
      <c r="S9" s="86" t="s">
        <v>406</v>
      </c>
      <c r="T9" s="86" t="s">
        <v>407</v>
      </c>
      <c r="U9" s="86" t="s">
        <v>408</v>
      </c>
      <c r="V9" s="86" t="s">
        <v>409</v>
      </c>
      <c r="W9" s="86" t="s">
        <v>410</v>
      </c>
      <c r="X9" s="86" t="s">
        <v>702</v>
      </c>
      <c r="Y9" s="86" t="s">
        <v>411</v>
      </c>
      <c r="Z9" s="86" t="s">
        <v>412</v>
      </c>
      <c r="AA9" s="86" t="s">
        <v>413</v>
      </c>
      <c r="AB9" s="86" t="s">
        <v>414</v>
      </c>
      <c r="AC9" s="86" t="s">
        <v>415</v>
      </c>
      <c r="AD9" s="86" t="s">
        <v>416</v>
      </c>
      <c r="AE9" s="86" t="s">
        <v>417</v>
      </c>
      <c r="AF9" s="86" t="s">
        <v>418</v>
      </c>
      <c r="AG9" s="86" t="s">
        <v>419</v>
      </c>
      <c r="AH9" s="86" t="s">
        <v>420</v>
      </c>
      <c r="AI9" s="86" t="s">
        <v>421</v>
      </c>
      <c r="AJ9" s="86" t="s">
        <v>150</v>
      </c>
      <c r="AK9" s="86" t="s">
        <v>130</v>
      </c>
      <c r="AL9" s="86" t="s">
        <v>422</v>
      </c>
      <c r="AM9" s="86" t="s">
        <v>423</v>
      </c>
      <c r="AN9" s="86" t="s">
        <v>424</v>
      </c>
      <c r="AO9" s="86" t="s">
        <v>425</v>
      </c>
      <c r="AP9" s="86" t="s">
        <v>426</v>
      </c>
      <c r="AQ9" s="86" t="s">
        <v>427</v>
      </c>
      <c r="AR9" s="86" t="s">
        <v>428</v>
      </c>
      <c r="AS9" s="86" t="s">
        <v>429</v>
      </c>
      <c r="AT9" t="s">
        <v>430</v>
      </c>
      <c r="AU9" t="s">
        <v>431</v>
      </c>
      <c r="AV9" t="s">
        <v>432</v>
      </c>
      <c r="AW9" t="s">
        <v>433</v>
      </c>
      <c r="AX9" t="s">
        <v>434</v>
      </c>
      <c r="AY9" t="s">
        <v>435</v>
      </c>
      <c r="AZ9" t="s">
        <v>436</v>
      </c>
      <c r="BA9" t="s">
        <v>437</v>
      </c>
      <c r="BB9" t="s">
        <v>438</v>
      </c>
      <c r="BC9" t="s">
        <v>439</v>
      </c>
      <c r="BD9" t="s">
        <v>440</v>
      </c>
      <c r="BE9" t="s">
        <v>441</v>
      </c>
      <c r="BF9" t="s">
        <v>442</v>
      </c>
      <c r="BG9" t="s">
        <v>443</v>
      </c>
      <c r="BH9" t="s">
        <v>444</v>
      </c>
      <c r="BI9" t="s">
        <v>445</v>
      </c>
      <c r="BJ9" t="s">
        <v>652</v>
      </c>
      <c r="BK9" t="s">
        <v>447</v>
      </c>
      <c r="BL9" t="s">
        <v>653</v>
      </c>
      <c r="BM9" t="s">
        <v>448</v>
      </c>
      <c r="BN9" t="s">
        <v>449</v>
      </c>
      <c r="BO9" t="s">
        <v>450</v>
      </c>
      <c r="BP9" t="s">
        <v>451</v>
      </c>
      <c r="BQ9" t="s">
        <v>452</v>
      </c>
      <c r="BR9" t="s">
        <v>453</v>
      </c>
      <c r="BS9" t="s">
        <v>454</v>
      </c>
      <c r="BT9" t="s">
        <v>455</v>
      </c>
      <c r="BU9" t="s">
        <v>456</v>
      </c>
      <c r="BV9" t="s">
        <v>457</v>
      </c>
      <c r="BW9" t="s">
        <v>458</v>
      </c>
      <c r="BX9" t="s">
        <v>459</v>
      </c>
      <c r="BY9" t="s">
        <v>460</v>
      </c>
      <c r="BZ9" t="s">
        <v>461</v>
      </c>
      <c r="CA9" t="s">
        <v>462</v>
      </c>
      <c r="CB9" t="s">
        <v>463</v>
      </c>
      <c r="CC9" t="s">
        <v>464</v>
      </c>
    </row>
    <row r="10" spans="1:83">
      <c r="E10" s="174"/>
      <c r="F10" s="86" t="s">
        <v>1</v>
      </c>
      <c r="G10" s="86" t="s">
        <v>868</v>
      </c>
      <c r="H10" s="86" t="s">
        <v>395</v>
      </c>
      <c r="I10" s="86" t="s">
        <v>396</v>
      </c>
      <c r="J10" s="86" t="s">
        <v>397</v>
      </c>
      <c r="K10" s="86" t="s">
        <v>398</v>
      </c>
      <c r="L10" s="86" t="s">
        <v>399</v>
      </c>
      <c r="M10" s="86" t="s">
        <v>400</v>
      </c>
      <c r="N10" s="86" t="s">
        <v>401</v>
      </c>
      <c r="O10" s="86" t="s">
        <v>402</v>
      </c>
      <c r="P10" s="86" t="s">
        <v>403</v>
      </c>
      <c r="Q10" s="86" t="s">
        <v>404</v>
      </c>
      <c r="R10" s="86" t="s">
        <v>405</v>
      </c>
      <c r="S10" s="86" t="s">
        <v>406</v>
      </c>
      <c r="T10" s="86" t="s">
        <v>407</v>
      </c>
      <c r="U10" s="86" t="s">
        <v>408</v>
      </c>
      <c r="V10" s="86" t="s">
        <v>409</v>
      </c>
      <c r="W10" s="86" t="s">
        <v>410</v>
      </c>
      <c r="X10" s="86" t="s">
        <v>702</v>
      </c>
      <c r="Y10" s="86" t="s">
        <v>411</v>
      </c>
      <c r="Z10" s="86" t="s">
        <v>412</v>
      </c>
      <c r="AA10" s="86" t="s">
        <v>413</v>
      </c>
      <c r="AB10" s="86" t="s">
        <v>414</v>
      </c>
      <c r="AC10" s="86" t="s">
        <v>415</v>
      </c>
      <c r="AD10" s="86" t="s">
        <v>416</v>
      </c>
      <c r="AE10" s="86" t="s">
        <v>417</v>
      </c>
      <c r="AF10" s="86" t="s">
        <v>418</v>
      </c>
      <c r="AG10" s="86" t="s">
        <v>419</v>
      </c>
      <c r="AH10" s="86" t="s">
        <v>420</v>
      </c>
      <c r="AI10" s="86" t="s">
        <v>421</v>
      </c>
      <c r="AJ10" s="86" t="s">
        <v>150</v>
      </c>
      <c r="AK10" s="86" t="s">
        <v>130</v>
      </c>
      <c r="AL10" s="86" t="s">
        <v>422</v>
      </c>
      <c r="AM10" s="86" t="s">
        <v>423</v>
      </c>
      <c r="AN10" s="86" t="s">
        <v>424</v>
      </c>
      <c r="AO10" s="86" t="s">
        <v>425</v>
      </c>
      <c r="AP10" s="86" t="s">
        <v>426</v>
      </c>
      <c r="AQ10" s="86" t="s">
        <v>427</v>
      </c>
      <c r="AR10" s="86" t="s">
        <v>428</v>
      </c>
      <c r="AS10" s="86" t="s">
        <v>429</v>
      </c>
      <c r="AT10" t="s">
        <v>430</v>
      </c>
      <c r="AU10" t="s">
        <v>431</v>
      </c>
      <c r="AV10" t="s">
        <v>432</v>
      </c>
      <c r="AW10" t="s">
        <v>433</v>
      </c>
      <c r="AX10" t="s">
        <v>434</v>
      </c>
      <c r="AY10" t="s">
        <v>435</v>
      </c>
      <c r="AZ10" t="s">
        <v>436</v>
      </c>
      <c r="BA10" t="s">
        <v>437</v>
      </c>
      <c r="BB10" t="s">
        <v>438</v>
      </c>
      <c r="BC10" t="s">
        <v>439</v>
      </c>
      <c r="BD10" t="s">
        <v>440</v>
      </c>
      <c r="BE10" t="s">
        <v>441</v>
      </c>
      <c r="BF10" t="s">
        <v>442</v>
      </c>
      <c r="BG10" t="s">
        <v>443</v>
      </c>
      <c r="BH10" t="s">
        <v>444</v>
      </c>
      <c r="BI10" t="s">
        <v>445</v>
      </c>
      <c r="BJ10" t="s">
        <v>652</v>
      </c>
      <c r="BK10" t="s">
        <v>447</v>
      </c>
      <c r="BL10" t="s">
        <v>653</v>
      </c>
      <c r="BM10" t="s">
        <v>448</v>
      </c>
      <c r="BN10" t="s">
        <v>449</v>
      </c>
      <c r="BO10" t="s">
        <v>450</v>
      </c>
      <c r="BP10" t="s">
        <v>451</v>
      </c>
      <c r="BQ10" t="s">
        <v>452</v>
      </c>
      <c r="BR10" t="s">
        <v>453</v>
      </c>
      <c r="BS10" t="s">
        <v>454</v>
      </c>
      <c r="BT10" t="s">
        <v>455</v>
      </c>
      <c r="BU10" t="s">
        <v>456</v>
      </c>
      <c r="BV10" t="s">
        <v>457</v>
      </c>
      <c r="BW10" t="s">
        <v>458</v>
      </c>
      <c r="BX10" t="s">
        <v>459</v>
      </c>
      <c r="BY10" t="s">
        <v>460</v>
      </c>
      <c r="BZ10" t="s">
        <v>461</v>
      </c>
      <c r="CA10" t="s">
        <v>462</v>
      </c>
      <c r="CB10" t="s">
        <v>463</v>
      </c>
      <c r="CC10" t="s">
        <v>464</v>
      </c>
    </row>
    <row r="11" spans="1:83">
      <c r="E11" s="174"/>
      <c r="F11" s="86" t="s">
        <v>1</v>
      </c>
      <c r="G11" s="86" t="s">
        <v>869</v>
      </c>
      <c r="H11" s="86" t="s">
        <v>395</v>
      </c>
      <c r="I11" s="86" t="s">
        <v>396</v>
      </c>
      <c r="J11" s="86" t="s">
        <v>397</v>
      </c>
      <c r="K11" s="86" t="s">
        <v>398</v>
      </c>
      <c r="L11" s="86" t="s">
        <v>399</v>
      </c>
      <c r="M11" s="86" t="s">
        <v>400</v>
      </c>
      <c r="N11" s="86" t="s">
        <v>401</v>
      </c>
      <c r="O11" s="86" t="s">
        <v>402</v>
      </c>
      <c r="P11" s="86" t="s">
        <v>403</v>
      </c>
      <c r="Q11" s="86" t="s">
        <v>404</v>
      </c>
      <c r="R11" s="86" t="s">
        <v>658</v>
      </c>
      <c r="S11" s="86" t="s">
        <v>406</v>
      </c>
      <c r="T11" s="86" t="s">
        <v>407</v>
      </c>
      <c r="U11" s="86" t="s">
        <v>408</v>
      </c>
      <c r="V11" s="86" t="s">
        <v>409</v>
      </c>
      <c r="W11" s="86" t="s">
        <v>410</v>
      </c>
      <c r="X11" s="86" t="s">
        <v>702</v>
      </c>
      <c r="Y11" s="86" t="s">
        <v>411</v>
      </c>
      <c r="Z11" s="86" t="s">
        <v>412</v>
      </c>
      <c r="AA11" s="86" t="s">
        <v>413</v>
      </c>
      <c r="AB11" s="86" t="s">
        <v>656</v>
      </c>
      <c r="AC11" s="86" t="s">
        <v>415</v>
      </c>
      <c r="AD11" s="86" t="s">
        <v>659</v>
      </c>
      <c r="AE11" s="86" t="s">
        <v>417</v>
      </c>
      <c r="AF11" s="86" t="s">
        <v>418</v>
      </c>
      <c r="AG11" s="86" t="s">
        <v>660</v>
      </c>
      <c r="AH11" s="86" t="s">
        <v>420</v>
      </c>
      <c r="AI11" s="86" t="s">
        <v>421</v>
      </c>
      <c r="AJ11" s="86" t="s">
        <v>661</v>
      </c>
      <c r="AK11" s="86" t="s">
        <v>130</v>
      </c>
      <c r="AL11" s="86" t="s">
        <v>422</v>
      </c>
      <c r="AM11" s="86" t="s">
        <v>423</v>
      </c>
      <c r="AN11" s="86" t="s">
        <v>424</v>
      </c>
      <c r="AO11" s="86" t="s">
        <v>425</v>
      </c>
      <c r="AP11" s="86" t="s">
        <v>426</v>
      </c>
      <c r="AQ11" s="86" t="s">
        <v>427</v>
      </c>
      <c r="AR11" s="86" t="s">
        <v>428</v>
      </c>
      <c r="AS11" s="86" t="s">
        <v>429</v>
      </c>
      <c r="AT11" t="s">
        <v>430</v>
      </c>
      <c r="AU11" t="s">
        <v>431</v>
      </c>
      <c r="AV11" t="s">
        <v>432</v>
      </c>
      <c r="AW11" t="s">
        <v>433</v>
      </c>
      <c r="AX11" t="s">
        <v>434</v>
      </c>
      <c r="AY11" t="s">
        <v>435</v>
      </c>
      <c r="AZ11" t="s">
        <v>436</v>
      </c>
      <c r="BA11" t="s">
        <v>437</v>
      </c>
      <c r="BB11" t="s">
        <v>438</v>
      </c>
      <c r="BC11" t="s">
        <v>439</v>
      </c>
      <c r="BD11" t="s">
        <v>440</v>
      </c>
      <c r="BE11" t="s">
        <v>441</v>
      </c>
      <c r="BF11" t="s">
        <v>442</v>
      </c>
      <c r="BG11" t="s">
        <v>443</v>
      </c>
      <c r="BH11" t="s">
        <v>444</v>
      </c>
      <c r="BI11" t="s">
        <v>445</v>
      </c>
      <c r="BJ11" t="s">
        <v>652</v>
      </c>
      <c r="BK11" t="s">
        <v>447</v>
      </c>
      <c r="BL11" t="s">
        <v>653</v>
      </c>
      <c r="BM11" t="s">
        <v>448</v>
      </c>
      <c r="BN11" t="s">
        <v>449</v>
      </c>
      <c r="BO11" t="s">
        <v>450</v>
      </c>
      <c r="BP11" t="s">
        <v>451</v>
      </c>
      <c r="BQ11" t="s">
        <v>452</v>
      </c>
      <c r="BR11" t="s">
        <v>453</v>
      </c>
      <c r="BS11" t="s">
        <v>454</v>
      </c>
      <c r="BT11" t="s">
        <v>455</v>
      </c>
      <c r="BU11" t="s">
        <v>456</v>
      </c>
      <c r="BV11" t="s">
        <v>457</v>
      </c>
      <c r="BW11" t="s">
        <v>458</v>
      </c>
      <c r="BX11" t="s">
        <v>459</v>
      </c>
      <c r="BY11" t="s">
        <v>460</v>
      </c>
      <c r="BZ11" t="s">
        <v>461</v>
      </c>
      <c r="CA11" t="s">
        <v>462</v>
      </c>
      <c r="CB11" t="s">
        <v>463</v>
      </c>
      <c r="CC11" t="s">
        <v>464</v>
      </c>
    </row>
    <row r="12" spans="1:83">
      <c r="A12" s="22">
        <v>4</v>
      </c>
      <c r="B12" s="22" t="s">
        <v>56</v>
      </c>
      <c r="E12" s="174"/>
      <c r="F12" s="86" t="s">
        <v>1</v>
      </c>
      <c r="G12" s="86" t="s">
        <v>870</v>
      </c>
      <c r="H12" s="86" t="s">
        <v>395</v>
      </c>
      <c r="I12" s="86" t="s">
        <v>396</v>
      </c>
      <c r="J12" s="86" t="s">
        <v>397</v>
      </c>
      <c r="K12" s="86" t="s">
        <v>398</v>
      </c>
      <c r="L12" s="86" t="s">
        <v>399</v>
      </c>
      <c r="M12" s="86" t="s">
        <v>400</v>
      </c>
      <c r="N12" s="86" t="s">
        <v>401</v>
      </c>
      <c r="O12" s="86" t="s">
        <v>402</v>
      </c>
      <c r="P12" s="86" t="s">
        <v>403</v>
      </c>
      <c r="Q12" s="86" t="s">
        <v>404</v>
      </c>
      <c r="R12" s="86" t="s">
        <v>405</v>
      </c>
      <c r="S12" s="86" t="s">
        <v>406</v>
      </c>
      <c r="T12" s="86" t="s">
        <v>407</v>
      </c>
      <c r="U12" s="86" t="s">
        <v>408</v>
      </c>
      <c r="V12" s="86" t="s">
        <v>409</v>
      </c>
      <c r="W12" s="86" t="s">
        <v>410</v>
      </c>
      <c r="X12" s="86" t="s">
        <v>702</v>
      </c>
      <c r="Y12" s="86" t="s">
        <v>411</v>
      </c>
      <c r="Z12" s="86" t="s">
        <v>412</v>
      </c>
      <c r="AA12" s="86" t="s">
        <v>413</v>
      </c>
      <c r="AB12" s="86" t="s">
        <v>414</v>
      </c>
      <c r="AC12" s="86" t="s">
        <v>415</v>
      </c>
      <c r="AD12" s="86" t="s">
        <v>416</v>
      </c>
      <c r="AE12" s="86" t="s">
        <v>417</v>
      </c>
      <c r="AF12" s="86" t="s">
        <v>418</v>
      </c>
      <c r="AG12" s="86" t="s">
        <v>419</v>
      </c>
      <c r="AH12" s="86" t="s">
        <v>420</v>
      </c>
      <c r="AI12" s="86" t="s">
        <v>421</v>
      </c>
      <c r="AJ12" s="86" t="s">
        <v>150</v>
      </c>
      <c r="AK12" s="86" t="s">
        <v>130</v>
      </c>
      <c r="AL12" s="86" t="s">
        <v>422</v>
      </c>
      <c r="AM12" s="86" t="s">
        <v>423</v>
      </c>
      <c r="AN12" s="86" t="s">
        <v>424</v>
      </c>
      <c r="AO12" s="86" t="s">
        <v>425</v>
      </c>
      <c r="AP12" s="86" t="s">
        <v>426</v>
      </c>
      <c r="AQ12" s="86" t="s">
        <v>427</v>
      </c>
      <c r="AR12" s="86" t="s">
        <v>428</v>
      </c>
      <c r="AS12" s="86" t="s">
        <v>429</v>
      </c>
      <c r="AT12" t="s">
        <v>430</v>
      </c>
      <c r="AU12" t="s">
        <v>431</v>
      </c>
      <c r="AV12" t="s">
        <v>432</v>
      </c>
      <c r="AW12" t="s">
        <v>433</v>
      </c>
      <c r="AX12" t="s">
        <v>434</v>
      </c>
      <c r="AY12" t="s">
        <v>435</v>
      </c>
      <c r="AZ12" t="s">
        <v>436</v>
      </c>
      <c r="BA12" t="s">
        <v>437</v>
      </c>
      <c r="BB12" t="s">
        <v>438</v>
      </c>
      <c r="BC12" t="s">
        <v>439</v>
      </c>
      <c r="BD12" t="s">
        <v>440</v>
      </c>
      <c r="BE12" t="s">
        <v>441</v>
      </c>
      <c r="BF12" t="s">
        <v>442</v>
      </c>
      <c r="BG12" t="s">
        <v>443</v>
      </c>
      <c r="BH12" t="s">
        <v>444</v>
      </c>
      <c r="BI12" t="s">
        <v>445</v>
      </c>
      <c r="BJ12" t="s">
        <v>652</v>
      </c>
      <c r="BK12" t="s">
        <v>447</v>
      </c>
      <c r="BL12" t="s">
        <v>653</v>
      </c>
      <c r="BM12" t="s">
        <v>448</v>
      </c>
      <c r="BN12" t="s">
        <v>449</v>
      </c>
      <c r="BO12" t="s">
        <v>450</v>
      </c>
      <c r="BP12" t="s">
        <v>451</v>
      </c>
      <c r="BQ12" t="s">
        <v>452</v>
      </c>
      <c r="BR12" t="s">
        <v>453</v>
      </c>
      <c r="BS12" t="s">
        <v>454</v>
      </c>
      <c r="BT12" t="s">
        <v>455</v>
      </c>
      <c r="BU12" t="s">
        <v>456</v>
      </c>
      <c r="BV12" t="s">
        <v>457</v>
      </c>
      <c r="BW12" t="s">
        <v>458</v>
      </c>
      <c r="BX12" t="s">
        <v>459</v>
      </c>
      <c r="BY12" t="s">
        <v>460</v>
      </c>
      <c r="BZ12" t="s">
        <v>461</v>
      </c>
      <c r="CA12" t="s">
        <v>462</v>
      </c>
      <c r="CB12" t="s">
        <v>463</v>
      </c>
      <c r="CC12" t="s">
        <v>464</v>
      </c>
    </row>
    <row r="13" spans="1:83">
      <c r="A13" s="22">
        <v>20</v>
      </c>
      <c r="B13" s="22" t="s">
        <v>57</v>
      </c>
      <c r="E13" s="174" t="b">
        <v>0</v>
      </c>
      <c r="F13" s="86" t="s">
        <v>1</v>
      </c>
      <c r="G13" s="86" t="s">
        <v>871</v>
      </c>
      <c r="H13" s="86" t="s">
        <v>395</v>
      </c>
      <c r="I13" s="86" t="s">
        <v>396</v>
      </c>
      <c r="J13" s="86" t="s">
        <v>397</v>
      </c>
      <c r="K13" s="86" t="s">
        <v>398</v>
      </c>
      <c r="L13" s="86" t="s">
        <v>399</v>
      </c>
      <c r="M13" s="86" t="s">
        <v>400</v>
      </c>
      <c r="N13" s="86" t="s">
        <v>401</v>
      </c>
      <c r="O13" s="86" t="s">
        <v>402</v>
      </c>
      <c r="P13" s="86" t="s">
        <v>403</v>
      </c>
      <c r="Q13" s="86" t="s">
        <v>404</v>
      </c>
      <c r="R13" s="86" t="s">
        <v>405</v>
      </c>
      <c r="S13" s="86" t="s">
        <v>662</v>
      </c>
      <c r="T13" s="86" t="s">
        <v>407</v>
      </c>
      <c r="U13" s="86" t="s">
        <v>408</v>
      </c>
      <c r="V13" s="86" t="s">
        <v>409</v>
      </c>
      <c r="W13" s="86" t="s">
        <v>410</v>
      </c>
      <c r="X13" s="86" t="s">
        <v>1206</v>
      </c>
      <c r="Y13" s="86" t="s">
        <v>411</v>
      </c>
      <c r="Z13" s="86" t="s">
        <v>412</v>
      </c>
      <c r="AA13" s="86" t="s">
        <v>413</v>
      </c>
      <c r="AB13" s="86" t="s">
        <v>414</v>
      </c>
      <c r="AC13" s="86" t="s">
        <v>415</v>
      </c>
      <c r="AD13" s="86" t="s">
        <v>416</v>
      </c>
      <c r="AE13" s="86" t="s">
        <v>757</v>
      </c>
      <c r="AF13" s="86" t="s">
        <v>418</v>
      </c>
      <c r="AG13" s="86" t="s">
        <v>419</v>
      </c>
      <c r="AH13" s="86" t="s">
        <v>420</v>
      </c>
      <c r="AI13" s="86" t="s">
        <v>421</v>
      </c>
      <c r="AJ13" s="86" t="s">
        <v>150</v>
      </c>
      <c r="AK13" s="86" t="s">
        <v>130</v>
      </c>
      <c r="AL13" s="86" t="s">
        <v>422</v>
      </c>
      <c r="AM13" s="86" t="s">
        <v>423</v>
      </c>
      <c r="AN13" s="86" t="s">
        <v>424</v>
      </c>
      <c r="AO13" s="86" t="s">
        <v>425</v>
      </c>
      <c r="AP13" s="86" t="s">
        <v>426</v>
      </c>
      <c r="AQ13" s="86" t="s">
        <v>427</v>
      </c>
      <c r="AR13" s="86" t="s">
        <v>428</v>
      </c>
      <c r="AS13" s="86" t="s">
        <v>429</v>
      </c>
      <c r="AT13" t="s">
        <v>430</v>
      </c>
      <c r="AU13" t="s">
        <v>431</v>
      </c>
      <c r="AV13" t="s">
        <v>432</v>
      </c>
      <c r="AW13" t="s">
        <v>433</v>
      </c>
      <c r="AX13" t="s">
        <v>434</v>
      </c>
      <c r="AY13" t="s">
        <v>435</v>
      </c>
      <c r="AZ13" t="s">
        <v>436</v>
      </c>
      <c r="BA13" t="s">
        <v>437</v>
      </c>
      <c r="BB13" t="s">
        <v>438</v>
      </c>
      <c r="BC13" t="s">
        <v>439</v>
      </c>
      <c r="BD13" t="s">
        <v>440</v>
      </c>
      <c r="BE13" t="s">
        <v>441</v>
      </c>
      <c r="BF13" t="s">
        <v>442</v>
      </c>
      <c r="BG13" t="s">
        <v>443</v>
      </c>
      <c r="BH13" t="s">
        <v>444</v>
      </c>
      <c r="BI13" t="s">
        <v>445</v>
      </c>
      <c r="BJ13" t="s">
        <v>652</v>
      </c>
      <c r="BK13" t="s">
        <v>447</v>
      </c>
      <c r="BL13" t="s">
        <v>653</v>
      </c>
      <c r="BM13" t="s">
        <v>448</v>
      </c>
      <c r="BN13" t="s">
        <v>449</v>
      </c>
      <c r="BO13" t="s">
        <v>450</v>
      </c>
      <c r="BP13" t="s">
        <v>451</v>
      </c>
      <c r="BQ13" t="s">
        <v>452</v>
      </c>
      <c r="BR13" t="s">
        <v>453</v>
      </c>
      <c r="BS13" t="s">
        <v>454</v>
      </c>
      <c r="BT13" t="s">
        <v>455</v>
      </c>
      <c r="BU13" t="s">
        <v>456</v>
      </c>
      <c r="BV13" t="s">
        <v>457</v>
      </c>
      <c r="BW13" t="s">
        <v>458</v>
      </c>
      <c r="BX13" t="s">
        <v>459</v>
      </c>
      <c r="BY13" t="s">
        <v>460</v>
      </c>
      <c r="BZ13" t="s">
        <v>461</v>
      </c>
      <c r="CA13" t="s">
        <v>462</v>
      </c>
      <c r="CB13" t="s">
        <v>1220</v>
      </c>
      <c r="CC13" t="s">
        <v>464</v>
      </c>
    </row>
    <row r="14" spans="1:83">
      <c r="A14" s="22">
        <v>30</v>
      </c>
      <c r="B14" s="22" t="s">
        <v>58</v>
      </c>
      <c r="E14" s="174" t="b">
        <v>1</v>
      </c>
      <c r="F14" s="86" t="s">
        <v>1</v>
      </c>
      <c r="G14" s="86" t="s">
        <v>872</v>
      </c>
      <c r="H14" s="86" t="s">
        <v>395</v>
      </c>
      <c r="I14" s="86" t="s">
        <v>396</v>
      </c>
      <c r="J14" s="86" t="s">
        <v>397</v>
      </c>
      <c r="K14" s="86" t="s">
        <v>398</v>
      </c>
      <c r="L14" s="86" t="s">
        <v>399</v>
      </c>
      <c r="M14" s="86" t="s">
        <v>400</v>
      </c>
      <c r="N14" s="86" t="s">
        <v>401</v>
      </c>
      <c r="O14" s="86" t="s">
        <v>402</v>
      </c>
      <c r="P14" s="86" t="s">
        <v>403</v>
      </c>
      <c r="Q14" s="86" t="s">
        <v>404</v>
      </c>
      <c r="R14" s="86" t="s">
        <v>405</v>
      </c>
      <c r="S14" s="86" t="s">
        <v>406</v>
      </c>
      <c r="T14" s="86" t="s">
        <v>407</v>
      </c>
      <c r="U14" s="86" t="s">
        <v>408</v>
      </c>
      <c r="V14" s="86" t="s">
        <v>409</v>
      </c>
      <c r="W14" s="86" t="s">
        <v>410</v>
      </c>
      <c r="X14" s="86" t="s">
        <v>1455</v>
      </c>
      <c r="Y14" s="86" t="s">
        <v>411</v>
      </c>
      <c r="Z14" s="86" t="s">
        <v>412</v>
      </c>
      <c r="AA14" s="86" t="s">
        <v>413</v>
      </c>
      <c r="AB14" s="86" t="s">
        <v>1721</v>
      </c>
      <c r="AC14" s="86" t="s">
        <v>1930</v>
      </c>
      <c r="AD14" s="86" t="s">
        <v>416</v>
      </c>
      <c r="AE14" s="86" t="s">
        <v>757</v>
      </c>
      <c r="AF14" s="86" t="s">
        <v>418</v>
      </c>
      <c r="AG14" s="86" t="s">
        <v>1406</v>
      </c>
      <c r="AH14" s="86" t="s">
        <v>420</v>
      </c>
      <c r="AI14" s="86" t="s">
        <v>421</v>
      </c>
      <c r="AJ14" s="86" t="s">
        <v>150</v>
      </c>
      <c r="AK14" s="86" t="s">
        <v>130</v>
      </c>
      <c r="AL14" s="86" t="s">
        <v>422</v>
      </c>
      <c r="AM14" s="86" t="s">
        <v>423</v>
      </c>
      <c r="AN14" s="86" t="s">
        <v>424</v>
      </c>
      <c r="AO14" s="86" t="s">
        <v>425</v>
      </c>
      <c r="AP14" s="86" t="s">
        <v>426</v>
      </c>
      <c r="AQ14" s="86" t="s">
        <v>427</v>
      </c>
      <c r="AR14" s="86" t="s">
        <v>428</v>
      </c>
      <c r="AS14" s="86" t="s">
        <v>429</v>
      </c>
      <c r="AT14" t="s">
        <v>430</v>
      </c>
      <c r="AU14" t="s">
        <v>431</v>
      </c>
      <c r="AV14" t="s">
        <v>432</v>
      </c>
      <c r="AW14" t="s">
        <v>433</v>
      </c>
      <c r="AX14" t="s">
        <v>434</v>
      </c>
      <c r="AY14" t="s">
        <v>435</v>
      </c>
      <c r="AZ14" t="s">
        <v>436</v>
      </c>
      <c r="BA14" t="s">
        <v>437</v>
      </c>
      <c r="BB14" t="s">
        <v>438</v>
      </c>
      <c r="BC14" t="s">
        <v>439</v>
      </c>
      <c r="BD14" t="s">
        <v>440</v>
      </c>
      <c r="BE14" t="s">
        <v>441</v>
      </c>
      <c r="BF14" t="s">
        <v>442</v>
      </c>
      <c r="BG14" t="s">
        <v>443</v>
      </c>
      <c r="BH14" t="s">
        <v>444</v>
      </c>
      <c r="BI14" t="s">
        <v>445</v>
      </c>
      <c r="BJ14" t="s">
        <v>652</v>
      </c>
      <c r="BK14" t="s">
        <v>447</v>
      </c>
      <c r="BL14" t="s">
        <v>653</v>
      </c>
      <c r="BM14" t="s">
        <v>448</v>
      </c>
      <c r="BN14" t="s">
        <v>449</v>
      </c>
      <c r="BO14" t="s">
        <v>450</v>
      </c>
      <c r="BP14" t="s">
        <v>451</v>
      </c>
      <c r="BQ14" t="s">
        <v>452</v>
      </c>
      <c r="BR14" t="s">
        <v>453</v>
      </c>
      <c r="BS14" t="s">
        <v>454</v>
      </c>
      <c r="BT14" t="s">
        <v>455</v>
      </c>
      <c r="BU14" t="s">
        <v>456</v>
      </c>
      <c r="BV14" t="s">
        <v>457</v>
      </c>
      <c r="BW14" t="s">
        <v>458</v>
      </c>
      <c r="BX14" t="s">
        <v>459</v>
      </c>
      <c r="BY14" t="s">
        <v>460</v>
      </c>
      <c r="BZ14" t="s">
        <v>461</v>
      </c>
      <c r="CA14" t="s">
        <v>462</v>
      </c>
      <c r="CB14" t="s">
        <v>463</v>
      </c>
      <c r="CC14" t="s">
        <v>464</v>
      </c>
    </row>
    <row r="15" spans="1:83">
      <c r="E15" s="174" t="b">
        <v>1</v>
      </c>
      <c r="F15" s="86" t="s">
        <v>1</v>
      </c>
      <c r="G15" s="86" t="s">
        <v>873</v>
      </c>
      <c r="H15" s="86" t="s">
        <v>395</v>
      </c>
      <c r="I15" s="86" t="s">
        <v>396</v>
      </c>
      <c r="J15" s="86" t="s">
        <v>397</v>
      </c>
      <c r="K15" s="86" t="s">
        <v>398</v>
      </c>
      <c r="L15" s="86" t="s">
        <v>399</v>
      </c>
      <c r="M15" s="86" t="s">
        <v>400</v>
      </c>
      <c r="N15" s="86" t="s">
        <v>401</v>
      </c>
      <c r="O15" s="86" t="s">
        <v>402</v>
      </c>
      <c r="P15" s="86" t="s">
        <v>403</v>
      </c>
      <c r="Q15" s="86" t="s">
        <v>404</v>
      </c>
      <c r="R15" s="86" t="s">
        <v>405</v>
      </c>
      <c r="S15" s="86" t="s">
        <v>663</v>
      </c>
      <c r="T15" s="86" t="s">
        <v>407</v>
      </c>
      <c r="U15" s="86" t="s">
        <v>408</v>
      </c>
      <c r="V15" s="86" t="s">
        <v>409</v>
      </c>
      <c r="W15" s="86" t="s">
        <v>410</v>
      </c>
      <c r="X15" s="86" t="s">
        <v>1626</v>
      </c>
      <c r="Y15" s="86" t="s">
        <v>411</v>
      </c>
      <c r="Z15" s="86" t="s">
        <v>412</v>
      </c>
      <c r="AA15" s="86" t="s">
        <v>664</v>
      </c>
      <c r="AB15" s="86" t="s">
        <v>2056</v>
      </c>
      <c r="AC15" s="86" t="s">
        <v>1407</v>
      </c>
      <c r="AD15" s="86" t="s">
        <v>416</v>
      </c>
      <c r="AE15" s="86" t="s">
        <v>2068</v>
      </c>
      <c r="AF15" s="86" t="s">
        <v>418</v>
      </c>
      <c r="AG15" s="86" t="s">
        <v>1668</v>
      </c>
      <c r="AH15" s="86" t="s">
        <v>2022</v>
      </c>
      <c r="AI15" s="86" t="s">
        <v>421</v>
      </c>
      <c r="AJ15" s="86" t="s">
        <v>150</v>
      </c>
      <c r="AK15" s="86" t="s">
        <v>130</v>
      </c>
      <c r="AL15" s="86" t="s">
        <v>422</v>
      </c>
      <c r="AM15" s="86" t="s">
        <v>423</v>
      </c>
      <c r="AN15" s="86" t="s">
        <v>424</v>
      </c>
      <c r="AO15" s="86" t="s">
        <v>425</v>
      </c>
      <c r="AP15" s="86" t="s">
        <v>426</v>
      </c>
      <c r="AQ15" s="86" t="s">
        <v>427</v>
      </c>
      <c r="AR15" s="86" t="s">
        <v>428</v>
      </c>
      <c r="AS15" s="86" t="s">
        <v>429</v>
      </c>
      <c r="AT15" t="s">
        <v>430</v>
      </c>
      <c r="AU15" t="s">
        <v>431</v>
      </c>
      <c r="AV15" t="s">
        <v>432</v>
      </c>
      <c r="AW15" t="s">
        <v>433</v>
      </c>
      <c r="AX15" t="s">
        <v>434</v>
      </c>
      <c r="AY15" t="s">
        <v>435</v>
      </c>
      <c r="AZ15" t="s">
        <v>436</v>
      </c>
      <c r="BA15" t="s">
        <v>437</v>
      </c>
      <c r="BB15" t="s">
        <v>438</v>
      </c>
      <c r="BC15" t="s">
        <v>439</v>
      </c>
      <c r="BD15" t="s">
        <v>440</v>
      </c>
      <c r="BE15" t="s">
        <v>441</v>
      </c>
      <c r="BF15" t="s">
        <v>442</v>
      </c>
      <c r="BG15" t="s">
        <v>443</v>
      </c>
      <c r="BH15" t="s">
        <v>444</v>
      </c>
      <c r="BI15" t="s">
        <v>445</v>
      </c>
      <c r="BJ15" t="s">
        <v>652</v>
      </c>
      <c r="BK15" t="s">
        <v>447</v>
      </c>
      <c r="BL15" t="s">
        <v>653</v>
      </c>
      <c r="BM15" t="s">
        <v>448</v>
      </c>
      <c r="BN15" t="s">
        <v>449</v>
      </c>
      <c r="BO15" t="s">
        <v>450</v>
      </c>
      <c r="BP15" t="s">
        <v>451</v>
      </c>
      <c r="BQ15" t="s">
        <v>452</v>
      </c>
      <c r="BR15" t="s">
        <v>453</v>
      </c>
      <c r="BS15" t="s">
        <v>454</v>
      </c>
      <c r="BT15" t="s">
        <v>455</v>
      </c>
      <c r="BU15" t="s">
        <v>456</v>
      </c>
      <c r="BV15" t="s">
        <v>457</v>
      </c>
      <c r="BW15" t="s">
        <v>458</v>
      </c>
      <c r="BX15" t="s">
        <v>459</v>
      </c>
      <c r="BY15" t="s">
        <v>460</v>
      </c>
      <c r="BZ15" t="s">
        <v>461</v>
      </c>
      <c r="CA15" t="s">
        <v>462</v>
      </c>
      <c r="CB15" t="s">
        <v>463</v>
      </c>
      <c r="CC15" t="s">
        <v>464</v>
      </c>
    </row>
    <row r="16" spans="1:83">
      <c r="E16" s="174"/>
      <c r="F16" s="86" t="s">
        <v>1</v>
      </c>
      <c r="G16" s="86" t="s">
        <v>874</v>
      </c>
      <c r="H16" s="86" t="s">
        <v>395</v>
      </c>
      <c r="I16" s="86" t="s">
        <v>396</v>
      </c>
      <c r="J16" s="86" t="s">
        <v>397</v>
      </c>
      <c r="K16" s="86" t="s">
        <v>398</v>
      </c>
      <c r="L16" s="86" t="s">
        <v>399</v>
      </c>
      <c r="M16" s="86" t="s">
        <v>400</v>
      </c>
      <c r="N16" s="86" t="s">
        <v>401</v>
      </c>
      <c r="O16" s="86" t="s">
        <v>402</v>
      </c>
      <c r="P16" s="86" t="s">
        <v>403</v>
      </c>
      <c r="Q16" s="86" t="s">
        <v>404</v>
      </c>
      <c r="R16" s="86" t="s">
        <v>405</v>
      </c>
      <c r="S16" s="86" t="s">
        <v>406</v>
      </c>
      <c r="T16" s="86" t="s">
        <v>407</v>
      </c>
      <c r="U16" s="86" t="s">
        <v>408</v>
      </c>
      <c r="V16" s="86" t="s">
        <v>409</v>
      </c>
      <c r="W16" s="86" t="s">
        <v>410</v>
      </c>
      <c r="X16" s="86" t="s">
        <v>702</v>
      </c>
      <c r="Y16" s="86" t="s">
        <v>411</v>
      </c>
      <c r="Z16" s="86" t="s">
        <v>412</v>
      </c>
      <c r="AA16" s="86" t="s">
        <v>413</v>
      </c>
      <c r="AB16" s="86" t="s">
        <v>414</v>
      </c>
      <c r="AC16" s="86" t="s">
        <v>415</v>
      </c>
      <c r="AD16" s="86" t="s">
        <v>416</v>
      </c>
      <c r="AE16" s="86" t="s">
        <v>665</v>
      </c>
      <c r="AF16" s="86" t="s">
        <v>418</v>
      </c>
      <c r="AG16" s="86" t="s">
        <v>666</v>
      </c>
      <c r="AH16" s="86" t="s">
        <v>420</v>
      </c>
      <c r="AI16" s="86" t="s">
        <v>421</v>
      </c>
      <c r="AJ16" s="86" t="s">
        <v>150</v>
      </c>
      <c r="AK16" s="86" t="s">
        <v>130</v>
      </c>
      <c r="AL16" s="86" t="s">
        <v>422</v>
      </c>
      <c r="AM16" s="86" t="s">
        <v>423</v>
      </c>
      <c r="AN16" s="86" t="s">
        <v>424</v>
      </c>
      <c r="AO16" s="86" t="s">
        <v>425</v>
      </c>
      <c r="AP16" s="86" t="s">
        <v>426</v>
      </c>
      <c r="AQ16" s="86" t="s">
        <v>427</v>
      </c>
      <c r="AR16" s="86" t="s">
        <v>428</v>
      </c>
      <c r="AS16" s="86" t="s">
        <v>429</v>
      </c>
      <c r="AT16" t="s">
        <v>430</v>
      </c>
      <c r="AU16" t="s">
        <v>431</v>
      </c>
      <c r="AV16" t="s">
        <v>432</v>
      </c>
      <c r="AW16" t="s">
        <v>433</v>
      </c>
      <c r="AX16" t="s">
        <v>434</v>
      </c>
      <c r="AY16" t="s">
        <v>435</v>
      </c>
      <c r="AZ16" t="s">
        <v>436</v>
      </c>
      <c r="BA16" t="s">
        <v>437</v>
      </c>
      <c r="BB16" t="s">
        <v>438</v>
      </c>
      <c r="BC16" t="s">
        <v>439</v>
      </c>
      <c r="BD16" t="s">
        <v>440</v>
      </c>
      <c r="BE16" t="s">
        <v>441</v>
      </c>
      <c r="BF16" t="s">
        <v>442</v>
      </c>
      <c r="BG16" t="s">
        <v>443</v>
      </c>
      <c r="BH16" t="s">
        <v>444</v>
      </c>
      <c r="BI16" t="s">
        <v>445</v>
      </c>
      <c r="BJ16" t="s">
        <v>652</v>
      </c>
      <c r="BK16" t="s">
        <v>447</v>
      </c>
      <c r="BL16" t="s">
        <v>653</v>
      </c>
      <c r="BM16" t="s">
        <v>448</v>
      </c>
      <c r="BN16" t="s">
        <v>449</v>
      </c>
      <c r="BO16" t="s">
        <v>450</v>
      </c>
      <c r="BP16" t="s">
        <v>451</v>
      </c>
      <c r="BQ16" t="s">
        <v>452</v>
      </c>
      <c r="BR16" t="s">
        <v>453</v>
      </c>
      <c r="BS16" t="s">
        <v>454</v>
      </c>
      <c r="BT16" t="s">
        <v>455</v>
      </c>
      <c r="BU16" t="s">
        <v>456</v>
      </c>
      <c r="BV16" t="s">
        <v>457</v>
      </c>
      <c r="BW16" t="s">
        <v>458</v>
      </c>
      <c r="BX16" t="s">
        <v>459</v>
      </c>
      <c r="BY16" t="s">
        <v>460</v>
      </c>
      <c r="BZ16" t="s">
        <v>461</v>
      </c>
      <c r="CA16" t="s">
        <v>462</v>
      </c>
      <c r="CB16" t="s">
        <v>463</v>
      </c>
      <c r="CC16" t="s">
        <v>464</v>
      </c>
    </row>
    <row r="17" spans="5:81">
      <c r="E17" s="174"/>
      <c r="F17" s="86" t="s">
        <v>1</v>
      </c>
      <c r="G17" s="86" t="s">
        <v>875</v>
      </c>
      <c r="H17" s="86" t="s">
        <v>395</v>
      </c>
      <c r="I17" s="86" t="s">
        <v>396</v>
      </c>
      <c r="J17" s="86" t="s">
        <v>397</v>
      </c>
      <c r="K17" s="86" t="s">
        <v>398</v>
      </c>
      <c r="L17" s="86" t="s">
        <v>399</v>
      </c>
      <c r="M17" s="86" t="s">
        <v>400</v>
      </c>
      <c r="N17" s="86" t="s">
        <v>401</v>
      </c>
      <c r="O17" s="86" t="s">
        <v>402</v>
      </c>
      <c r="P17" s="86" t="s">
        <v>403</v>
      </c>
      <c r="Q17" s="86" t="s">
        <v>404</v>
      </c>
      <c r="R17" s="86" t="s">
        <v>405</v>
      </c>
      <c r="S17" s="86" t="s">
        <v>406</v>
      </c>
      <c r="T17" s="86" t="s">
        <v>407</v>
      </c>
      <c r="U17" s="86" t="s">
        <v>408</v>
      </c>
      <c r="V17" s="86" t="s">
        <v>409</v>
      </c>
      <c r="W17" s="86" t="s">
        <v>410</v>
      </c>
      <c r="X17" s="86" t="s">
        <v>702</v>
      </c>
      <c r="Y17" s="86" t="s">
        <v>411</v>
      </c>
      <c r="Z17" s="86" t="s">
        <v>412</v>
      </c>
      <c r="AA17" s="86" t="s">
        <v>413</v>
      </c>
      <c r="AB17" s="86" t="s">
        <v>414</v>
      </c>
      <c r="AC17" s="86" t="s">
        <v>415</v>
      </c>
      <c r="AD17" s="86" t="s">
        <v>416</v>
      </c>
      <c r="AE17" s="86" t="s">
        <v>417</v>
      </c>
      <c r="AF17" s="86" t="s">
        <v>418</v>
      </c>
      <c r="AG17" s="86" t="s">
        <v>419</v>
      </c>
      <c r="AH17" s="86" t="s">
        <v>420</v>
      </c>
      <c r="AI17" s="86" t="s">
        <v>421</v>
      </c>
      <c r="AJ17" s="86" t="s">
        <v>150</v>
      </c>
      <c r="AK17" s="86" t="s">
        <v>130</v>
      </c>
      <c r="AL17" s="86" t="s">
        <v>422</v>
      </c>
      <c r="AM17" s="86" t="s">
        <v>423</v>
      </c>
      <c r="AN17" s="86" t="s">
        <v>424</v>
      </c>
      <c r="AO17" s="86" t="s">
        <v>425</v>
      </c>
      <c r="AP17" s="86" t="s">
        <v>426</v>
      </c>
      <c r="AQ17" s="86" t="s">
        <v>427</v>
      </c>
      <c r="AR17" s="86" t="s">
        <v>428</v>
      </c>
      <c r="AS17" s="86" t="s">
        <v>429</v>
      </c>
      <c r="AT17" t="s">
        <v>430</v>
      </c>
      <c r="AU17" t="s">
        <v>431</v>
      </c>
      <c r="AV17" t="s">
        <v>432</v>
      </c>
      <c r="AW17" t="s">
        <v>433</v>
      </c>
      <c r="AX17" t="s">
        <v>434</v>
      </c>
      <c r="AY17" t="s">
        <v>435</v>
      </c>
      <c r="AZ17" t="s">
        <v>436</v>
      </c>
      <c r="BA17" t="s">
        <v>437</v>
      </c>
      <c r="BB17" t="s">
        <v>438</v>
      </c>
      <c r="BC17" t="s">
        <v>439</v>
      </c>
      <c r="BD17" t="s">
        <v>440</v>
      </c>
      <c r="BE17" t="s">
        <v>441</v>
      </c>
      <c r="BF17" t="s">
        <v>442</v>
      </c>
      <c r="BG17" t="s">
        <v>443</v>
      </c>
      <c r="BH17" t="s">
        <v>444</v>
      </c>
      <c r="BI17" t="s">
        <v>445</v>
      </c>
      <c r="BJ17" t="s">
        <v>652</v>
      </c>
      <c r="BK17" t="s">
        <v>447</v>
      </c>
      <c r="BL17" t="s">
        <v>653</v>
      </c>
      <c r="BM17" t="s">
        <v>448</v>
      </c>
      <c r="BN17" t="s">
        <v>449</v>
      </c>
      <c r="BO17" t="s">
        <v>450</v>
      </c>
      <c r="BP17" t="s">
        <v>451</v>
      </c>
      <c r="BQ17" t="s">
        <v>452</v>
      </c>
      <c r="BR17" t="s">
        <v>453</v>
      </c>
      <c r="BS17" t="s">
        <v>454</v>
      </c>
      <c r="BT17" t="s">
        <v>455</v>
      </c>
      <c r="BU17" t="s">
        <v>456</v>
      </c>
      <c r="BV17" t="s">
        <v>457</v>
      </c>
      <c r="BW17" t="s">
        <v>458</v>
      </c>
      <c r="BX17" t="s">
        <v>459</v>
      </c>
      <c r="BY17" t="s">
        <v>460</v>
      </c>
      <c r="BZ17" t="s">
        <v>461</v>
      </c>
      <c r="CA17" t="s">
        <v>462</v>
      </c>
      <c r="CB17" t="s">
        <v>463</v>
      </c>
      <c r="CC17" t="s">
        <v>464</v>
      </c>
    </row>
    <row r="18" spans="5:81">
      <c r="E18" s="174"/>
      <c r="F18" s="86" t="s">
        <v>1</v>
      </c>
      <c r="G18" s="86" t="s">
        <v>876</v>
      </c>
      <c r="H18" s="86" t="s">
        <v>395</v>
      </c>
      <c r="I18" s="86" t="s">
        <v>396</v>
      </c>
      <c r="J18" s="86" t="s">
        <v>397</v>
      </c>
      <c r="K18" s="86" t="s">
        <v>398</v>
      </c>
      <c r="L18" s="86" t="s">
        <v>399</v>
      </c>
      <c r="M18" s="86" t="s">
        <v>400</v>
      </c>
      <c r="N18" s="86" t="s">
        <v>401</v>
      </c>
      <c r="O18" s="86" t="s">
        <v>402</v>
      </c>
      <c r="P18" s="86" t="s">
        <v>403</v>
      </c>
      <c r="Q18" s="86" t="s">
        <v>404</v>
      </c>
      <c r="R18" s="86" t="s">
        <v>405</v>
      </c>
      <c r="S18" s="86" t="s">
        <v>406</v>
      </c>
      <c r="T18" s="86" t="s">
        <v>407</v>
      </c>
      <c r="U18" s="86" t="s">
        <v>408</v>
      </c>
      <c r="V18" s="86" t="s">
        <v>409</v>
      </c>
      <c r="W18" s="86" t="s">
        <v>410</v>
      </c>
      <c r="X18" s="86" t="s">
        <v>702</v>
      </c>
      <c r="Y18" s="86" t="s">
        <v>411</v>
      </c>
      <c r="Z18" s="86" t="s">
        <v>412</v>
      </c>
      <c r="AA18" s="86" t="s">
        <v>413</v>
      </c>
      <c r="AB18" s="86" t="s">
        <v>414</v>
      </c>
      <c r="AC18" s="86" t="s">
        <v>415</v>
      </c>
      <c r="AD18" s="86" t="s">
        <v>416</v>
      </c>
      <c r="AE18" s="86" t="s">
        <v>417</v>
      </c>
      <c r="AF18" s="86" t="s">
        <v>418</v>
      </c>
      <c r="AG18" s="86" t="s">
        <v>419</v>
      </c>
      <c r="AH18" s="86" t="s">
        <v>420</v>
      </c>
      <c r="AI18" s="86" t="s">
        <v>421</v>
      </c>
      <c r="AJ18" s="86" t="s">
        <v>150</v>
      </c>
      <c r="AK18" s="86" t="s">
        <v>130</v>
      </c>
      <c r="AL18" s="86" t="s">
        <v>422</v>
      </c>
      <c r="AM18" s="86" t="s">
        <v>423</v>
      </c>
      <c r="AN18" s="86" t="s">
        <v>424</v>
      </c>
      <c r="AO18" s="86" t="s">
        <v>425</v>
      </c>
      <c r="AP18" s="86" t="s">
        <v>426</v>
      </c>
      <c r="AQ18" s="86" t="s">
        <v>427</v>
      </c>
      <c r="AR18" s="86" t="s">
        <v>428</v>
      </c>
      <c r="AS18" s="86" t="s">
        <v>429</v>
      </c>
      <c r="AT18" t="s">
        <v>430</v>
      </c>
      <c r="AU18" t="s">
        <v>431</v>
      </c>
      <c r="AV18" t="s">
        <v>432</v>
      </c>
      <c r="AW18" t="s">
        <v>433</v>
      </c>
      <c r="AX18" t="s">
        <v>434</v>
      </c>
      <c r="AY18" t="s">
        <v>435</v>
      </c>
      <c r="AZ18" t="s">
        <v>436</v>
      </c>
      <c r="BA18" t="s">
        <v>437</v>
      </c>
      <c r="BB18" t="s">
        <v>438</v>
      </c>
      <c r="BC18" t="s">
        <v>439</v>
      </c>
      <c r="BD18" t="s">
        <v>440</v>
      </c>
      <c r="BE18" t="s">
        <v>441</v>
      </c>
      <c r="BF18" t="s">
        <v>442</v>
      </c>
      <c r="BG18" t="s">
        <v>443</v>
      </c>
      <c r="BH18" t="s">
        <v>444</v>
      </c>
      <c r="BI18" t="s">
        <v>445</v>
      </c>
      <c r="BJ18" t="s">
        <v>652</v>
      </c>
      <c r="BK18" t="s">
        <v>447</v>
      </c>
      <c r="BL18" t="s">
        <v>653</v>
      </c>
      <c r="BM18" t="s">
        <v>448</v>
      </c>
      <c r="BN18" t="s">
        <v>449</v>
      </c>
      <c r="BO18" t="s">
        <v>450</v>
      </c>
      <c r="BP18" t="s">
        <v>451</v>
      </c>
      <c r="BQ18" t="s">
        <v>452</v>
      </c>
      <c r="BR18" t="s">
        <v>453</v>
      </c>
      <c r="BS18" t="s">
        <v>454</v>
      </c>
      <c r="BT18" t="s">
        <v>455</v>
      </c>
      <c r="BU18" t="s">
        <v>456</v>
      </c>
      <c r="BV18" t="s">
        <v>457</v>
      </c>
      <c r="BW18" t="s">
        <v>458</v>
      </c>
      <c r="BX18" t="s">
        <v>459</v>
      </c>
      <c r="BY18" t="s">
        <v>460</v>
      </c>
      <c r="BZ18" t="s">
        <v>461</v>
      </c>
      <c r="CA18" t="s">
        <v>462</v>
      </c>
      <c r="CB18" t="s">
        <v>463</v>
      </c>
      <c r="CC18" t="s">
        <v>464</v>
      </c>
    </row>
    <row r="19" spans="5:81">
      <c r="E19" s="174"/>
      <c r="F19" s="86" t="s">
        <v>1</v>
      </c>
      <c r="G19" s="86" t="s">
        <v>877</v>
      </c>
      <c r="H19" s="86" t="s">
        <v>395</v>
      </c>
      <c r="I19" s="86" t="s">
        <v>396</v>
      </c>
      <c r="J19" s="86" t="s">
        <v>397</v>
      </c>
      <c r="K19" s="86" t="s">
        <v>398</v>
      </c>
      <c r="L19" s="86" t="s">
        <v>399</v>
      </c>
      <c r="M19" s="86" t="s">
        <v>400</v>
      </c>
      <c r="N19" s="86" t="s">
        <v>401</v>
      </c>
      <c r="O19" s="86" t="s">
        <v>402</v>
      </c>
      <c r="P19" s="86" t="s">
        <v>403</v>
      </c>
      <c r="Q19" s="86" t="s">
        <v>404</v>
      </c>
      <c r="R19" s="86" t="s">
        <v>405</v>
      </c>
      <c r="S19" s="86" t="s">
        <v>406</v>
      </c>
      <c r="T19" s="86" t="s">
        <v>407</v>
      </c>
      <c r="U19" s="86" t="s">
        <v>408</v>
      </c>
      <c r="V19" s="86" t="s">
        <v>409</v>
      </c>
      <c r="W19" s="86" t="s">
        <v>410</v>
      </c>
      <c r="X19" s="86" t="s">
        <v>702</v>
      </c>
      <c r="Y19" s="86" t="s">
        <v>411</v>
      </c>
      <c r="Z19" s="86" t="s">
        <v>412</v>
      </c>
      <c r="AA19" s="86" t="s">
        <v>413</v>
      </c>
      <c r="AB19" s="86" t="s">
        <v>414</v>
      </c>
      <c r="AC19" s="86" t="s">
        <v>415</v>
      </c>
      <c r="AD19" s="86" t="s">
        <v>416</v>
      </c>
      <c r="AE19" s="86" t="s">
        <v>417</v>
      </c>
      <c r="AF19" s="86" t="s">
        <v>418</v>
      </c>
      <c r="AG19" s="86" t="s">
        <v>419</v>
      </c>
      <c r="AH19" s="86" t="s">
        <v>420</v>
      </c>
      <c r="AI19" s="86" t="s">
        <v>421</v>
      </c>
      <c r="AJ19" s="86" t="s">
        <v>150</v>
      </c>
      <c r="AK19" s="86" t="s">
        <v>130</v>
      </c>
      <c r="AL19" s="86" t="s">
        <v>422</v>
      </c>
      <c r="AM19" s="86" t="s">
        <v>423</v>
      </c>
      <c r="AN19" s="86" t="s">
        <v>424</v>
      </c>
      <c r="AO19" s="86" t="s">
        <v>425</v>
      </c>
      <c r="AP19" s="86" t="s">
        <v>426</v>
      </c>
      <c r="AQ19" s="86" t="s">
        <v>427</v>
      </c>
      <c r="AR19" s="86" t="s">
        <v>428</v>
      </c>
      <c r="AS19" s="86" t="s">
        <v>429</v>
      </c>
      <c r="AT19" t="s">
        <v>430</v>
      </c>
      <c r="AU19" t="s">
        <v>431</v>
      </c>
      <c r="AV19" t="s">
        <v>432</v>
      </c>
      <c r="AW19" t="s">
        <v>433</v>
      </c>
      <c r="AX19" t="s">
        <v>434</v>
      </c>
      <c r="AY19" t="s">
        <v>435</v>
      </c>
      <c r="AZ19" t="s">
        <v>436</v>
      </c>
      <c r="BA19" t="s">
        <v>437</v>
      </c>
      <c r="BB19" t="s">
        <v>438</v>
      </c>
      <c r="BC19" t="s">
        <v>439</v>
      </c>
      <c r="BD19" t="s">
        <v>440</v>
      </c>
      <c r="BE19" t="s">
        <v>441</v>
      </c>
      <c r="BF19" t="s">
        <v>442</v>
      </c>
      <c r="BG19" t="s">
        <v>443</v>
      </c>
      <c r="BH19" t="s">
        <v>444</v>
      </c>
      <c r="BI19" t="s">
        <v>445</v>
      </c>
      <c r="BJ19" t="s">
        <v>652</v>
      </c>
      <c r="BK19" t="s">
        <v>447</v>
      </c>
      <c r="BL19" t="s">
        <v>653</v>
      </c>
      <c r="BM19" t="s">
        <v>448</v>
      </c>
      <c r="BN19" t="s">
        <v>449</v>
      </c>
      <c r="BO19" t="s">
        <v>450</v>
      </c>
      <c r="BP19" t="s">
        <v>451</v>
      </c>
      <c r="BQ19" t="s">
        <v>452</v>
      </c>
      <c r="BR19" t="s">
        <v>453</v>
      </c>
      <c r="BS19" t="s">
        <v>454</v>
      </c>
      <c r="BT19" t="s">
        <v>455</v>
      </c>
      <c r="BU19" t="s">
        <v>456</v>
      </c>
      <c r="BV19" t="s">
        <v>457</v>
      </c>
      <c r="BW19" t="s">
        <v>458</v>
      </c>
      <c r="BX19" t="s">
        <v>459</v>
      </c>
      <c r="BY19" t="s">
        <v>460</v>
      </c>
      <c r="BZ19" t="s">
        <v>461</v>
      </c>
      <c r="CA19" t="s">
        <v>462</v>
      </c>
      <c r="CB19" t="s">
        <v>463</v>
      </c>
      <c r="CC19" t="s">
        <v>464</v>
      </c>
    </row>
    <row r="20" spans="5:81"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</row>
    <row r="21" spans="5:81"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>
        <v>1</v>
      </c>
      <c r="AH21" s="86"/>
      <c r="AI21" s="86"/>
      <c r="AJ21" s="86">
        <v>2</v>
      </c>
      <c r="AK21" s="86"/>
      <c r="AL21" s="86"/>
      <c r="AM21" s="86"/>
      <c r="AN21" s="86"/>
      <c r="AO21" s="86"/>
      <c r="AP21" s="86"/>
      <c r="AQ21" s="86"/>
      <c r="AR21" s="86"/>
      <c r="AS21" s="86"/>
      <c r="CB21">
        <v>3</v>
      </c>
    </row>
    <row r="22" spans="5:81">
      <c r="E22" s="174" t="b">
        <v>1</v>
      </c>
      <c r="F22" s="86" t="s">
        <v>2</v>
      </c>
      <c r="G22" s="86" t="s">
        <v>878</v>
      </c>
      <c r="H22" s="86" t="s">
        <v>395</v>
      </c>
      <c r="I22" s="86" t="s">
        <v>396</v>
      </c>
      <c r="J22" s="86" t="s">
        <v>397</v>
      </c>
      <c r="K22" s="86" t="s">
        <v>398</v>
      </c>
      <c r="L22" s="86" t="s">
        <v>399</v>
      </c>
      <c r="M22" s="86" t="s">
        <v>400</v>
      </c>
      <c r="N22" s="86" t="s">
        <v>401</v>
      </c>
      <c r="O22" s="86" t="s">
        <v>402</v>
      </c>
      <c r="P22" s="86" t="s">
        <v>403</v>
      </c>
      <c r="Q22" s="86" t="s">
        <v>404</v>
      </c>
      <c r="R22" s="86" t="s">
        <v>405</v>
      </c>
      <c r="S22" s="86" t="s">
        <v>406</v>
      </c>
      <c r="T22" s="86" t="s">
        <v>407</v>
      </c>
      <c r="U22" s="86" t="s">
        <v>408</v>
      </c>
      <c r="V22" s="86" t="s">
        <v>409</v>
      </c>
      <c r="W22" s="86" t="s">
        <v>410</v>
      </c>
      <c r="X22" s="86" t="s">
        <v>702</v>
      </c>
      <c r="Y22" s="86" t="s">
        <v>411</v>
      </c>
      <c r="Z22" s="86" t="s">
        <v>412</v>
      </c>
      <c r="AA22" s="86" t="s">
        <v>413</v>
      </c>
      <c r="AB22" s="86" t="s">
        <v>414</v>
      </c>
      <c r="AC22" s="86" t="s">
        <v>415</v>
      </c>
      <c r="AD22" s="86" t="s">
        <v>416</v>
      </c>
      <c r="AE22" s="86" t="s">
        <v>417</v>
      </c>
      <c r="AF22" s="86" t="s">
        <v>418</v>
      </c>
      <c r="AG22" s="86" t="s">
        <v>1062</v>
      </c>
      <c r="AH22" s="86" t="s">
        <v>420</v>
      </c>
      <c r="AI22" s="86" t="s">
        <v>421</v>
      </c>
      <c r="AJ22" s="86" t="s">
        <v>1115</v>
      </c>
      <c r="AK22" s="86" t="s">
        <v>130</v>
      </c>
      <c r="AL22" s="86" t="s">
        <v>422</v>
      </c>
      <c r="AM22" s="86" t="s">
        <v>423</v>
      </c>
      <c r="AN22" s="86" t="s">
        <v>424</v>
      </c>
      <c r="AO22" s="86" t="s">
        <v>425</v>
      </c>
      <c r="AP22" s="86" t="s">
        <v>426</v>
      </c>
      <c r="AQ22" s="86" t="s">
        <v>427</v>
      </c>
      <c r="AR22" s="86" t="s">
        <v>428</v>
      </c>
      <c r="AS22" s="86" t="s">
        <v>429</v>
      </c>
      <c r="AT22" t="s">
        <v>430</v>
      </c>
      <c r="AU22" t="s">
        <v>431</v>
      </c>
      <c r="AV22" t="s">
        <v>432</v>
      </c>
      <c r="AW22" t="s">
        <v>433</v>
      </c>
      <c r="AX22" t="s">
        <v>434</v>
      </c>
      <c r="AY22" t="s">
        <v>435</v>
      </c>
      <c r="AZ22" t="s">
        <v>436</v>
      </c>
      <c r="BA22" t="s">
        <v>437</v>
      </c>
      <c r="BB22" t="s">
        <v>438</v>
      </c>
      <c r="BC22" t="s">
        <v>439</v>
      </c>
      <c r="BD22" t="s">
        <v>440</v>
      </c>
      <c r="BE22" t="s">
        <v>441</v>
      </c>
      <c r="BF22" t="s">
        <v>442</v>
      </c>
      <c r="BG22" t="s">
        <v>443</v>
      </c>
      <c r="BH22" t="s">
        <v>444</v>
      </c>
      <c r="BI22" t="s">
        <v>445</v>
      </c>
      <c r="BJ22" t="s">
        <v>652</v>
      </c>
      <c r="BK22" t="s">
        <v>447</v>
      </c>
      <c r="BL22" t="s">
        <v>653</v>
      </c>
      <c r="BM22" t="s">
        <v>448</v>
      </c>
      <c r="BN22" t="s">
        <v>449</v>
      </c>
      <c r="BO22" t="s">
        <v>450</v>
      </c>
      <c r="BP22" t="s">
        <v>451</v>
      </c>
      <c r="BQ22" t="s">
        <v>452</v>
      </c>
      <c r="BR22" t="s">
        <v>453</v>
      </c>
      <c r="BS22" t="s">
        <v>454</v>
      </c>
      <c r="BT22" t="s">
        <v>455</v>
      </c>
      <c r="BU22" t="s">
        <v>456</v>
      </c>
      <c r="BV22" t="s">
        <v>457</v>
      </c>
      <c r="BW22" t="s">
        <v>458</v>
      </c>
      <c r="BX22" t="s">
        <v>459</v>
      </c>
      <c r="BY22" t="s">
        <v>460</v>
      </c>
      <c r="BZ22" t="s">
        <v>461</v>
      </c>
      <c r="CA22" t="s">
        <v>462</v>
      </c>
      <c r="CB22" t="s">
        <v>463</v>
      </c>
      <c r="CC22" t="s">
        <v>464</v>
      </c>
    </row>
    <row r="23" spans="5:81">
      <c r="E23" s="174"/>
      <c r="F23" s="86" t="s">
        <v>2</v>
      </c>
      <c r="G23" s="86" t="s">
        <v>879</v>
      </c>
      <c r="H23" s="86" t="s">
        <v>395</v>
      </c>
      <c r="I23" s="86" t="s">
        <v>396</v>
      </c>
      <c r="J23" s="86" t="s">
        <v>397</v>
      </c>
      <c r="K23" s="86" t="s">
        <v>398</v>
      </c>
      <c r="L23" s="86" t="s">
        <v>399</v>
      </c>
      <c r="M23" s="86" t="s">
        <v>400</v>
      </c>
      <c r="N23" s="86" t="s">
        <v>401</v>
      </c>
      <c r="O23" s="86" t="s">
        <v>402</v>
      </c>
      <c r="P23" s="86" t="s">
        <v>403</v>
      </c>
      <c r="Q23" s="86" t="s">
        <v>404</v>
      </c>
      <c r="R23" s="86" t="s">
        <v>405</v>
      </c>
      <c r="S23" s="86" t="s">
        <v>406</v>
      </c>
      <c r="T23" s="86" t="s">
        <v>407</v>
      </c>
      <c r="U23" s="86" t="s">
        <v>408</v>
      </c>
      <c r="V23" s="86" t="s">
        <v>409</v>
      </c>
      <c r="W23" s="86" t="s">
        <v>410</v>
      </c>
      <c r="X23" s="86" t="s">
        <v>702</v>
      </c>
      <c r="Y23" s="86" t="s">
        <v>411</v>
      </c>
      <c r="Z23" s="86" t="s">
        <v>412</v>
      </c>
      <c r="AA23" s="86" t="s">
        <v>413</v>
      </c>
      <c r="AB23" s="86" t="s">
        <v>414</v>
      </c>
      <c r="AC23" s="86" t="s">
        <v>415</v>
      </c>
      <c r="AD23" s="86" t="s">
        <v>416</v>
      </c>
      <c r="AE23" s="86" t="s">
        <v>417</v>
      </c>
      <c r="AF23" s="86" t="s">
        <v>418</v>
      </c>
      <c r="AG23" s="86" t="s">
        <v>419</v>
      </c>
      <c r="AH23" s="86" t="s">
        <v>420</v>
      </c>
      <c r="AI23" s="86" t="s">
        <v>421</v>
      </c>
      <c r="AJ23" s="86" t="s">
        <v>150</v>
      </c>
      <c r="AK23" s="86" t="s">
        <v>130</v>
      </c>
      <c r="AL23" s="86" t="s">
        <v>422</v>
      </c>
      <c r="AM23" s="86" t="s">
        <v>423</v>
      </c>
      <c r="AN23" s="86" t="s">
        <v>424</v>
      </c>
      <c r="AO23" s="86" t="s">
        <v>425</v>
      </c>
      <c r="AP23" s="86" t="s">
        <v>426</v>
      </c>
      <c r="AQ23" s="86" t="s">
        <v>427</v>
      </c>
      <c r="AR23" s="86" t="s">
        <v>428</v>
      </c>
      <c r="AS23" s="86" t="s">
        <v>429</v>
      </c>
      <c r="AT23" t="s">
        <v>430</v>
      </c>
      <c r="AU23" t="s">
        <v>431</v>
      </c>
      <c r="AV23" t="s">
        <v>432</v>
      </c>
      <c r="AW23" t="s">
        <v>433</v>
      </c>
      <c r="AX23" t="s">
        <v>434</v>
      </c>
      <c r="AY23" t="s">
        <v>435</v>
      </c>
      <c r="AZ23" t="s">
        <v>436</v>
      </c>
      <c r="BA23" t="s">
        <v>437</v>
      </c>
      <c r="BB23" t="s">
        <v>438</v>
      </c>
      <c r="BC23" t="s">
        <v>439</v>
      </c>
      <c r="BD23" t="s">
        <v>440</v>
      </c>
      <c r="BE23" t="s">
        <v>441</v>
      </c>
      <c r="BF23" t="s">
        <v>442</v>
      </c>
      <c r="BG23" t="s">
        <v>443</v>
      </c>
      <c r="BH23" t="s">
        <v>444</v>
      </c>
      <c r="BI23" t="s">
        <v>445</v>
      </c>
      <c r="BJ23" t="s">
        <v>652</v>
      </c>
      <c r="BK23" t="s">
        <v>447</v>
      </c>
      <c r="BL23" t="s">
        <v>653</v>
      </c>
      <c r="BM23" t="s">
        <v>448</v>
      </c>
      <c r="BN23" t="s">
        <v>449</v>
      </c>
      <c r="BO23" t="s">
        <v>450</v>
      </c>
      <c r="BP23" t="s">
        <v>451</v>
      </c>
      <c r="BQ23" t="s">
        <v>452</v>
      </c>
      <c r="BR23" t="s">
        <v>453</v>
      </c>
      <c r="BS23" t="s">
        <v>454</v>
      </c>
      <c r="BT23" t="s">
        <v>455</v>
      </c>
      <c r="BU23" t="s">
        <v>456</v>
      </c>
      <c r="BV23" t="s">
        <v>457</v>
      </c>
      <c r="BW23" t="s">
        <v>458</v>
      </c>
      <c r="BX23" t="s">
        <v>459</v>
      </c>
      <c r="BY23" t="s">
        <v>460</v>
      </c>
      <c r="BZ23" t="s">
        <v>461</v>
      </c>
      <c r="CA23" t="s">
        <v>462</v>
      </c>
      <c r="CB23" t="s">
        <v>463</v>
      </c>
      <c r="CC23" t="s">
        <v>464</v>
      </c>
    </row>
    <row r="24" spans="5:81">
      <c r="E24" s="174" t="b">
        <v>1</v>
      </c>
      <c r="F24" s="86" t="s">
        <v>2</v>
      </c>
      <c r="G24" s="86" t="s">
        <v>880</v>
      </c>
      <c r="H24" s="86" t="s">
        <v>395</v>
      </c>
      <c r="I24" s="86" t="s">
        <v>396</v>
      </c>
      <c r="J24" s="86" t="s">
        <v>397</v>
      </c>
      <c r="K24" s="86" t="s">
        <v>398</v>
      </c>
      <c r="L24" s="86" t="s">
        <v>399</v>
      </c>
      <c r="M24" s="86" t="s">
        <v>400</v>
      </c>
      <c r="N24" s="86" t="s">
        <v>401</v>
      </c>
      <c r="O24" s="86" t="s">
        <v>402</v>
      </c>
      <c r="P24" s="86" t="s">
        <v>403</v>
      </c>
      <c r="Q24" s="86" t="s">
        <v>404</v>
      </c>
      <c r="R24" s="86" t="s">
        <v>405</v>
      </c>
      <c r="S24" s="86" t="s">
        <v>406</v>
      </c>
      <c r="T24" s="86" t="s">
        <v>407</v>
      </c>
      <c r="U24" s="86" t="s">
        <v>408</v>
      </c>
      <c r="V24" s="86" t="s">
        <v>409</v>
      </c>
      <c r="W24" s="86" t="s">
        <v>410</v>
      </c>
      <c r="X24" s="86" t="s">
        <v>702</v>
      </c>
      <c r="Y24" s="86" t="s">
        <v>411</v>
      </c>
      <c r="Z24" s="86" t="s">
        <v>412</v>
      </c>
      <c r="AA24" s="86" t="s">
        <v>413</v>
      </c>
      <c r="AB24" s="86" t="s">
        <v>414</v>
      </c>
      <c r="AC24" s="86" t="s">
        <v>415</v>
      </c>
      <c r="AD24" s="86" t="s">
        <v>416</v>
      </c>
      <c r="AE24" s="86" t="s">
        <v>417</v>
      </c>
      <c r="AF24" s="86" t="s">
        <v>418</v>
      </c>
      <c r="AG24" s="86" t="s">
        <v>2067</v>
      </c>
      <c r="AH24" s="86" t="s">
        <v>420</v>
      </c>
      <c r="AI24" s="86" t="s">
        <v>421</v>
      </c>
      <c r="AJ24" s="86" t="s">
        <v>150</v>
      </c>
      <c r="AK24" s="86" t="s">
        <v>130</v>
      </c>
      <c r="AL24" s="86" t="s">
        <v>422</v>
      </c>
      <c r="AM24" s="86" t="s">
        <v>423</v>
      </c>
      <c r="AN24" s="86" t="s">
        <v>424</v>
      </c>
      <c r="AO24" s="86" t="s">
        <v>425</v>
      </c>
      <c r="AP24" s="86" t="s">
        <v>426</v>
      </c>
      <c r="AQ24" s="86" t="s">
        <v>427</v>
      </c>
      <c r="AR24" s="86" t="s">
        <v>428</v>
      </c>
      <c r="AS24" s="86" t="s">
        <v>429</v>
      </c>
      <c r="AT24" t="s">
        <v>430</v>
      </c>
      <c r="AU24" t="s">
        <v>431</v>
      </c>
      <c r="AV24" t="s">
        <v>432</v>
      </c>
      <c r="AW24" t="s">
        <v>433</v>
      </c>
      <c r="AX24" t="s">
        <v>434</v>
      </c>
      <c r="AY24" t="s">
        <v>435</v>
      </c>
      <c r="AZ24" t="s">
        <v>436</v>
      </c>
      <c r="BA24" t="s">
        <v>437</v>
      </c>
      <c r="BB24" t="s">
        <v>438</v>
      </c>
      <c r="BC24" t="s">
        <v>439</v>
      </c>
      <c r="BD24" t="s">
        <v>440</v>
      </c>
      <c r="BE24" t="s">
        <v>441</v>
      </c>
      <c r="BF24" t="s">
        <v>442</v>
      </c>
      <c r="BG24" t="s">
        <v>443</v>
      </c>
      <c r="BH24" t="s">
        <v>444</v>
      </c>
      <c r="BI24" t="s">
        <v>445</v>
      </c>
      <c r="BJ24" t="s">
        <v>652</v>
      </c>
      <c r="BK24" t="s">
        <v>447</v>
      </c>
      <c r="BL24" t="s">
        <v>653</v>
      </c>
      <c r="BM24" t="s">
        <v>448</v>
      </c>
      <c r="BN24" t="s">
        <v>449</v>
      </c>
      <c r="BO24" t="s">
        <v>450</v>
      </c>
      <c r="BP24" t="s">
        <v>451</v>
      </c>
      <c r="BQ24" t="s">
        <v>452</v>
      </c>
      <c r="BR24" t="s">
        <v>453</v>
      </c>
      <c r="BS24" t="s">
        <v>454</v>
      </c>
      <c r="BT24" t="s">
        <v>455</v>
      </c>
      <c r="BU24" t="s">
        <v>456</v>
      </c>
      <c r="BV24" t="s">
        <v>457</v>
      </c>
      <c r="BW24" t="s">
        <v>458</v>
      </c>
      <c r="BX24" t="s">
        <v>459</v>
      </c>
      <c r="BY24" t="s">
        <v>460</v>
      </c>
      <c r="BZ24" t="s">
        <v>461</v>
      </c>
      <c r="CA24" t="s">
        <v>462</v>
      </c>
      <c r="CB24" t="s">
        <v>463</v>
      </c>
      <c r="CC24" t="s">
        <v>464</v>
      </c>
    </row>
    <row r="25" spans="5:81">
      <c r="E25" s="174" t="b">
        <v>1</v>
      </c>
      <c r="F25" s="86" t="s">
        <v>2</v>
      </c>
      <c r="G25" s="86" t="s">
        <v>881</v>
      </c>
      <c r="H25" s="86" t="s">
        <v>395</v>
      </c>
      <c r="I25" s="86" t="s">
        <v>396</v>
      </c>
      <c r="J25" s="86" t="s">
        <v>397</v>
      </c>
      <c r="K25" s="86" t="s">
        <v>398</v>
      </c>
      <c r="L25" s="86" t="s">
        <v>399</v>
      </c>
      <c r="M25" s="86" t="s">
        <v>400</v>
      </c>
      <c r="N25" s="86" t="s">
        <v>401</v>
      </c>
      <c r="O25" s="86" t="s">
        <v>402</v>
      </c>
      <c r="P25" s="86" t="s">
        <v>403</v>
      </c>
      <c r="Q25" s="86" t="s">
        <v>404</v>
      </c>
      <c r="R25" s="86" t="s">
        <v>405</v>
      </c>
      <c r="S25" s="86" t="s">
        <v>406</v>
      </c>
      <c r="T25" s="86" t="s">
        <v>407</v>
      </c>
      <c r="U25" s="86" t="s">
        <v>408</v>
      </c>
      <c r="V25" s="86" t="s">
        <v>409</v>
      </c>
      <c r="W25" s="86" t="s">
        <v>410</v>
      </c>
      <c r="X25" s="86" t="s">
        <v>702</v>
      </c>
      <c r="Y25" s="86" t="s">
        <v>411</v>
      </c>
      <c r="Z25" s="86" t="s">
        <v>412</v>
      </c>
      <c r="AA25" s="86" t="s">
        <v>413</v>
      </c>
      <c r="AB25" s="86" t="s">
        <v>2014</v>
      </c>
      <c r="AC25" s="86" t="s">
        <v>415</v>
      </c>
      <c r="AD25" s="86" t="s">
        <v>416</v>
      </c>
      <c r="AE25" s="86" t="s">
        <v>2027</v>
      </c>
      <c r="AF25" s="86" t="s">
        <v>418</v>
      </c>
      <c r="AG25" s="86" t="s">
        <v>1062</v>
      </c>
      <c r="AH25" s="86" t="s">
        <v>2036</v>
      </c>
      <c r="AI25" s="86" t="s">
        <v>421</v>
      </c>
      <c r="AJ25" s="86" t="s">
        <v>150</v>
      </c>
      <c r="AK25" s="86" t="s">
        <v>130</v>
      </c>
      <c r="AL25" s="86" t="s">
        <v>422</v>
      </c>
      <c r="AM25" s="86" t="s">
        <v>423</v>
      </c>
      <c r="AN25" s="86" t="s">
        <v>424</v>
      </c>
      <c r="AO25" s="86" t="s">
        <v>425</v>
      </c>
      <c r="AP25" s="86" t="s">
        <v>426</v>
      </c>
      <c r="AQ25" s="86" t="s">
        <v>427</v>
      </c>
      <c r="AR25" s="86" t="s">
        <v>428</v>
      </c>
      <c r="AS25" s="86" t="s">
        <v>429</v>
      </c>
      <c r="AT25" t="s">
        <v>430</v>
      </c>
      <c r="AU25" t="s">
        <v>431</v>
      </c>
      <c r="AV25" t="s">
        <v>432</v>
      </c>
      <c r="AW25" t="s">
        <v>433</v>
      </c>
      <c r="AX25" t="s">
        <v>434</v>
      </c>
      <c r="AY25" t="s">
        <v>435</v>
      </c>
      <c r="AZ25" t="s">
        <v>436</v>
      </c>
      <c r="BA25" t="s">
        <v>437</v>
      </c>
      <c r="BB25" t="s">
        <v>438</v>
      </c>
      <c r="BC25" t="s">
        <v>439</v>
      </c>
      <c r="BD25" t="s">
        <v>440</v>
      </c>
      <c r="BE25" t="s">
        <v>441</v>
      </c>
      <c r="BF25" t="s">
        <v>442</v>
      </c>
      <c r="BG25" t="s">
        <v>443</v>
      </c>
      <c r="BH25" t="s">
        <v>444</v>
      </c>
      <c r="BI25" t="s">
        <v>445</v>
      </c>
      <c r="BJ25" t="s">
        <v>652</v>
      </c>
      <c r="BK25" t="s">
        <v>447</v>
      </c>
      <c r="BL25" t="s">
        <v>653</v>
      </c>
      <c r="BM25" t="s">
        <v>448</v>
      </c>
      <c r="BN25" t="s">
        <v>449</v>
      </c>
      <c r="BO25" t="s">
        <v>450</v>
      </c>
      <c r="BP25" t="s">
        <v>451</v>
      </c>
      <c r="BQ25" t="s">
        <v>452</v>
      </c>
      <c r="BR25" t="s">
        <v>453</v>
      </c>
      <c r="BS25" t="s">
        <v>454</v>
      </c>
      <c r="BT25" t="s">
        <v>455</v>
      </c>
      <c r="BU25" t="s">
        <v>456</v>
      </c>
      <c r="BV25" t="s">
        <v>457</v>
      </c>
      <c r="BW25" t="s">
        <v>458</v>
      </c>
      <c r="BX25" t="s">
        <v>459</v>
      </c>
      <c r="BY25" t="s">
        <v>460</v>
      </c>
      <c r="BZ25" t="s">
        <v>461</v>
      </c>
      <c r="CA25" t="s">
        <v>462</v>
      </c>
      <c r="CB25" t="s">
        <v>463</v>
      </c>
      <c r="CC25" t="s">
        <v>464</v>
      </c>
    </row>
    <row r="26" spans="5:81">
      <c r="E26" s="174"/>
      <c r="F26" s="86" t="s">
        <v>2</v>
      </c>
      <c r="G26" s="86" t="s">
        <v>882</v>
      </c>
      <c r="H26" s="86" t="s">
        <v>395</v>
      </c>
      <c r="I26" s="86" t="s">
        <v>396</v>
      </c>
      <c r="J26" s="86" t="s">
        <v>397</v>
      </c>
      <c r="K26" s="86" t="s">
        <v>398</v>
      </c>
      <c r="L26" s="86" t="s">
        <v>399</v>
      </c>
      <c r="M26" s="86" t="s">
        <v>400</v>
      </c>
      <c r="N26" s="86" t="s">
        <v>401</v>
      </c>
      <c r="O26" s="86" t="s">
        <v>402</v>
      </c>
      <c r="P26" s="86" t="s">
        <v>403</v>
      </c>
      <c r="Q26" s="86" t="s">
        <v>404</v>
      </c>
      <c r="R26" s="86" t="s">
        <v>405</v>
      </c>
      <c r="S26" s="86" t="s">
        <v>406</v>
      </c>
      <c r="T26" s="86" t="s">
        <v>407</v>
      </c>
      <c r="U26" s="86" t="s">
        <v>408</v>
      </c>
      <c r="V26" s="86" t="s">
        <v>409</v>
      </c>
      <c r="W26" s="86" t="s">
        <v>410</v>
      </c>
      <c r="X26" s="86" t="s">
        <v>702</v>
      </c>
      <c r="Y26" s="86" t="s">
        <v>411</v>
      </c>
      <c r="Z26" s="86" t="s">
        <v>412</v>
      </c>
      <c r="AA26" s="86" t="s">
        <v>413</v>
      </c>
      <c r="AB26" s="86" t="s">
        <v>414</v>
      </c>
      <c r="AC26" s="86" t="s">
        <v>415</v>
      </c>
      <c r="AD26" s="86" t="s">
        <v>416</v>
      </c>
      <c r="AE26" s="86" t="s">
        <v>417</v>
      </c>
      <c r="AF26" s="86" t="s">
        <v>418</v>
      </c>
      <c r="AG26" s="86" t="s">
        <v>419</v>
      </c>
      <c r="AH26" s="86" t="s">
        <v>420</v>
      </c>
      <c r="AI26" s="86" t="s">
        <v>421</v>
      </c>
      <c r="AJ26" s="86" t="s">
        <v>150</v>
      </c>
      <c r="AK26" s="86" t="s">
        <v>130</v>
      </c>
      <c r="AL26" s="86" t="s">
        <v>422</v>
      </c>
      <c r="AM26" s="86" t="s">
        <v>423</v>
      </c>
      <c r="AN26" s="86" t="s">
        <v>424</v>
      </c>
      <c r="AO26" s="86" t="s">
        <v>425</v>
      </c>
      <c r="AP26" s="86" t="s">
        <v>426</v>
      </c>
      <c r="AQ26" s="86" t="s">
        <v>427</v>
      </c>
      <c r="AR26" s="86" t="s">
        <v>428</v>
      </c>
      <c r="AS26" s="86" t="s">
        <v>429</v>
      </c>
      <c r="AT26" t="s">
        <v>430</v>
      </c>
      <c r="AU26" t="s">
        <v>431</v>
      </c>
      <c r="AV26" t="s">
        <v>432</v>
      </c>
      <c r="AW26" t="s">
        <v>433</v>
      </c>
      <c r="AX26" t="s">
        <v>434</v>
      </c>
      <c r="AY26" t="s">
        <v>435</v>
      </c>
      <c r="AZ26" t="s">
        <v>436</v>
      </c>
      <c r="BA26" t="s">
        <v>437</v>
      </c>
      <c r="BB26" t="s">
        <v>438</v>
      </c>
      <c r="BC26" t="s">
        <v>439</v>
      </c>
      <c r="BD26" t="s">
        <v>440</v>
      </c>
      <c r="BE26" t="s">
        <v>441</v>
      </c>
      <c r="BF26" t="s">
        <v>442</v>
      </c>
      <c r="BG26" t="s">
        <v>443</v>
      </c>
      <c r="BH26" t="s">
        <v>444</v>
      </c>
      <c r="BI26" t="s">
        <v>445</v>
      </c>
      <c r="BJ26" t="s">
        <v>652</v>
      </c>
      <c r="BK26" t="s">
        <v>447</v>
      </c>
      <c r="BL26" t="s">
        <v>653</v>
      </c>
      <c r="BM26" t="s">
        <v>448</v>
      </c>
      <c r="BN26" t="s">
        <v>449</v>
      </c>
      <c r="BO26" t="s">
        <v>450</v>
      </c>
      <c r="BP26" t="s">
        <v>451</v>
      </c>
      <c r="BQ26" t="s">
        <v>452</v>
      </c>
      <c r="BR26" t="s">
        <v>453</v>
      </c>
      <c r="BS26" t="s">
        <v>454</v>
      </c>
      <c r="BT26" t="s">
        <v>455</v>
      </c>
      <c r="BU26" t="s">
        <v>456</v>
      </c>
      <c r="BV26" t="s">
        <v>457</v>
      </c>
      <c r="BW26" t="s">
        <v>458</v>
      </c>
      <c r="BX26" t="s">
        <v>459</v>
      </c>
      <c r="BY26" t="s">
        <v>460</v>
      </c>
      <c r="BZ26" t="s">
        <v>461</v>
      </c>
      <c r="CA26" t="s">
        <v>462</v>
      </c>
      <c r="CB26" t="s">
        <v>463</v>
      </c>
      <c r="CC26" t="s">
        <v>464</v>
      </c>
    </row>
    <row r="27" spans="5:81">
      <c r="E27" s="174" t="b">
        <v>1</v>
      </c>
      <c r="F27" s="86" t="s">
        <v>2</v>
      </c>
      <c r="G27" s="86" t="s">
        <v>883</v>
      </c>
      <c r="H27" s="86" t="s">
        <v>395</v>
      </c>
      <c r="I27" s="86" t="s">
        <v>396</v>
      </c>
      <c r="J27" s="86" t="s">
        <v>397</v>
      </c>
      <c r="K27" s="86" t="s">
        <v>398</v>
      </c>
      <c r="L27" s="86" t="s">
        <v>399</v>
      </c>
      <c r="M27" s="86" t="s">
        <v>400</v>
      </c>
      <c r="N27" s="86" t="s">
        <v>401</v>
      </c>
      <c r="O27" s="86" t="s">
        <v>402</v>
      </c>
      <c r="P27" s="86" t="s">
        <v>403</v>
      </c>
      <c r="Q27" s="86" t="s">
        <v>404</v>
      </c>
      <c r="R27" s="86" t="s">
        <v>405</v>
      </c>
      <c r="S27" s="86" t="s">
        <v>406</v>
      </c>
      <c r="T27" s="86" t="s">
        <v>407</v>
      </c>
      <c r="U27" s="86" t="s">
        <v>408</v>
      </c>
      <c r="V27" s="86" t="s">
        <v>409</v>
      </c>
      <c r="W27" s="86" t="s">
        <v>410</v>
      </c>
      <c r="X27" s="86" t="s">
        <v>702</v>
      </c>
      <c r="Y27" s="86" t="s">
        <v>411</v>
      </c>
      <c r="Z27" s="86" t="s">
        <v>412</v>
      </c>
      <c r="AA27" s="86" t="s">
        <v>413</v>
      </c>
      <c r="AB27" s="86" t="s">
        <v>414</v>
      </c>
      <c r="AC27" s="86" t="s">
        <v>415</v>
      </c>
      <c r="AD27" s="86" t="s">
        <v>416</v>
      </c>
      <c r="AE27" s="86" t="s">
        <v>417</v>
      </c>
      <c r="AF27" s="86" t="s">
        <v>418</v>
      </c>
      <c r="AG27" s="86" t="s">
        <v>419</v>
      </c>
      <c r="AH27" s="86" t="s">
        <v>420</v>
      </c>
      <c r="AI27" s="86" t="s">
        <v>421</v>
      </c>
      <c r="AJ27" s="86" t="s">
        <v>150</v>
      </c>
      <c r="AK27" s="86" t="s">
        <v>130</v>
      </c>
      <c r="AL27" s="86" t="s">
        <v>422</v>
      </c>
      <c r="AM27" s="86" t="s">
        <v>423</v>
      </c>
      <c r="AN27" s="86" t="s">
        <v>424</v>
      </c>
      <c r="AO27" s="86" t="s">
        <v>425</v>
      </c>
      <c r="AP27" s="86" t="s">
        <v>426</v>
      </c>
      <c r="AQ27" s="86" t="s">
        <v>427</v>
      </c>
      <c r="AR27" s="86" t="s">
        <v>428</v>
      </c>
      <c r="AS27" s="86" t="s">
        <v>429</v>
      </c>
      <c r="AT27" t="s">
        <v>430</v>
      </c>
      <c r="AU27" t="s">
        <v>431</v>
      </c>
      <c r="AV27" t="s">
        <v>432</v>
      </c>
      <c r="AW27" t="s">
        <v>433</v>
      </c>
      <c r="AX27" t="s">
        <v>434</v>
      </c>
      <c r="AY27" t="s">
        <v>435</v>
      </c>
      <c r="AZ27" t="s">
        <v>436</v>
      </c>
      <c r="BA27" t="s">
        <v>437</v>
      </c>
      <c r="BB27" t="s">
        <v>438</v>
      </c>
      <c r="BC27" t="s">
        <v>439</v>
      </c>
      <c r="BD27" t="s">
        <v>440</v>
      </c>
      <c r="BE27" t="s">
        <v>441</v>
      </c>
      <c r="BF27" t="s">
        <v>442</v>
      </c>
      <c r="BG27" t="s">
        <v>443</v>
      </c>
      <c r="BH27" t="s">
        <v>444</v>
      </c>
      <c r="BI27" t="s">
        <v>445</v>
      </c>
      <c r="BJ27" t="s">
        <v>652</v>
      </c>
      <c r="BK27" t="s">
        <v>447</v>
      </c>
      <c r="BL27" t="s">
        <v>653</v>
      </c>
      <c r="BM27" t="s">
        <v>448</v>
      </c>
      <c r="BN27" t="s">
        <v>449</v>
      </c>
      <c r="BO27" t="s">
        <v>450</v>
      </c>
      <c r="BP27" t="s">
        <v>451</v>
      </c>
      <c r="BQ27" t="s">
        <v>452</v>
      </c>
      <c r="BR27" t="s">
        <v>453</v>
      </c>
      <c r="BS27" t="s">
        <v>454</v>
      </c>
      <c r="BT27" t="s">
        <v>455</v>
      </c>
      <c r="BU27" t="s">
        <v>456</v>
      </c>
      <c r="BV27" t="s">
        <v>457</v>
      </c>
      <c r="BW27" t="s">
        <v>458</v>
      </c>
      <c r="BX27" t="s">
        <v>459</v>
      </c>
      <c r="BY27" t="s">
        <v>460</v>
      </c>
      <c r="BZ27" t="s">
        <v>461</v>
      </c>
      <c r="CA27" t="s">
        <v>462</v>
      </c>
      <c r="CB27" t="s">
        <v>463</v>
      </c>
      <c r="CC27" t="s">
        <v>464</v>
      </c>
    </row>
    <row r="28" spans="5:81">
      <c r="E28" s="174"/>
      <c r="F28" s="86" t="s">
        <v>2</v>
      </c>
      <c r="G28" s="86" t="s">
        <v>884</v>
      </c>
      <c r="H28" s="86" t="s">
        <v>395</v>
      </c>
      <c r="I28" s="86" t="s">
        <v>396</v>
      </c>
      <c r="J28" s="86" t="s">
        <v>397</v>
      </c>
      <c r="K28" s="86" t="s">
        <v>398</v>
      </c>
      <c r="L28" s="86" t="s">
        <v>399</v>
      </c>
      <c r="M28" s="86" t="s">
        <v>400</v>
      </c>
      <c r="N28" s="86" t="s">
        <v>401</v>
      </c>
      <c r="O28" s="86" t="s">
        <v>402</v>
      </c>
      <c r="P28" s="86" t="s">
        <v>403</v>
      </c>
      <c r="Q28" s="86" t="s">
        <v>404</v>
      </c>
      <c r="R28" s="86" t="s">
        <v>405</v>
      </c>
      <c r="S28" s="86" t="s">
        <v>406</v>
      </c>
      <c r="T28" s="86" t="s">
        <v>407</v>
      </c>
      <c r="U28" s="86" t="s">
        <v>408</v>
      </c>
      <c r="V28" s="86" t="s">
        <v>409</v>
      </c>
      <c r="W28" s="86" t="s">
        <v>410</v>
      </c>
      <c r="X28" s="86" t="s">
        <v>702</v>
      </c>
      <c r="Y28" s="86" t="s">
        <v>411</v>
      </c>
      <c r="Z28" s="86" t="s">
        <v>412</v>
      </c>
      <c r="AA28" s="86" t="s">
        <v>413</v>
      </c>
      <c r="AB28" s="86" t="s">
        <v>414</v>
      </c>
      <c r="AC28" s="86" t="s">
        <v>415</v>
      </c>
      <c r="AD28" s="86" t="s">
        <v>416</v>
      </c>
      <c r="AE28" s="86" t="s">
        <v>417</v>
      </c>
      <c r="AF28" s="86" t="s">
        <v>418</v>
      </c>
      <c r="AG28" s="86" t="s">
        <v>419</v>
      </c>
      <c r="AH28" s="86" t="s">
        <v>420</v>
      </c>
      <c r="AI28" s="86" t="s">
        <v>421</v>
      </c>
      <c r="AJ28" s="86" t="s">
        <v>150</v>
      </c>
      <c r="AK28" s="86" t="s">
        <v>130</v>
      </c>
      <c r="AL28" s="86" t="s">
        <v>422</v>
      </c>
      <c r="AM28" s="86" t="s">
        <v>423</v>
      </c>
      <c r="AN28" s="86" t="s">
        <v>424</v>
      </c>
      <c r="AO28" s="86" t="s">
        <v>425</v>
      </c>
      <c r="AP28" s="86" t="s">
        <v>426</v>
      </c>
      <c r="AQ28" s="86" t="s">
        <v>427</v>
      </c>
      <c r="AR28" s="86" t="s">
        <v>428</v>
      </c>
      <c r="AS28" s="86" t="s">
        <v>429</v>
      </c>
      <c r="AT28" t="s">
        <v>430</v>
      </c>
      <c r="AU28" t="s">
        <v>431</v>
      </c>
      <c r="AV28" t="s">
        <v>432</v>
      </c>
      <c r="AW28" t="s">
        <v>433</v>
      </c>
      <c r="AX28" t="s">
        <v>434</v>
      </c>
      <c r="AY28" t="s">
        <v>435</v>
      </c>
      <c r="AZ28" t="s">
        <v>436</v>
      </c>
      <c r="BA28" t="s">
        <v>437</v>
      </c>
      <c r="BB28" t="s">
        <v>438</v>
      </c>
      <c r="BC28" t="s">
        <v>439</v>
      </c>
      <c r="BD28" t="s">
        <v>440</v>
      </c>
      <c r="BE28" t="s">
        <v>441</v>
      </c>
      <c r="BF28" t="s">
        <v>442</v>
      </c>
      <c r="BG28" t="s">
        <v>443</v>
      </c>
      <c r="BH28" t="s">
        <v>444</v>
      </c>
      <c r="BI28" t="s">
        <v>445</v>
      </c>
      <c r="BJ28" t="s">
        <v>652</v>
      </c>
      <c r="BK28" t="s">
        <v>447</v>
      </c>
      <c r="BL28" t="s">
        <v>653</v>
      </c>
      <c r="BM28" t="s">
        <v>448</v>
      </c>
      <c r="BN28" t="s">
        <v>449</v>
      </c>
      <c r="BO28" t="s">
        <v>450</v>
      </c>
      <c r="BP28" t="s">
        <v>451</v>
      </c>
      <c r="BQ28" t="s">
        <v>452</v>
      </c>
      <c r="BR28" t="s">
        <v>453</v>
      </c>
      <c r="BS28" t="s">
        <v>454</v>
      </c>
      <c r="BT28" t="s">
        <v>455</v>
      </c>
      <c r="BU28" t="s">
        <v>456</v>
      </c>
      <c r="BV28" t="s">
        <v>457</v>
      </c>
      <c r="BW28" t="s">
        <v>458</v>
      </c>
      <c r="BX28" t="s">
        <v>459</v>
      </c>
      <c r="BY28" t="s">
        <v>460</v>
      </c>
      <c r="BZ28" t="s">
        <v>461</v>
      </c>
      <c r="CA28" t="s">
        <v>462</v>
      </c>
      <c r="CB28" t="s">
        <v>463</v>
      </c>
      <c r="CC28" t="s">
        <v>464</v>
      </c>
    </row>
    <row r="29" spans="5:81">
      <c r="E29" s="174"/>
      <c r="F29" s="86" t="s">
        <v>2</v>
      </c>
      <c r="G29" s="86" t="s">
        <v>885</v>
      </c>
      <c r="H29" s="86" t="s">
        <v>395</v>
      </c>
      <c r="I29" s="86" t="s">
        <v>396</v>
      </c>
      <c r="J29" s="86" t="s">
        <v>397</v>
      </c>
      <c r="K29" s="86" t="s">
        <v>398</v>
      </c>
      <c r="L29" s="86" t="s">
        <v>399</v>
      </c>
      <c r="M29" s="86" t="s">
        <v>400</v>
      </c>
      <c r="N29" s="86" t="s">
        <v>401</v>
      </c>
      <c r="O29" s="86" t="s">
        <v>402</v>
      </c>
      <c r="P29" s="86" t="s">
        <v>403</v>
      </c>
      <c r="Q29" s="86" t="s">
        <v>404</v>
      </c>
      <c r="R29" s="86" t="s">
        <v>405</v>
      </c>
      <c r="S29" s="86" t="s">
        <v>406</v>
      </c>
      <c r="T29" s="86" t="s">
        <v>407</v>
      </c>
      <c r="U29" s="86" t="s">
        <v>408</v>
      </c>
      <c r="V29" s="86" t="s">
        <v>409</v>
      </c>
      <c r="W29" s="86" t="s">
        <v>410</v>
      </c>
      <c r="X29" s="86" t="s">
        <v>702</v>
      </c>
      <c r="Y29" s="86" t="s">
        <v>411</v>
      </c>
      <c r="Z29" s="86" t="s">
        <v>412</v>
      </c>
      <c r="AA29" s="86" t="s">
        <v>413</v>
      </c>
      <c r="AB29" s="86" t="s">
        <v>414</v>
      </c>
      <c r="AC29" s="86" t="s">
        <v>415</v>
      </c>
      <c r="AD29" s="86" t="s">
        <v>416</v>
      </c>
      <c r="AE29" s="86" t="s">
        <v>417</v>
      </c>
      <c r="AF29" s="86" t="s">
        <v>418</v>
      </c>
      <c r="AG29" s="86" t="s">
        <v>419</v>
      </c>
      <c r="AH29" s="86" t="s">
        <v>420</v>
      </c>
      <c r="AI29" s="86" t="s">
        <v>421</v>
      </c>
      <c r="AJ29" s="86" t="s">
        <v>150</v>
      </c>
      <c r="AK29" s="86" t="s">
        <v>130</v>
      </c>
      <c r="AL29" s="86" t="s">
        <v>422</v>
      </c>
      <c r="AM29" s="86" t="s">
        <v>423</v>
      </c>
      <c r="AN29" s="86" t="s">
        <v>424</v>
      </c>
      <c r="AO29" s="86" t="s">
        <v>425</v>
      </c>
      <c r="AP29" s="86" t="s">
        <v>426</v>
      </c>
      <c r="AQ29" s="86" t="s">
        <v>427</v>
      </c>
      <c r="AR29" s="86" t="s">
        <v>428</v>
      </c>
      <c r="AS29" s="86" t="s">
        <v>429</v>
      </c>
      <c r="AT29" t="s">
        <v>430</v>
      </c>
      <c r="AU29" t="s">
        <v>431</v>
      </c>
      <c r="AV29" t="s">
        <v>432</v>
      </c>
      <c r="AW29" t="s">
        <v>433</v>
      </c>
      <c r="AX29" t="s">
        <v>434</v>
      </c>
      <c r="AY29" t="s">
        <v>435</v>
      </c>
      <c r="AZ29" t="s">
        <v>436</v>
      </c>
      <c r="BA29" t="s">
        <v>437</v>
      </c>
      <c r="BB29" t="s">
        <v>438</v>
      </c>
      <c r="BC29" t="s">
        <v>439</v>
      </c>
      <c r="BD29" t="s">
        <v>440</v>
      </c>
      <c r="BE29" t="s">
        <v>441</v>
      </c>
      <c r="BF29" t="s">
        <v>442</v>
      </c>
      <c r="BG29" t="s">
        <v>443</v>
      </c>
      <c r="BH29" t="s">
        <v>444</v>
      </c>
      <c r="BI29" t="s">
        <v>445</v>
      </c>
      <c r="BJ29" t="s">
        <v>652</v>
      </c>
      <c r="BK29" t="s">
        <v>447</v>
      </c>
      <c r="BL29" t="s">
        <v>653</v>
      </c>
      <c r="BM29" t="s">
        <v>448</v>
      </c>
      <c r="BN29" t="s">
        <v>449</v>
      </c>
      <c r="BO29" t="s">
        <v>450</v>
      </c>
      <c r="BP29" t="s">
        <v>451</v>
      </c>
      <c r="BQ29" t="s">
        <v>452</v>
      </c>
      <c r="BR29" t="s">
        <v>453</v>
      </c>
      <c r="BS29" t="s">
        <v>454</v>
      </c>
      <c r="BT29" t="s">
        <v>455</v>
      </c>
      <c r="BU29" t="s">
        <v>456</v>
      </c>
      <c r="BV29" t="s">
        <v>457</v>
      </c>
      <c r="BW29" t="s">
        <v>458</v>
      </c>
      <c r="BX29" t="s">
        <v>459</v>
      </c>
      <c r="BY29" t="s">
        <v>460</v>
      </c>
      <c r="BZ29" t="s">
        <v>461</v>
      </c>
      <c r="CA29" t="s">
        <v>462</v>
      </c>
      <c r="CB29" t="s">
        <v>463</v>
      </c>
      <c r="CC29" t="s">
        <v>464</v>
      </c>
    </row>
    <row r="30" spans="5:81"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</row>
    <row r="31" spans="5:81"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</row>
    <row r="32" spans="5:81"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</row>
    <row r="33" spans="6:45"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</row>
    <row r="34" spans="6:45"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</row>
    <row r="35" spans="6:45"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</row>
    <row r="36" spans="6:45"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</row>
    <row r="37" spans="6:45"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</row>
    <row r="38" spans="6:45"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</row>
    <row r="39" spans="6:45"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</row>
    <row r="40" spans="6:45"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</row>
    <row r="41" spans="6:45"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</row>
    <row r="42" spans="6:45"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</row>
    <row r="43" spans="6:45"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</row>
    <row r="44" spans="6:45"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</row>
    <row r="45" spans="6:45"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</row>
    <row r="46" spans="6:45"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</row>
    <row r="47" spans="6:45"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</row>
    <row r="48" spans="6:45"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</row>
    <row r="49" spans="6:45"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</row>
    <row r="50" spans="6:45"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</row>
    <row r="51" spans="6:45"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</row>
    <row r="52" spans="6:45"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</row>
    <row r="53" spans="6:45"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</row>
    <row r="54" spans="6:45"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</row>
    <row r="55" spans="6:45"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</row>
    <row r="56" spans="6:45"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</row>
    <row r="57" spans="6:45"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</row>
    <row r="58" spans="6:45"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</row>
    <row r="59" spans="6:45"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</row>
    <row r="60" spans="6:45"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</row>
    <row r="61" spans="6:45"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</row>
    <row r="62" spans="6:45"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</row>
    <row r="63" spans="6:45"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</row>
    <row r="64" spans="6:45"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</row>
    <row r="65" spans="6:45"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</row>
    <row r="66" spans="6:45"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</row>
    <row r="67" spans="6:45"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</row>
    <row r="68" spans="6:45"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</row>
    <row r="69" spans="6:45"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</row>
    <row r="70" spans="6:45"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</row>
    <row r="71" spans="6:45"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</row>
    <row r="72" spans="6:45"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</row>
    <row r="73" spans="6:45"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</row>
    <row r="74" spans="6:45"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</row>
    <row r="75" spans="6:45"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</row>
    <row r="76" spans="6:45"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</row>
    <row r="77" spans="6:45"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</row>
    <row r="78" spans="6:45"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</row>
    <row r="79" spans="6:45"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</row>
    <row r="80" spans="6:45"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</row>
    <row r="81" spans="6:45"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</row>
    <row r="82" spans="6:45"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</row>
    <row r="83" spans="6:45"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</row>
    <row r="84" spans="6:45"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</row>
    <row r="85" spans="6:45"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</row>
    <row r="86" spans="6:45"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</row>
    <row r="87" spans="6:45"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</row>
    <row r="88" spans="6:45"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  <c r="AO88" s="86"/>
      <c r="AP88" s="86"/>
      <c r="AQ88" s="86"/>
      <c r="AR88" s="86"/>
      <c r="AS88" s="86"/>
    </row>
    <row r="89" spans="6:45"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</row>
    <row r="90" spans="6:45"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</row>
    <row r="91" spans="6:45"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</row>
    <row r="92" spans="6:45"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</row>
    <row r="93" spans="6:45"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</row>
    <row r="94" spans="6:45"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</row>
    <row r="95" spans="6:45"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</row>
    <row r="96" spans="6:45"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</row>
    <row r="97" spans="6:45"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</row>
    <row r="98" spans="6:45"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</row>
    <row r="99" spans="6:45"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</row>
    <row r="100" spans="6:45"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</row>
    <row r="101" spans="6:45"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</row>
    <row r="102" spans="6:45"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</row>
    <row r="103" spans="6:45"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</row>
    <row r="104" spans="6:45"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</row>
    <row r="105" spans="6:45"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</row>
    <row r="106" spans="6:45"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</row>
    <row r="107" spans="6:45"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</row>
    <row r="108" spans="6:45"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</row>
    <row r="109" spans="6:45"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</row>
    <row r="110" spans="6:45"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</row>
    <row r="111" spans="6:45"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</row>
    <row r="112" spans="6:45"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  <c r="AL112" s="86"/>
      <c r="AM112" s="86"/>
      <c r="AN112" s="86"/>
      <c r="AO112" s="86"/>
      <c r="AP112" s="86"/>
      <c r="AQ112" s="86"/>
      <c r="AR112" s="86"/>
      <c r="AS112" s="86"/>
    </row>
    <row r="113" spans="6:45"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  <c r="AO113" s="86"/>
      <c r="AP113" s="86"/>
      <c r="AQ113" s="86"/>
      <c r="AR113" s="86"/>
      <c r="AS113" s="86"/>
    </row>
    <row r="114" spans="6:45"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</row>
    <row r="115" spans="6:45"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  <c r="AO115" s="86"/>
      <c r="AP115" s="86"/>
      <c r="AQ115" s="86"/>
      <c r="AR115" s="86"/>
      <c r="AS115" s="86"/>
    </row>
    <row r="116" spans="6:45"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  <c r="AO116" s="86"/>
      <c r="AP116" s="86"/>
      <c r="AQ116" s="86"/>
      <c r="AR116" s="86"/>
      <c r="AS116" s="86"/>
    </row>
    <row r="117" spans="6:45"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  <c r="AO117" s="86"/>
      <c r="AP117" s="86"/>
      <c r="AQ117" s="86"/>
      <c r="AR117" s="86"/>
      <c r="AS117" s="86"/>
    </row>
    <row r="118" spans="6:45"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</row>
    <row r="119" spans="6:45"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86"/>
      <c r="AQ119" s="86"/>
      <c r="AR119" s="86"/>
      <c r="AS119" s="86"/>
    </row>
    <row r="120" spans="6:45"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</row>
    <row r="121" spans="6:45"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</row>
    <row r="122" spans="6:45"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  <c r="AO122" s="86"/>
      <c r="AP122" s="86"/>
      <c r="AQ122" s="86"/>
      <c r="AR122" s="86"/>
      <c r="AS122" s="86"/>
    </row>
    <row r="123" spans="6:45"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86"/>
      <c r="AQ123" s="86"/>
      <c r="AR123" s="86"/>
      <c r="AS123" s="86"/>
    </row>
    <row r="124" spans="6:45"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</row>
    <row r="125" spans="6:45"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  <c r="AO125" s="86"/>
      <c r="AP125" s="86"/>
      <c r="AQ125" s="86"/>
      <c r="AR125" s="86"/>
      <c r="AS125" s="86"/>
    </row>
    <row r="126" spans="6:45"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</row>
    <row r="127" spans="6:45"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86"/>
      <c r="AQ127" s="86"/>
      <c r="AR127" s="86"/>
      <c r="AS127" s="86"/>
    </row>
    <row r="128" spans="6:45"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</row>
    <row r="129" spans="6:45"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</row>
    <row r="130" spans="6:45"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</row>
    <row r="131" spans="6:45"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</row>
    <row r="132" spans="6:45"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R132" s="86"/>
      <c r="AS132" s="86"/>
    </row>
    <row r="133" spans="6:45"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86"/>
      <c r="AQ133" s="86"/>
      <c r="AR133" s="86"/>
      <c r="AS133" s="86"/>
    </row>
    <row r="134" spans="6:45"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  <c r="AO134" s="86"/>
      <c r="AP134" s="86"/>
      <c r="AQ134" s="86"/>
      <c r="AR134" s="86"/>
      <c r="AS134" s="86"/>
    </row>
    <row r="135" spans="6:45"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  <c r="AO135" s="86"/>
      <c r="AP135" s="86"/>
      <c r="AQ135" s="86"/>
      <c r="AR135" s="86"/>
      <c r="AS135" s="86"/>
    </row>
    <row r="136" spans="6:45"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  <c r="AO136" s="86"/>
      <c r="AP136" s="86"/>
      <c r="AQ136" s="86"/>
      <c r="AR136" s="86"/>
      <c r="AS136" s="86"/>
    </row>
    <row r="137" spans="6:45"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  <c r="AO137" s="86"/>
      <c r="AP137" s="86"/>
      <c r="AQ137" s="86"/>
      <c r="AR137" s="86"/>
      <c r="AS137" s="86"/>
    </row>
    <row r="138" spans="6:45"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</row>
    <row r="139" spans="6:45"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86"/>
      <c r="AI139" s="86"/>
      <c r="AJ139" s="86"/>
      <c r="AK139" s="86"/>
      <c r="AL139" s="86"/>
      <c r="AM139" s="86"/>
      <c r="AN139" s="86"/>
      <c r="AO139" s="86"/>
      <c r="AP139" s="86"/>
      <c r="AQ139" s="86"/>
      <c r="AR139" s="86"/>
      <c r="AS139" s="86"/>
    </row>
    <row r="140" spans="6:45"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</row>
    <row r="141" spans="6:45"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  <c r="AO141" s="86"/>
      <c r="AP141" s="86"/>
      <c r="AQ141" s="86"/>
      <c r="AR141" s="86"/>
      <c r="AS141" s="86"/>
    </row>
    <row r="142" spans="6:45"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86"/>
      <c r="AI142" s="86"/>
      <c r="AJ142" s="86"/>
      <c r="AK142" s="86"/>
      <c r="AL142" s="86"/>
      <c r="AM142" s="86"/>
      <c r="AN142" s="86"/>
      <c r="AO142" s="86"/>
      <c r="AP142" s="86"/>
      <c r="AQ142" s="86"/>
      <c r="AR142" s="86"/>
      <c r="AS142" s="86"/>
    </row>
    <row r="143" spans="6:45"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</row>
    <row r="144" spans="6:45"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  <c r="AO144" s="86"/>
      <c r="AP144" s="86"/>
      <c r="AQ144" s="86"/>
      <c r="AR144" s="86"/>
      <c r="AS144" s="86"/>
    </row>
    <row r="145" spans="6:45"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  <c r="AO145" s="86"/>
      <c r="AP145" s="86"/>
      <c r="AQ145" s="86"/>
      <c r="AR145" s="86"/>
      <c r="AS145" s="86"/>
    </row>
    <row r="146" spans="6:45"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  <c r="AO146" s="86"/>
      <c r="AP146" s="86"/>
      <c r="AQ146" s="86"/>
      <c r="AR146" s="86"/>
      <c r="AS146" s="86"/>
    </row>
    <row r="147" spans="6:45"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6"/>
      <c r="AP147" s="86"/>
      <c r="AQ147" s="86"/>
      <c r="AR147" s="86"/>
      <c r="AS147" s="86"/>
    </row>
    <row r="148" spans="6:45"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</row>
    <row r="149" spans="6:45"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86"/>
      <c r="AQ149" s="86"/>
      <c r="AR149" s="86"/>
      <c r="AS149" s="86"/>
    </row>
    <row r="150" spans="6:45"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86"/>
      <c r="AI150" s="86"/>
      <c r="AJ150" s="86"/>
      <c r="AK150" s="86"/>
      <c r="AL150" s="86"/>
      <c r="AM150" s="86"/>
      <c r="AN150" s="86"/>
      <c r="AO150" s="86"/>
      <c r="AP150" s="86"/>
      <c r="AQ150" s="86"/>
      <c r="AR150" s="86"/>
      <c r="AS150" s="86"/>
    </row>
    <row r="151" spans="6:45"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  <c r="AO151" s="86"/>
      <c r="AP151" s="86"/>
      <c r="AQ151" s="86"/>
      <c r="AR151" s="86"/>
      <c r="AS151" s="86"/>
    </row>
    <row r="152" spans="6:45"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  <c r="AO152" s="86"/>
      <c r="AP152" s="86"/>
      <c r="AQ152" s="86"/>
      <c r="AR152" s="86"/>
      <c r="AS152" s="86"/>
    </row>
    <row r="153" spans="6:45">
      <c r="F153" s="86"/>
      <c r="G153" s="86"/>
      <c r="H153" s="86"/>
      <c r="I153" s="86"/>
      <c r="J153" s="86"/>
      <c r="K153" s="86"/>
      <c r="L153" s="86"/>
      <c r="M153" s="86"/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86"/>
      <c r="AI153" s="86"/>
      <c r="AJ153" s="86"/>
      <c r="AK153" s="86"/>
      <c r="AL153" s="86"/>
      <c r="AM153" s="86"/>
      <c r="AN153" s="86"/>
      <c r="AO153" s="86"/>
      <c r="AP153" s="86"/>
      <c r="AQ153" s="86"/>
      <c r="AR153" s="86"/>
      <c r="AS153" s="86"/>
    </row>
    <row r="154" spans="6:45">
      <c r="F154" s="86"/>
      <c r="G154" s="86"/>
      <c r="H154" s="86"/>
      <c r="I154" s="86"/>
      <c r="J154" s="86"/>
      <c r="K154" s="86"/>
      <c r="L154" s="86"/>
      <c r="M154" s="86"/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86"/>
      <c r="AI154" s="86"/>
      <c r="AJ154" s="86"/>
      <c r="AK154" s="86"/>
      <c r="AL154" s="86"/>
      <c r="AM154" s="86"/>
      <c r="AN154" s="86"/>
      <c r="AO154" s="86"/>
      <c r="AP154" s="86"/>
      <c r="AQ154" s="86"/>
      <c r="AR154" s="86"/>
      <c r="AS154" s="86"/>
    </row>
    <row r="155" spans="6:45">
      <c r="F155" s="86"/>
      <c r="G155" s="86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86"/>
      <c r="AI155" s="86"/>
      <c r="AJ155" s="86"/>
      <c r="AK155" s="86"/>
      <c r="AL155" s="86"/>
      <c r="AM155" s="86"/>
      <c r="AN155" s="86"/>
      <c r="AO155" s="86"/>
      <c r="AP155" s="86"/>
      <c r="AQ155" s="86"/>
      <c r="AR155" s="86"/>
      <c r="AS155" s="86"/>
    </row>
    <row r="156" spans="6:45">
      <c r="F156" s="86"/>
      <c r="G156" s="86"/>
      <c r="H156" s="86"/>
      <c r="I156" s="86"/>
      <c r="J156" s="86"/>
      <c r="K156" s="86"/>
      <c r="L156" s="86"/>
      <c r="M156" s="86"/>
      <c r="N156" s="86"/>
      <c r="O156" s="86"/>
      <c r="P156" s="86"/>
      <c r="Q156" s="86"/>
      <c r="R156" s="86"/>
      <c r="S156" s="86"/>
      <c r="T156" s="86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  <c r="AH156" s="86"/>
      <c r="AI156" s="86"/>
      <c r="AJ156" s="86"/>
      <c r="AK156" s="86"/>
      <c r="AL156" s="86"/>
      <c r="AM156" s="86"/>
      <c r="AN156" s="86"/>
      <c r="AO156" s="86"/>
      <c r="AP156" s="86"/>
      <c r="AQ156" s="86"/>
      <c r="AR156" s="86"/>
      <c r="AS156" s="86"/>
    </row>
    <row r="157" spans="6:45">
      <c r="F157" s="86"/>
      <c r="G157" s="86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86"/>
      <c r="AI157" s="86"/>
      <c r="AJ157" s="86"/>
      <c r="AK157" s="86"/>
      <c r="AL157" s="86"/>
      <c r="AM157" s="86"/>
      <c r="AN157" s="86"/>
      <c r="AO157" s="86"/>
      <c r="AP157" s="86"/>
      <c r="AQ157" s="86"/>
      <c r="AR157" s="86"/>
      <c r="AS157" s="86"/>
    </row>
    <row r="158" spans="6:45">
      <c r="F158" s="86"/>
      <c r="G158" s="86"/>
      <c r="H158" s="86"/>
      <c r="I158" s="86"/>
      <c r="J158" s="86"/>
      <c r="K158" s="86"/>
      <c r="L158" s="86"/>
      <c r="M158" s="86"/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86"/>
      <c r="AI158" s="86"/>
      <c r="AJ158" s="86"/>
      <c r="AK158" s="86"/>
      <c r="AL158" s="86"/>
      <c r="AM158" s="86"/>
      <c r="AN158" s="86"/>
      <c r="AO158" s="86"/>
      <c r="AP158" s="86"/>
      <c r="AQ158" s="86"/>
      <c r="AR158" s="86"/>
      <c r="AS158" s="86"/>
    </row>
    <row r="159" spans="6:45"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86"/>
      <c r="AI159" s="86"/>
      <c r="AJ159" s="86"/>
      <c r="AK159" s="86"/>
      <c r="AL159" s="86"/>
      <c r="AM159" s="86"/>
      <c r="AN159" s="86"/>
      <c r="AO159" s="86"/>
      <c r="AP159" s="86"/>
      <c r="AQ159" s="86"/>
      <c r="AR159" s="86"/>
      <c r="AS159" s="86"/>
    </row>
    <row r="160" spans="6:45"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  <c r="AO160" s="86"/>
      <c r="AP160" s="86"/>
      <c r="AQ160" s="86"/>
      <c r="AR160" s="86"/>
      <c r="AS160" s="86"/>
    </row>
    <row r="161" spans="6:45"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86"/>
      <c r="AI161" s="86"/>
      <c r="AJ161" s="86"/>
      <c r="AK161" s="86"/>
      <c r="AL161" s="86"/>
      <c r="AM161" s="86"/>
      <c r="AN161" s="86"/>
      <c r="AO161" s="86"/>
      <c r="AP161" s="86"/>
      <c r="AQ161" s="86"/>
      <c r="AR161" s="86"/>
      <c r="AS161" s="86"/>
    </row>
    <row r="162" spans="6:45"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86"/>
      <c r="AI162" s="86"/>
      <c r="AJ162" s="86"/>
      <c r="AK162" s="86"/>
      <c r="AL162" s="86"/>
      <c r="AM162" s="86"/>
      <c r="AN162" s="86"/>
      <c r="AO162" s="86"/>
      <c r="AP162" s="86"/>
      <c r="AQ162" s="86"/>
      <c r="AR162" s="86"/>
      <c r="AS162" s="86"/>
    </row>
    <row r="163" spans="6:45"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86"/>
      <c r="AI163" s="86"/>
      <c r="AJ163" s="86"/>
      <c r="AK163" s="86"/>
      <c r="AL163" s="86"/>
      <c r="AM163" s="86"/>
      <c r="AN163" s="86"/>
      <c r="AO163" s="86"/>
      <c r="AP163" s="86"/>
      <c r="AQ163" s="86"/>
      <c r="AR163" s="86"/>
      <c r="AS163" s="86"/>
    </row>
    <row r="164" spans="6:45"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  <c r="AO164" s="86"/>
      <c r="AP164" s="86"/>
      <c r="AQ164" s="86"/>
      <c r="AR164" s="86"/>
      <c r="AS164" s="86"/>
    </row>
    <row r="165" spans="6:45"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86"/>
      <c r="AI165" s="86"/>
      <c r="AJ165" s="86"/>
      <c r="AK165" s="86"/>
      <c r="AL165" s="86"/>
      <c r="AM165" s="86"/>
      <c r="AN165" s="86"/>
      <c r="AO165" s="86"/>
      <c r="AP165" s="86"/>
      <c r="AQ165" s="86"/>
      <c r="AR165" s="86"/>
      <c r="AS165" s="86"/>
    </row>
    <row r="166" spans="6:45"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86"/>
      <c r="AQ166" s="86"/>
      <c r="AR166" s="86"/>
      <c r="AS166" s="86"/>
    </row>
    <row r="167" spans="6:45"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86"/>
      <c r="AS167" s="86"/>
    </row>
    <row r="168" spans="6:45"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  <c r="AO168" s="86"/>
      <c r="AP168" s="86"/>
      <c r="AQ168" s="86"/>
      <c r="AR168" s="86"/>
      <c r="AS168" s="86"/>
    </row>
    <row r="169" spans="6:45"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86"/>
      <c r="AS169" s="86"/>
    </row>
    <row r="170" spans="6:45"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  <c r="AO170" s="86"/>
      <c r="AP170" s="86"/>
      <c r="AQ170" s="86"/>
      <c r="AR170" s="86"/>
      <c r="AS170" s="86"/>
    </row>
    <row r="171" spans="6:45"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86"/>
      <c r="AI171" s="86"/>
      <c r="AJ171" s="86"/>
      <c r="AK171" s="86"/>
      <c r="AL171" s="86"/>
      <c r="AM171" s="86"/>
      <c r="AN171" s="86"/>
      <c r="AO171" s="86"/>
      <c r="AP171" s="86"/>
      <c r="AQ171" s="86"/>
      <c r="AR171" s="86"/>
      <c r="AS171" s="86"/>
    </row>
    <row r="172" spans="6:45"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  <c r="AO172" s="86"/>
      <c r="AP172" s="86"/>
      <c r="AQ172" s="86"/>
      <c r="AR172" s="86"/>
      <c r="AS172" s="86"/>
    </row>
    <row r="173" spans="6:45"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86"/>
      <c r="AI173" s="86"/>
      <c r="AJ173" s="86"/>
      <c r="AK173" s="86"/>
      <c r="AL173" s="86"/>
      <c r="AM173" s="86"/>
      <c r="AN173" s="86"/>
      <c r="AO173" s="86"/>
      <c r="AP173" s="86"/>
      <c r="AQ173" s="86"/>
      <c r="AR173" s="86"/>
      <c r="AS173" s="86"/>
    </row>
    <row r="174" spans="6:45"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6"/>
      <c r="AP174" s="86"/>
      <c r="AQ174" s="86"/>
      <c r="AR174" s="86"/>
      <c r="AS174" s="86"/>
    </row>
    <row r="175" spans="6:45"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6"/>
      <c r="AP175" s="86"/>
      <c r="AQ175" s="86"/>
      <c r="AR175" s="86"/>
      <c r="AS175" s="86"/>
    </row>
    <row r="176" spans="6:45"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86"/>
      <c r="AI176" s="86"/>
      <c r="AJ176" s="86"/>
      <c r="AK176" s="86"/>
      <c r="AL176" s="86"/>
      <c r="AM176" s="86"/>
      <c r="AN176" s="86"/>
      <c r="AO176" s="86"/>
      <c r="AP176" s="86"/>
      <c r="AQ176" s="86"/>
      <c r="AR176" s="86"/>
      <c r="AS176" s="86"/>
    </row>
    <row r="177" spans="6:45"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86"/>
      <c r="AI177" s="86"/>
      <c r="AJ177" s="86"/>
      <c r="AK177" s="86"/>
      <c r="AL177" s="86"/>
      <c r="AM177" s="86"/>
      <c r="AN177" s="86"/>
      <c r="AO177" s="86"/>
      <c r="AP177" s="86"/>
      <c r="AQ177" s="86"/>
      <c r="AR177" s="86"/>
      <c r="AS177" s="86"/>
    </row>
    <row r="178" spans="6:45"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86"/>
      <c r="AI178" s="86"/>
      <c r="AJ178" s="86"/>
      <c r="AK178" s="86"/>
      <c r="AL178" s="86"/>
      <c r="AM178" s="86"/>
      <c r="AN178" s="86"/>
      <c r="AO178" s="86"/>
      <c r="AP178" s="86"/>
      <c r="AQ178" s="86"/>
      <c r="AR178" s="86"/>
      <c r="AS178" s="86"/>
    </row>
    <row r="179" spans="6:45"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86"/>
      <c r="AI179" s="86"/>
      <c r="AJ179" s="86"/>
      <c r="AK179" s="86"/>
      <c r="AL179" s="86"/>
      <c r="AM179" s="86"/>
      <c r="AN179" s="86"/>
      <c r="AO179" s="86"/>
      <c r="AP179" s="86"/>
      <c r="AQ179" s="86"/>
      <c r="AR179" s="86"/>
      <c r="AS179" s="86"/>
    </row>
    <row r="180" spans="6:45"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86"/>
      <c r="AI180" s="86"/>
      <c r="AJ180" s="86"/>
      <c r="AK180" s="86"/>
      <c r="AL180" s="86"/>
      <c r="AM180" s="86"/>
      <c r="AN180" s="86"/>
      <c r="AO180" s="86"/>
      <c r="AP180" s="86"/>
      <c r="AQ180" s="86"/>
      <c r="AR180" s="86"/>
      <c r="AS180" s="86"/>
    </row>
    <row r="181" spans="6:45"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86"/>
      <c r="AI181" s="86"/>
      <c r="AJ181" s="86"/>
      <c r="AK181" s="86"/>
      <c r="AL181" s="86"/>
      <c r="AM181" s="86"/>
      <c r="AN181" s="86"/>
      <c r="AO181" s="86"/>
      <c r="AP181" s="86"/>
      <c r="AQ181" s="86"/>
      <c r="AR181" s="86"/>
      <c r="AS181" s="86"/>
    </row>
    <row r="182" spans="6:45"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86"/>
      <c r="AI182" s="86"/>
      <c r="AJ182" s="86"/>
      <c r="AK182" s="86"/>
      <c r="AL182" s="86"/>
      <c r="AM182" s="86"/>
      <c r="AN182" s="86"/>
      <c r="AO182" s="86"/>
      <c r="AP182" s="86"/>
      <c r="AQ182" s="86"/>
      <c r="AR182" s="86"/>
      <c r="AS182" s="86"/>
    </row>
    <row r="183" spans="6:45"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86"/>
      <c r="AI183" s="86"/>
      <c r="AJ183" s="86"/>
      <c r="AK183" s="86"/>
      <c r="AL183" s="86"/>
      <c r="AM183" s="86"/>
      <c r="AN183" s="86"/>
      <c r="AO183" s="86"/>
      <c r="AP183" s="86"/>
      <c r="AQ183" s="86"/>
      <c r="AR183" s="86"/>
      <c r="AS183" s="86"/>
    </row>
    <row r="184" spans="6:45"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  <c r="AO184" s="86"/>
      <c r="AP184" s="86"/>
      <c r="AQ184" s="86"/>
      <c r="AR184" s="86"/>
      <c r="AS184" s="86"/>
    </row>
    <row r="185" spans="6:45"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86"/>
      <c r="AI185" s="86"/>
      <c r="AJ185" s="86"/>
      <c r="AK185" s="86"/>
      <c r="AL185" s="86"/>
      <c r="AM185" s="86"/>
      <c r="AN185" s="86"/>
      <c r="AO185" s="86"/>
      <c r="AP185" s="86"/>
      <c r="AQ185" s="86"/>
      <c r="AR185" s="86"/>
      <c r="AS185" s="86"/>
    </row>
    <row r="186" spans="6:45"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  <c r="AO186" s="86"/>
      <c r="AP186" s="86"/>
      <c r="AQ186" s="86"/>
      <c r="AR186" s="86"/>
      <c r="AS186" s="86"/>
    </row>
    <row r="187" spans="6:45"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  <c r="AO187" s="86"/>
      <c r="AP187" s="86"/>
      <c r="AQ187" s="86"/>
      <c r="AR187" s="86"/>
      <c r="AS187" s="86"/>
    </row>
    <row r="188" spans="6:45"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86"/>
      <c r="AN188" s="86"/>
      <c r="AO188" s="86"/>
      <c r="AP188" s="86"/>
      <c r="AQ188" s="86"/>
      <c r="AR188" s="86"/>
      <c r="AS188" s="86"/>
    </row>
    <row r="189" spans="6:45"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86"/>
      <c r="AN189" s="86"/>
      <c r="AO189" s="86"/>
      <c r="AP189" s="86"/>
      <c r="AQ189" s="86"/>
      <c r="AR189" s="86"/>
      <c r="AS189" s="86"/>
    </row>
    <row r="190" spans="6:45"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86"/>
      <c r="AI190" s="86"/>
      <c r="AJ190" s="86"/>
      <c r="AK190" s="86"/>
      <c r="AL190" s="86"/>
      <c r="AM190" s="86"/>
      <c r="AN190" s="86"/>
      <c r="AO190" s="86"/>
      <c r="AP190" s="86"/>
      <c r="AQ190" s="86"/>
      <c r="AR190" s="86"/>
      <c r="AS190" s="86"/>
    </row>
    <row r="191" spans="6:45"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86"/>
      <c r="AN191" s="86"/>
      <c r="AO191" s="86"/>
      <c r="AP191" s="86"/>
      <c r="AQ191" s="86"/>
      <c r="AR191" s="86"/>
      <c r="AS191" s="86"/>
    </row>
    <row r="192" spans="6:45"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86"/>
      <c r="AN192" s="86"/>
      <c r="AO192" s="86"/>
      <c r="AP192" s="86"/>
      <c r="AQ192" s="86"/>
      <c r="AR192" s="86"/>
      <c r="AS192" s="86"/>
    </row>
    <row r="193" spans="6:45"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  <c r="AO193" s="86"/>
      <c r="AP193" s="86"/>
      <c r="AQ193" s="86"/>
      <c r="AR193" s="86"/>
      <c r="AS193" s="86"/>
    </row>
    <row r="194" spans="6:45"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86"/>
      <c r="AN194" s="86"/>
      <c r="AO194" s="86"/>
      <c r="AP194" s="86"/>
      <c r="AQ194" s="86"/>
      <c r="AR194" s="86"/>
      <c r="AS194" s="86"/>
    </row>
    <row r="195" spans="6:45">
      <c r="F195" s="86"/>
      <c r="G195" s="86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86"/>
      <c r="AN195" s="86"/>
      <c r="AO195" s="86"/>
      <c r="AP195" s="86"/>
      <c r="AQ195" s="86"/>
      <c r="AR195" s="86"/>
      <c r="AS195" s="86"/>
    </row>
    <row r="196" spans="6:45">
      <c r="F196" s="86"/>
      <c r="G196" s="8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86"/>
      <c r="AN196" s="86"/>
      <c r="AO196" s="86"/>
      <c r="AP196" s="86"/>
      <c r="AQ196" s="86"/>
      <c r="AR196" s="86"/>
      <c r="AS196" s="86"/>
    </row>
    <row r="197" spans="6:45">
      <c r="F197" s="86"/>
      <c r="G197" s="8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86"/>
      <c r="AI197" s="86"/>
      <c r="AJ197" s="86"/>
      <c r="AK197" s="86"/>
      <c r="AL197" s="86"/>
      <c r="AM197" s="86"/>
      <c r="AN197" s="86"/>
      <c r="AO197" s="86"/>
      <c r="AP197" s="86"/>
      <c r="AQ197" s="86"/>
      <c r="AR197" s="86"/>
      <c r="AS197" s="86"/>
    </row>
    <row r="198" spans="6:45"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86"/>
      <c r="AI198" s="86"/>
      <c r="AJ198" s="86"/>
      <c r="AK198" s="86"/>
      <c r="AL198" s="86"/>
      <c r="AM198" s="86"/>
      <c r="AN198" s="86"/>
      <c r="AO198" s="86"/>
      <c r="AP198" s="86"/>
      <c r="AQ198" s="86"/>
      <c r="AR198" s="86"/>
      <c r="AS198" s="86"/>
    </row>
    <row r="199" spans="6:45"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86"/>
      <c r="AI199" s="86"/>
      <c r="AJ199" s="86"/>
      <c r="AK199" s="86"/>
      <c r="AL199" s="86"/>
      <c r="AM199" s="86"/>
      <c r="AN199" s="86"/>
      <c r="AO199" s="86"/>
      <c r="AP199" s="86"/>
      <c r="AQ199" s="86"/>
      <c r="AR199" s="86"/>
      <c r="AS199" s="86"/>
    </row>
    <row r="200" spans="6:45"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86"/>
      <c r="AN200" s="86"/>
      <c r="AO200" s="86"/>
      <c r="AP200" s="86"/>
      <c r="AQ200" s="86"/>
      <c r="AR200" s="86"/>
      <c r="AS200" s="86"/>
    </row>
    <row r="201" spans="6:45"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86"/>
      <c r="AN201" s="86"/>
      <c r="AO201" s="86"/>
      <c r="AP201" s="86"/>
      <c r="AQ201" s="86"/>
      <c r="AR201" s="86"/>
      <c r="AS201" s="86"/>
    </row>
    <row r="202" spans="6:45"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86"/>
      <c r="AN202" s="86"/>
      <c r="AO202" s="86"/>
      <c r="AP202" s="86"/>
      <c r="AQ202" s="86"/>
      <c r="AR202" s="86"/>
      <c r="AS202" s="86"/>
    </row>
    <row r="203" spans="6:45"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86"/>
      <c r="AN203" s="86"/>
      <c r="AO203" s="86"/>
      <c r="AP203" s="86"/>
      <c r="AQ203" s="86"/>
      <c r="AR203" s="86"/>
      <c r="AS203" s="86"/>
    </row>
    <row r="204" spans="6:45"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86"/>
      <c r="AN204" s="86"/>
      <c r="AO204" s="86"/>
      <c r="AP204" s="86"/>
      <c r="AQ204" s="86"/>
      <c r="AR204" s="86"/>
      <c r="AS204" s="86"/>
    </row>
    <row r="205" spans="6:45"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86"/>
      <c r="AN205" s="86"/>
      <c r="AO205" s="86"/>
      <c r="AP205" s="86"/>
      <c r="AQ205" s="86"/>
      <c r="AR205" s="86"/>
      <c r="AS205" s="86"/>
    </row>
    <row r="206" spans="6:45"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86"/>
      <c r="AN206" s="86"/>
      <c r="AO206" s="86"/>
      <c r="AP206" s="86"/>
      <c r="AQ206" s="86"/>
      <c r="AR206" s="86"/>
      <c r="AS206" s="86"/>
    </row>
    <row r="207" spans="6:45"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  <c r="AO207" s="86"/>
      <c r="AP207" s="86"/>
      <c r="AQ207" s="86"/>
      <c r="AR207" s="86"/>
      <c r="AS207" s="86"/>
    </row>
    <row r="208" spans="6:45"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  <c r="AO208" s="86"/>
      <c r="AP208" s="86"/>
      <c r="AQ208" s="86"/>
      <c r="AR208" s="86"/>
      <c r="AS208" s="86"/>
    </row>
    <row r="209" spans="6:45"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  <c r="AO209" s="86"/>
      <c r="AP209" s="86"/>
      <c r="AQ209" s="86"/>
      <c r="AR209" s="86"/>
      <c r="AS209" s="86"/>
    </row>
    <row r="210" spans="6:45"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  <c r="AO210" s="86"/>
      <c r="AP210" s="86"/>
      <c r="AQ210" s="86"/>
      <c r="AR210" s="86"/>
      <c r="AS210" s="86"/>
    </row>
    <row r="211" spans="6:45"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  <c r="AO211" s="86"/>
      <c r="AP211" s="86"/>
      <c r="AQ211" s="86"/>
      <c r="AR211" s="86"/>
      <c r="AS211" s="86"/>
    </row>
    <row r="212" spans="6:45"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  <c r="AO212" s="86"/>
      <c r="AP212" s="86"/>
      <c r="AQ212" s="86"/>
      <c r="AR212" s="86"/>
      <c r="AS212" s="86"/>
    </row>
    <row r="213" spans="6:45"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  <c r="AO213" s="86"/>
      <c r="AP213" s="86"/>
      <c r="AQ213" s="86"/>
      <c r="AR213" s="86"/>
      <c r="AS213" s="86"/>
    </row>
    <row r="214" spans="6:45"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6"/>
      <c r="AP214" s="86"/>
      <c r="AQ214" s="86"/>
      <c r="AR214" s="86"/>
      <c r="AS214" s="86"/>
    </row>
    <row r="215" spans="6:45"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  <c r="AO215" s="86"/>
      <c r="AP215" s="86"/>
      <c r="AQ215" s="86"/>
      <c r="AR215" s="86"/>
      <c r="AS215" s="86"/>
    </row>
    <row r="216" spans="6:45"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  <c r="AO216" s="86"/>
      <c r="AP216" s="86"/>
      <c r="AQ216" s="86"/>
      <c r="AR216" s="86"/>
      <c r="AS216" s="86"/>
    </row>
    <row r="217" spans="6:45"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  <c r="AO217" s="86"/>
      <c r="AP217" s="86"/>
      <c r="AQ217" s="86"/>
      <c r="AR217" s="86"/>
      <c r="AS217" s="86"/>
    </row>
    <row r="218" spans="6:45"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86"/>
      <c r="AN218" s="86"/>
      <c r="AO218" s="86"/>
      <c r="AP218" s="86"/>
      <c r="AQ218" s="86"/>
      <c r="AR218" s="86"/>
      <c r="AS218" s="86"/>
    </row>
    <row r="219" spans="6:45"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86"/>
      <c r="AN219" s="86"/>
      <c r="AO219" s="86"/>
      <c r="AP219" s="86"/>
      <c r="AQ219" s="86"/>
      <c r="AR219" s="86"/>
      <c r="AS219" s="86"/>
    </row>
    <row r="220" spans="6:45"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86"/>
      <c r="AI220" s="86"/>
      <c r="AJ220" s="86"/>
      <c r="AK220" s="86"/>
      <c r="AL220" s="86"/>
      <c r="AM220" s="86"/>
      <c r="AN220" s="86"/>
      <c r="AO220" s="86"/>
      <c r="AP220" s="86"/>
      <c r="AQ220" s="86"/>
      <c r="AR220" s="86"/>
      <c r="AS220" s="86"/>
    </row>
    <row r="221" spans="6:45"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86"/>
      <c r="AI221" s="86"/>
      <c r="AJ221" s="86"/>
      <c r="AK221" s="86"/>
      <c r="AL221" s="86"/>
      <c r="AM221" s="86"/>
      <c r="AN221" s="86"/>
      <c r="AO221" s="86"/>
      <c r="AP221" s="86"/>
      <c r="AQ221" s="86"/>
      <c r="AR221" s="86"/>
      <c r="AS221" s="86"/>
    </row>
    <row r="222" spans="6:45"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86"/>
      <c r="AI222" s="86"/>
      <c r="AJ222" s="86"/>
      <c r="AK222" s="86"/>
      <c r="AL222" s="86"/>
      <c r="AM222" s="86"/>
      <c r="AN222" s="86"/>
      <c r="AO222" s="86"/>
      <c r="AP222" s="86"/>
      <c r="AQ222" s="86"/>
      <c r="AR222" s="86"/>
      <c r="AS222" s="86"/>
    </row>
    <row r="223" spans="6:45"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86"/>
      <c r="AI223" s="86"/>
      <c r="AJ223" s="86"/>
      <c r="AK223" s="86"/>
      <c r="AL223" s="86"/>
      <c r="AM223" s="86"/>
      <c r="AN223" s="86"/>
      <c r="AO223" s="86"/>
      <c r="AP223" s="86"/>
      <c r="AQ223" s="86"/>
      <c r="AR223" s="86"/>
      <c r="AS223" s="86"/>
    </row>
    <row r="224" spans="6:45"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86"/>
      <c r="AI224" s="86"/>
      <c r="AJ224" s="86"/>
      <c r="AK224" s="86"/>
      <c r="AL224" s="86"/>
      <c r="AM224" s="86"/>
      <c r="AN224" s="86"/>
      <c r="AO224" s="86"/>
      <c r="AP224" s="86"/>
      <c r="AQ224" s="86"/>
      <c r="AR224" s="86"/>
      <c r="AS224" s="86"/>
    </row>
    <row r="225" spans="6:45"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86"/>
      <c r="AI225" s="86"/>
      <c r="AJ225" s="86"/>
      <c r="AK225" s="86"/>
      <c r="AL225" s="86"/>
      <c r="AM225" s="86"/>
      <c r="AN225" s="86"/>
      <c r="AO225" s="86"/>
      <c r="AP225" s="86"/>
      <c r="AQ225" s="86"/>
      <c r="AR225" s="86"/>
      <c r="AS225" s="86"/>
    </row>
    <row r="226" spans="6:45"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86"/>
      <c r="AI226" s="86"/>
      <c r="AJ226" s="86"/>
      <c r="AK226" s="86"/>
      <c r="AL226" s="86"/>
      <c r="AM226" s="86"/>
      <c r="AN226" s="86"/>
      <c r="AO226" s="86"/>
      <c r="AP226" s="86"/>
      <c r="AQ226" s="86"/>
      <c r="AR226" s="86"/>
      <c r="AS226" s="86"/>
    </row>
    <row r="227" spans="6:45"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86"/>
      <c r="AI227" s="86"/>
      <c r="AJ227" s="86"/>
      <c r="AK227" s="86"/>
      <c r="AL227" s="86"/>
      <c r="AM227" s="86"/>
      <c r="AN227" s="86"/>
      <c r="AO227" s="86"/>
      <c r="AP227" s="86"/>
      <c r="AQ227" s="86"/>
      <c r="AR227" s="86"/>
      <c r="AS227" s="86"/>
    </row>
    <row r="228" spans="6:45"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86"/>
      <c r="AI228" s="86"/>
      <c r="AJ228" s="86"/>
      <c r="AK228" s="86"/>
      <c r="AL228" s="86"/>
      <c r="AM228" s="86"/>
      <c r="AN228" s="86"/>
      <c r="AO228" s="86"/>
      <c r="AP228" s="86"/>
      <c r="AQ228" s="86"/>
      <c r="AR228" s="86"/>
      <c r="AS228" s="86"/>
    </row>
    <row r="229" spans="6:45"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86"/>
      <c r="AI229" s="86"/>
      <c r="AJ229" s="86"/>
      <c r="AK229" s="86"/>
      <c r="AL229" s="86"/>
      <c r="AM229" s="86"/>
      <c r="AN229" s="86"/>
      <c r="AO229" s="86"/>
      <c r="AP229" s="86"/>
      <c r="AQ229" s="86"/>
      <c r="AR229" s="86"/>
      <c r="AS229" s="86"/>
    </row>
    <row r="230" spans="6:45"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86"/>
      <c r="AI230" s="86"/>
      <c r="AJ230" s="86"/>
      <c r="AK230" s="86"/>
      <c r="AL230" s="86"/>
      <c r="AM230" s="86"/>
      <c r="AN230" s="86"/>
      <c r="AO230" s="86"/>
      <c r="AP230" s="86"/>
      <c r="AQ230" s="86"/>
      <c r="AR230" s="86"/>
      <c r="AS230" s="86"/>
    </row>
    <row r="231" spans="6:45"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86"/>
      <c r="AI231" s="86"/>
      <c r="AJ231" s="86"/>
      <c r="AK231" s="86"/>
      <c r="AL231" s="86"/>
      <c r="AM231" s="86"/>
      <c r="AN231" s="86"/>
      <c r="AO231" s="86"/>
      <c r="AP231" s="86"/>
      <c r="AQ231" s="86"/>
      <c r="AR231" s="86"/>
      <c r="AS231" s="86"/>
    </row>
    <row r="232" spans="6:45"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  <c r="AH232" s="86"/>
      <c r="AI232" s="86"/>
      <c r="AJ232" s="86"/>
      <c r="AK232" s="86"/>
      <c r="AL232" s="86"/>
      <c r="AM232" s="86"/>
      <c r="AN232" s="86"/>
      <c r="AO232" s="86"/>
      <c r="AP232" s="86"/>
      <c r="AQ232" s="86"/>
      <c r="AR232" s="86"/>
      <c r="AS232" s="86"/>
    </row>
    <row r="233" spans="6:45"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  <c r="AH233" s="86"/>
      <c r="AI233" s="86"/>
      <c r="AJ233" s="86"/>
      <c r="AK233" s="86"/>
      <c r="AL233" s="86"/>
      <c r="AM233" s="86"/>
      <c r="AN233" s="86"/>
      <c r="AO233" s="86"/>
      <c r="AP233" s="86"/>
      <c r="AQ233" s="86"/>
      <c r="AR233" s="86"/>
      <c r="AS233" s="86"/>
    </row>
    <row r="234" spans="6:45"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86"/>
      <c r="AN234" s="86"/>
      <c r="AO234" s="86"/>
      <c r="AP234" s="86"/>
      <c r="AQ234" s="86"/>
      <c r="AR234" s="86"/>
      <c r="AS234" s="86"/>
    </row>
    <row r="235" spans="6:45"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86"/>
      <c r="AN235" s="86"/>
      <c r="AO235" s="86"/>
      <c r="AP235" s="86"/>
      <c r="AQ235" s="86"/>
      <c r="AR235" s="86"/>
      <c r="AS235" s="86"/>
    </row>
    <row r="236" spans="6:45"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86"/>
      <c r="AN236" s="86"/>
      <c r="AO236" s="86"/>
      <c r="AP236" s="86"/>
      <c r="AQ236" s="86"/>
      <c r="AR236" s="86"/>
      <c r="AS236" s="86"/>
    </row>
    <row r="237" spans="6:45"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86"/>
      <c r="AN237" s="86"/>
      <c r="AO237" s="86"/>
      <c r="AP237" s="86"/>
      <c r="AQ237" s="86"/>
      <c r="AR237" s="86"/>
      <c r="AS237" s="86"/>
    </row>
    <row r="238" spans="6:45"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86"/>
      <c r="AN238" s="86"/>
      <c r="AO238" s="86"/>
      <c r="AP238" s="86"/>
      <c r="AQ238" s="86"/>
      <c r="AR238" s="86"/>
      <c r="AS238" s="86"/>
    </row>
    <row r="239" spans="6:45"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86"/>
      <c r="AK239" s="86"/>
      <c r="AL239" s="86"/>
      <c r="AM239" s="86"/>
      <c r="AN239" s="86"/>
      <c r="AO239" s="86"/>
      <c r="AP239" s="86"/>
      <c r="AQ239" s="86"/>
      <c r="AR239" s="86"/>
      <c r="AS239" s="86"/>
    </row>
    <row r="240" spans="6:45"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  <c r="AH240" s="86"/>
      <c r="AI240" s="86"/>
      <c r="AJ240" s="86"/>
      <c r="AK240" s="86"/>
      <c r="AL240" s="86"/>
      <c r="AM240" s="86"/>
      <c r="AN240" s="86"/>
      <c r="AO240" s="86"/>
      <c r="AP240" s="86"/>
      <c r="AQ240" s="86"/>
      <c r="AR240" s="86"/>
      <c r="AS240" s="86"/>
    </row>
    <row r="241" spans="6:45"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  <c r="AH241" s="86"/>
      <c r="AI241" s="86"/>
      <c r="AJ241" s="86"/>
      <c r="AK241" s="86"/>
      <c r="AL241" s="86"/>
      <c r="AM241" s="86"/>
      <c r="AN241" s="86"/>
      <c r="AO241" s="86"/>
      <c r="AP241" s="86"/>
      <c r="AQ241" s="86"/>
      <c r="AR241" s="86"/>
      <c r="AS241" s="86"/>
    </row>
    <row r="242" spans="6:45"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  <c r="AH242" s="86"/>
      <c r="AI242" s="86"/>
      <c r="AJ242" s="86"/>
      <c r="AK242" s="86"/>
      <c r="AL242" s="86"/>
      <c r="AM242" s="86"/>
      <c r="AN242" s="86"/>
      <c r="AO242" s="86"/>
      <c r="AP242" s="86"/>
      <c r="AQ242" s="86"/>
      <c r="AR242" s="86"/>
      <c r="AS242" s="86"/>
    </row>
    <row r="243" spans="6:45">
      <c r="F243" s="86"/>
      <c r="G243" s="86"/>
      <c r="H243" s="86"/>
      <c r="I243" s="86"/>
      <c r="J243" s="86"/>
      <c r="K243" s="86"/>
      <c r="L243" s="86"/>
      <c r="M243" s="86"/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  <c r="AH243" s="86"/>
      <c r="AI243" s="86"/>
      <c r="AJ243" s="86"/>
      <c r="AK243" s="86"/>
      <c r="AL243" s="86"/>
      <c r="AM243" s="86"/>
      <c r="AN243" s="86"/>
      <c r="AO243" s="86"/>
      <c r="AP243" s="86"/>
      <c r="AQ243" s="86"/>
      <c r="AR243" s="86"/>
      <c r="AS243" s="86"/>
    </row>
    <row r="244" spans="6:45">
      <c r="F244" s="86"/>
      <c r="G244" s="86"/>
      <c r="H244" s="86"/>
      <c r="I244" s="86"/>
      <c r="J244" s="86"/>
      <c r="K244" s="86"/>
      <c r="L244" s="86"/>
      <c r="M244" s="86"/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86"/>
      <c r="AI244" s="86"/>
      <c r="AJ244" s="86"/>
      <c r="AK244" s="86"/>
      <c r="AL244" s="86"/>
      <c r="AM244" s="86"/>
      <c r="AN244" s="86"/>
      <c r="AO244" s="86"/>
      <c r="AP244" s="86"/>
      <c r="AQ244" s="86"/>
      <c r="AR244" s="86"/>
      <c r="AS244" s="86"/>
    </row>
    <row r="245" spans="6:45">
      <c r="F245" s="86"/>
      <c r="G245" s="86"/>
      <c r="H245" s="86"/>
      <c r="I245" s="86"/>
      <c r="J245" s="86"/>
      <c r="K245" s="86"/>
      <c r="L245" s="86"/>
      <c r="M245" s="86"/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86"/>
      <c r="AI245" s="86"/>
      <c r="AJ245" s="86"/>
      <c r="AK245" s="86"/>
      <c r="AL245" s="86"/>
      <c r="AM245" s="86"/>
      <c r="AN245" s="86"/>
      <c r="AO245" s="86"/>
      <c r="AP245" s="86"/>
      <c r="AQ245" s="86"/>
      <c r="AR245" s="86"/>
      <c r="AS245" s="86"/>
    </row>
    <row r="246" spans="6:45">
      <c r="F246" s="86"/>
      <c r="G246" s="86"/>
      <c r="H246" s="86"/>
      <c r="I246" s="86"/>
      <c r="J246" s="86"/>
      <c r="K246" s="86"/>
      <c r="L246" s="86"/>
      <c r="M246" s="86"/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86"/>
      <c r="AI246" s="86"/>
      <c r="AJ246" s="86"/>
      <c r="AK246" s="86"/>
      <c r="AL246" s="86"/>
      <c r="AM246" s="86"/>
      <c r="AN246" s="86"/>
      <c r="AO246" s="86"/>
      <c r="AP246" s="86"/>
      <c r="AQ246" s="86"/>
      <c r="AR246" s="86"/>
      <c r="AS246" s="86"/>
    </row>
    <row r="247" spans="6:45">
      <c r="F247" s="86"/>
      <c r="G247" s="86"/>
      <c r="H247" s="86"/>
      <c r="I247" s="86"/>
      <c r="J247" s="86"/>
      <c r="K247" s="86"/>
      <c r="L247" s="86"/>
      <c r="M247" s="86"/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86"/>
      <c r="AI247" s="86"/>
      <c r="AJ247" s="86"/>
      <c r="AK247" s="86"/>
      <c r="AL247" s="86"/>
      <c r="AM247" s="86"/>
      <c r="AN247" s="86"/>
      <c r="AO247" s="86"/>
      <c r="AP247" s="86"/>
      <c r="AQ247" s="86"/>
      <c r="AR247" s="86"/>
      <c r="AS247" s="86"/>
    </row>
    <row r="248" spans="6:45"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86"/>
      <c r="AI248" s="86"/>
      <c r="AJ248" s="86"/>
      <c r="AK248" s="86"/>
      <c r="AL248" s="86"/>
      <c r="AM248" s="86"/>
      <c r="AN248" s="86"/>
      <c r="AO248" s="86"/>
      <c r="AP248" s="86"/>
      <c r="AQ248" s="86"/>
      <c r="AR248" s="86"/>
      <c r="AS248" s="86"/>
    </row>
    <row r="249" spans="6:45">
      <c r="F249" s="86"/>
      <c r="G249" s="86"/>
      <c r="H249" s="86"/>
      <c r="I249" s="86"/>
      <c r="J249" s="86"/>
      <c r="K249" s="86"/>
      <c r="L249" s="86"/>
      <c r="M249" s="86"/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86"/>
      <c r="AI249" s="86"/>
      <c r="AJ249" s="86"/>
      <c r="AK249" s="86"/>
      <c r="AL249" s="86"/>
      <c r="AM249" s="86"/>
      <c r="AN249" s="86"/>
      <c r="AO249" s="86"/>
      <c r="AP249" s="86"/>
      <c r="AQ249" s="86"/>
      <c r="AR249" s="86"/>
      <c r="AS249" s="86"/>
    </row>
    <row r="250" spans="6:45">
      <c r="F250" s="86"/>
      <c r="G250" s="86"/>
      <c r="H250" s="86"/>
      <c r="I250" s="86"/>
      <c r="J250" s="86"/>
      <c r="K250" s="86"/>
      <c r="L250" s="86"/>
      <c r="M250" s="86"/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86"/>
      <c r="AI250" s="86"/>
      <c r="AJ250" s="86"/>
      <c r="AK250" s="86"/>
      <c r="AL250" s="86"/>
      <c r="AM250" s="86"/>
      <c r="AN250" s="86"/>
      <c r="AO250" s="86"/>
      <c r="AP250" s="86"/>
      <c r="AQ250" s="86"/>
      <c r="AR250" s="86"/>
      <c r="AS250" s="86"/>
    </row>
    <row r="251" spans="6:45">
      <c r="F251" s="86"/>
      <c r="G251" s="86"/>
      <c r="H251" s="86"/>
      <c r="I251" s="86"/>
      <c r="J251" s="86"/>
      <c r="K251" s="86"/>
      <c r="L251" s="86"/>
      <c r="M251" s="86"/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86"/>
      <c r="AI251" s="86"/>
      <c r="AJ251" s="86"/>
      <c r="AK251" s="86"/>
      <c r="AL251" s="86"/>
      <c r="AM251" s="86"/>
      <c r="AN251" s="86"/>
      <c r="AO251" s="86"/>
      <c r="AP251" s="86"/>
      <c r="AQ251" s="86"/>
      <c r="AR251" s="86"/>
      <c r="AS251" s="86"/>
    </row>
    <row r="252" spans="6:45">
      <c r="F252" s="86"/>
      <c r="G252" s="86"/>
      <c r="H252" s="86"/>
      <c r="I252" s="86"/>
      <c r="J252" s="86"/>
      <c r="K252" s="86"/>
      <c r="L252" s="86"/>
      <c r="M252" s="86"/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86"/>
      <c r="AI252" s="86"/>
      <c r="AJ252" s="86"/>
      <c r="AK252" s="86"/>
      <c r="AL252" s="86"/>
      <c r="AM252" s="86"/>
      <c r="AN252" s="86"/>
      <c r="AO252" s="86"/>
      <c r="AP252" s="86"/>
      <c r="AQ252" s="86"/>
      <c r="AR252" s="86"/>
      <c r="AS252" s="86"/>
    </row>
    <row r="253" spans="6:45">
      <c r="F253" s="86"/>
      <c r="G253" s="86"/>
      <c r="H253" s="86"/>
      <c r="I253" s="86"/>
      <c r="J253" s="86"/>
      <c r="K253" s="86"/>
      <c r="L253" s="86"/>
      <c r="M253" s="86"/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86"/>
      <c r="AI253" s="86"/>
      <c r="AJ253" s="86"/>
      <c r="AK253" s="86"/>
      <c r="AL253" s="86"/>
      <c r="AM253" s="86"/>
      <c r="AN253" s="86"/>
      <c r="AO253" s="86"/>
      <c r="AP253" s="86"/>
      <c r="AQ253" s="86"/>
      <c r="AR253" s="86"/>
      <c r="AS253" s="86"/>
    </row>
    <row r="254" spans="6:45">
      <c r="F254" s="86"/>
      <c r="G254" s="86"/>
      <c r="H254" s="86"/>
      <c r="I254" s="86"/>
      <c r="J254" s="86"/>
      <c r="K254" s="86"/>
      <c r="L254" s="86"/>
      <c r="M254" s="86"/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86"/>
      <c r="AI254" s="86"/>
      <c r="AJ254" s="86"/>
      <c r="AK254" s="86"/>
      <c r="AL254" s="86"/>
      <c r="AM254" s="86"/>
      <c r="AN254" s="86"/>
      <c r="AO254" s="86"/>
      <c r="AP254" s="86"/>
      <c r="AQ254" s="86"/>
      <c r="AR254" s="86"/>
      <c r="AS254" s="86"/>
    </row>
    <row r="255" spans="6:45"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86"/>
      <c r="AI255" s="86"/>
      <c r="AJ255" s="86"/>
      <c r="AK255" s="86"/>
      <c r="AL255" s="86"/>
      <c r="AM255" s="86"/>
      <c r="AN255" s="86"/>
      <c r="AO255" s="86"/>
      <c r="AP255" s="86"/>
      <c r="AQ255" s="86"/>
      <c r="AR255" s="86"/>
      <c r="AS255" s="86"/>
    </row>
    <row r="256" spans="6:45"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86"/>
      <c r="AI256" s="86"/>
      <c r="AJ256" s="86"/>
      <c r="AK256" s="86"/>
      <c r="AL256" s="86"/>
      <c r="AM256" s="86"/>
      <c r="AN256" s="86"/>
      <c r="AO256" s="86"/>
      <c r="AP256" s="86"/>
      <c r="AQ256" s="86"/>
      <c r="AR256" s="86"/>
      <c r="AS256" s="86"/>
    </row>
    <row r="257" spans="6:45"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I257" s="86"/>
      <c r="AJ257" s="86"/>
      <c r="AK257" s="86"/>
      <c r="AL257" s="86"/>
      <c r="AM257" s="86"/>
      <c r="AN257" s="86"/>
      <c r="AO257" s="86"/>
      <c r="AP257" s="86"/>
      <c r="AQ257" s="86"/>
      <c r="AR257" s="86"/>
      <c r="AS257" s="86"/>
    </row>
    <row r="258" spans="6:45"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  <c r="AH258" s="86"/>
      <c r="AI258" s="86"/>
      <c r="AJ258" s="86"/>
      <c r="AK258" s="86"/>
      <c r="AL258" s="86"/>
      <c r="AM258" s="86"/>
      <c r="AN258" s="86"/>
      <c r="AO258" s="86"/>
      <c r="AP258" s="86"/>
      <c r="AQ258" s="86"/>
      <c r="AR258" s="86"/>
      <c r="AS258" s="86"/>
    </row>
    <row r="259" spans="6:45"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86"/>
      <c r="AI259" s="86"/>
      <c r="AJ259" s="86"/>
      <c r="AK259" s="86"/>
      <c r="AL259" s="86"/>
      <c r="AM259" s="86"/>
      <c r="AN259" s="86"/>
      <c r="AO259" s="86"/>
      <c r="AP259" s="86"/>
      <c r="AQ259" s="86"/>
      <c r="AR259" s="86"/>
      <c r="AS259" s="86"/>
    </row>
    <row r="260" spans="6:45"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86"/>
      <c r="AI260" s="86"/>
      <c r="AJ260" s="86"/>
      <c r="AK260" s="86"/>
      <c r="AL260" s="86"/>
      <c r="AM260" s="86"/>
      <c r="AN260" s="86"/>
      <c r="AO260" s="86"/>
      <c r="AP260" s="86"/>
      <c r="AQ260" s="86"/>
      <c r="AR260" s="86"/>
      <c r="AS260" s="86"/>
    </row>
    <row r="261" spans="6:45"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86"/>
      <c r="AI261" s="86"/>
      <c r="AJ261" s="86"/>
      <c r="AK261" s="86"/>
      <c r="AL261" s="86"/>
      <c r="AM261" s="86"/>
      <c r="AN261" s="86"/>
      <c r="AO261" s="86"/>
      <c r="AP261" s="86"/>
      <c r="AQ261" s="86"/>
      <c r="AR261" s="86"/>
      <c r="AS261" s="86"/>
    </row>
    <row r="262" spans="6:45"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86"/>
      <c r="AI262" s="86"/>
      <c r="AJ262" s="86"/>
      <c r="AK262" s="86"/>
      <c r="AL262" s="86"/>
      <c r="AM262" s="86"/>
      <c r="AN262" s="86"/>
      <c r="AO262" s="86"/>
      <c r="AP262" s="86"/>
      <c r="AQ262" s="86"/>
      <c r="AR262" s="86"/>
      <c r="AS262" s="86"/>
    </row>
    <row r="263" spans="6:45"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86"/>
      <c r="AI263" s="86"/>
      <c r="AJ263" s="86"/>
      <c r="AK263" s="86"/>
      <c r="AL263" s="86"/>
      <c r="AM263" s="86"/>
      <c r="AN263" s="86"/>
      <c r="AO263" s="86"/>
      <c r="AP263" s="86"/>
      <c r="AQ263" s="86"/>
      <c r="AR263" s="86"/>
      <c r="AS263" s="86"/>
    </row>
    <row r="264" spans="6:45"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86"/>
      <c r="AI264" s="86"/>
      <c r="AJ264" s="86"/>
      <c r="AK264" s="86"/>
      <c r="AL264" s="86"/>
      <c r="AM264" s="86"/>
      <c r="AN264" s="86"/>
      <c r="AO264" s="86"/>
      <c r="AP264" s="86"/>
      <c r="AQ264" s="86"/>
      <c r="AR264" s="86"/>
      <c r="AS264" s="86"/>
    </row>
    <row r="265" spans="6:45"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86"/>
      <c r="AI265" s="86"/>
      <c r="AJ265" s="86"/>
      <c r="AK265" s="86"/>
      <c r="AL265" s="86"/>
      <c r="AM265" s="86"/>
      <c r="AN265" s="86"/>
      <c r="AO265" s="86"/>
      <c r="AP265" s="86"/>
      <c r="AQ265" s="86"/>
      <c r="AR265" s="86"/>
      <c r="AS265" s="86"/>
    </row>
    <row r="266" spans="6:45"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86"/>
      <c r="AI266" s="86"/>
      <c r="AJ266" s="86"/>
      <c r="AK266" s="86"/>
      <c r="AL266" s="86"/>
      <c r="AM266" s="86"/>
      <c r="AN266" s="86"/>
      <c r="AO266" s="86"/>
      <c r="AP266" s="86"/>
      <c r="AQ266" s="86"/>
      <c r="AR266" s="86"/>
      <c r="AS266" s="86"/>
    </row>
    <row r="267" spans="6:45"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86"/>
      <c r="AI267" s="86"/>
      <c r="AJ267" s="86"/>
      <c r="AK267" s="86"/>
      <c r="AL267" s="86"/>
      <c r="AM267" s="86"/>
      <c r="AN267" s="86"/>
      <c r="AO267" s="86"/>
      <c r="AP267" s="86"/>
      <c r="AQ267" s="86"/>
      <c r="AR267" s="86"/>
      <c r="AS267" s="86"/>
    </row>
    <row r="268" spans="6:45"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86"/>
      <c r="AI268" s="86"/>
      <c r="AJ268" s="86"/>
      <c r="AK268" s="86"/>
      <c r="AL268" s="86"/>
      <c r="AM268" s="86"/>
      <c r="AN268" s="86"/>
      <c r="AO268" s="86"/>
      <c r="AP268" s="86"/>
      <c r="AQ268" s="86"/>
      <c r="AR268" s="86"/>
      <c r="AS268" s="86"/>
    </row>
    <row r="269" spans="6:45"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86"/>
      <c r="AI269" s="86"/>
      <c r="AJ269" s="86"/>
      <c r="AK269" s="86"/>
      <c r="AL269" s="86"/>
      <c r="AM269" s="86"/>
      <c r="AN269" s="86"/>
      <c r="AO269" s="86"/>
      <c r="AP269" s="86"/>
      <c r="AQ269" s="86"/>
      <c r="AR269" s="86"/>
      <c r="AS269" s="86"/>
    </row>
    <row r="270" spans="6:45"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86"/>
      <c r="AI270" s="86"/>
      <c r="AJ270" s="86"/>
      <c r="AK270" s="86"/>
      <c r="AL270" s="86"/>
      <c r="AM270" s="86"/>
      <c r="AN270" s="86"/>
      <c r="AO270" s="86"/>
      <c r="AP270" s="86"/>
      <c r="AQ270" s="86"/>
      <c r="AR270" s="86"/>
      <c r="AS270" s="86"/>
    </row>
    <row r="271" spans="6:45"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86"/>
      <c r="AI271" s="86"/>
      <c r="AJ271" s="86"/>
      <c r="AK271" s="86"/>
      <c r="AL271" s="86"/>
      <c r="AM271" s="86"/>
      <c r="AN271" s="86"/>
      <c r="AO271" s="86"/>
      <c r="AP271" s="86"/>
      <c r="AQ271" s="86"/>
      <c r="AR271" s="86"/>
      <c r="AS271" s="86"/>
    </row>
    <row r="272" spans="6:45"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86"/>
      <c r="AI272" s="86"/>
      <c r="AJ272" s="86"/>
      <c r="AK272" s="86"/>
      <c r="AL272" s="86"/>
      <c r="AM272" s="86"/>
      <c r="AN272" s="86"/>
      <c r="AO272" s="86"/>
      <c r="AP272" s="86"/>
      <c r="AQ272" s="86"/>
      <c r="AR272" s="86"/>
      <c r="AS272" s="86"/>
    </row>
    <row r="273" spans="6:45"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86"/>
      <c r="AI273" s="86"/>
      <c r="AJ273" s="86"/>
      <c r="AK273" s="86"/>
      <c r="AL273" s="86"/>
      <c r="AM273" s="86"/>
      <c r="AN273" s="86"/>
      <c r="AO273" s="86"/>
      <c r="AP273" s="86"/>
      <c r="AQ273" s="86"/>
      <c r="AR273" s="86"/>
      <c r="AS273" s="86"/>
    </row>
    <row r="274" spans="6:45"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86"/>
      <c r="AI274" s="86"/>
      <c r="AJ274" s="86"/>
      <c r="AK274" s="86"/>
      <c r="AL274" s="86"/>
      <c r="AM274" s="86"/>
      <c r="AN274" s="86"/>
      <c r="AO274" s="86"/>
      <c r="AP274" s="86"/>
      <c r="AQ274" s="86"/>
      <c r="AR274" s="86"/>
      <c r="AS274" s="86"/>
    </row>
    <row r="275" spans="6:45"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  <c r="AH275" s="86"/>
      <c r="AI275" s="86"/>
      <c r="AJ275" s="86"/>
      <c r="AK275" s="86"/>
      <c r="AL275" s="86"/>
      <c r="AM275" s="86"/>
      <c r="AN275" s="86"/>
      <c r="AO275" s="86"/>
      <c r="AP275" s="86"/>
      <c r="AQ275" s="86"/>
      <c r="AR275" s="86"/>
      <c r="AS275" s="86"/>
    </row>
    <row r="276" spans="6:45"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86"/>
      <c r="AI276" s="86"/>
      <c r="AJ276" s="86"/>
      <c r="AK276" s="86"/>
      <c r="AL276" s="86"/>
      <c r="AM276" s="86"/>
      <c r="AN276" s="86"/>
      <c r="AO276" s="86"/>
      <c r="AP276" s="86"/>
      <c r="AQ276" s="86"/>
      <c r="AR276" s="86"/>
      <c r="AS276" s="86"/>
    </row>
    <row r="277" spans="6:45"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86"/>
      <c r="AI277" s="86"/>
      <c r="AJ277" s="86"/>
      <c r="AK277" s="86"/>
      <c r="AL277" s="86"/>
      <c r="AM277" s="86"/>
      <c r="AN277" s="86"/>
      <c r="AO277" s="86"/>
      <c r="AP277" s="86"/>
      <c r="AQ277" s="86"/>
      <c r="AR277" s="86"/>
      <c r="AS277" s="86"/>
    </row>
    <row r="278" spans="6:45"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86"/>
      <c r="AI278" s="86"/>
      <c r="AJ278" s="86"/>
      <c r="AK278" s="86"/>
      <c r="AL278" s="86"/>
      <c r="AM278" s="86"/>
      <c r="AN278" s="86"/>
      <c r="AO278" s="86"/>
      <c r="AP278" s="86"/>
      <c r="AQ278" s="86"/>
      <c r="AR278" s="86"/>
      <c r="AS278" s="86"/>
    </row>
    <row r="279" spans="6:45"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86"/>
      <c r="AI279" s="86"/>
      <c r="AJ279" s="86"/>
      <c r="AK279" s="86"/>
      <c r="AL279" s="86"/>
      <c r="AM279" s="86"/>
      <c r="AN279" s="86"/>
      <c r="AO279" s="86"/>
      <c r="AP279" s="86"/>
      <c r="AQ279" s="86"/>
      <c r="AR279" s="86"/>
      <c r="AS279" s="86"/>
    </row>
    <row r="280" spans="6:45"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86"/>
      <c r="AI280" s="86"/>
      <c r="AJ280" s="86"/>
      <c r="AK280" s="86"/>
      <c r="AL280" s="86"/>
      <c r="AM280" s="86"/>
      <c r="AN280" s="86"/>
      <c r="AO280" s="86"/>
      <c r="AP280" s="86"/>
      <c r="AQ280" s="86"/>
      <c r="AR280" s="86"/>
      <c r="AS280" s="86"/>
    </row>
    <row r="281" spans="6:45"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86"/>
      <c r="AI281" s="86"/>
      <c r="AJ281" s="86"/>
      <c r="AK281" s="86"/>
      <c r="AL281" s="86"/>
      <c r="AM281" s="86"/>
      <c r="AN281" s="86"/>
      <c r="AO281" s="86"/>
      <c r="AP281" s="86"/>
      <c r="AQ281" s="86"/>
      <c r="AR281" s="86"/>
      <c r="AS281" s="86"/>
    </row>
    <row r="282" spans="6:45"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86"/>
      <c r="AI282" s="86"/>
      <c r="AJ282" s="86"/>
      <c r="AK282" s="86"/>
      <c r="AL282" s="86"/>
      <c r="AM282" s="86"/>
      <c r="AN282" s="86"/>
      <c r="AO282" s="86"/>
      <c r="AP282" s="86"/>
      <c r="AQ282" s="86"/>
      <c r="AR282" s="86"/>
      <c r="AS282" s="86"/>
    </row>
    <row r="283" spans="6:45"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86"/>
      <c r="AI283" s="86"/>
      <c r="AJ283" s="86"/>
      <c r="AK283" s="86"/>
      <c r="AL283" s="86"/>
      <c r="AM283" s="86"/>
      <c r="AN283" s="86"/>
      <c r="AO283" s="86"/>
      <c r="AP283" s="86"/>
      <c r="AQ283" s="86"/>
      <c r="AR283" s="86"/>
      <c r="AS283" s="86"/>
    </row>
    <row r="284" spans="6:45"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86"/>
      <c r="AI284" s="86"/>
      <c r="AJ284" s="86"/>
      <c r="AK284" s="86"/>
      <c r="AL284" s="86"/>
      <c r="AM284" s="86"/>
      <c r="AN284" s="86"/>
      <c r="AO284" s="86"/>
      <c r="AP284" s="86"/>
      <c r="AQ284" s="86"/>
      <c r="AR284" s="86"/>
      <c r="AS284" s="86"/>
    </row>
    <row r="285" spans="6:45"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86"/>
      <c r="AI285" s="86"/>
      <c r="AJ285" s="86"/>
      <c r="AK285" s="86"/>
      <c r="AL285" s="86"/>
      <c r="AM285" s="86"/>
      <c r="AN285" s="86"/>
      <c r="AO285" s="86"/>
      <c r="AP285" s="86"/>
      <c r="AQ285" s="86"/>
      <c r="AR285" s="86"/>
      <c r="AS285" s="86"/>
    </row>
    <row r="286" spans="6:45"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86"/>
      <c r="AI286" s="86"/>
      <c r="AJ286" s="86"/>
      <c r="AK286" s="86"/>
      <c r="AL286" s="86"/>
      <c r="AM286" s="86"/>
      <c r="AN286" s="86"/>
      <c r="AO286" s="86"/>
      <c r="AP286" s="86"/>
      <c r="AQ286" s="86"/>
      <c r="AR286" s="86"/>
      <c r="AS286" s="86"/>
    </row>
    <row r="287" spans="6:45"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86"/>
      <c r="AI287" s="86"/>
      <c r="AJ287" s="86"/>
      <c r="AK287" s="86"/>
      <c r="AL287" s="86"/>
      <c r="AM287" s="86"/>
      <c r="AN287" s="86"/>
      <c r="AO287" s="86"/>
      <c r="AP287" s="86"/>
      <c r="AQ287" s="86"/>
      <c r="AR287" s="86"/>
      <c r="AS287" s="86"/>
    </row>
    <row r="288" spans="6:45"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86"/>
      <c r="AI288" s="86"/>
      <c r="AJ288" s="86"/>
      <c r="AK288" s="86"/>
      <c r="AL288" s="86"/>
      <c r="AM288" s="86"/>
      <c r="AN288" s="86"/>
      <c r="AO288" s="86"/>
      <c r="AP288" s="86"/>
      <c r="AQ288" s="86"/>
      <c r="AR288" s="86"/>
      <c r="AS288" s="86"/>
    </row>
    <row r="289" spans="6:45"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86"/>
      <c r="AI289" s="86"/>
      <c r="AJ289" s="86"/>
      <c r="AK289" s="86"/>
      <c r="AL289" s="86"/>
      <c r="AM289" s="86"/>
      <c r="AN289" s="86"/>
      <c r="AO289" s="86"/>
      <c r="AP289" s="86"/>
      <c r="AQ289" s="86"/>
      <c r="AR289" s="86"/>
      <c r="AS289" s="86"/>
    </row>
    <row r="290" spans="6:45"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86"/>
      <c r="AI290" s="86"/>
      <c r="AJ290" s="86"/>
      <c r="AK290" s="86"/>
      <c r="AL290" s="86"/>
      <c r="AM290" s="86"/>
      <c r="AN290" s="86"/>
      <c r="AO290" s="86"/>
      <c r="AP290" s="86"/>
      <c r="AQ290" s="86"/>
      <c r="AR290" s="86"/>
      <c r="AS290" s="86"/>
    </row>
    <row r="291" spans="6:45"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86"/>
      <c r="AI291" s="86"/>
      <c r="AJ291" s="86"/>
      <c r="AK291" s="86"/>
      <c r="AL291" s="86"/>
      <c r="AM291" s="86"/>
      <c r="AN291" s="86"/>
      <c r="AO291" s="86"/>
      <c r="AP291" s="86"/>
      <c r="AQ291" s="86"/>
      <c r="AR291" s="86"/>
      <c r="AS291" s="86"/>
    </row>
    <row r="292" spans="6:45">
      <c r="F292" s="86"/>
      <c r="G292" s="86"/>
      <c r="H292" s="86"/>
      <c r="I292" s="86"/>
      <c r="J292" s="86"/>
      <c r="K292" s="86"/>
      <c r="L292" s="86"/>
      <c r="M292" s="86"/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  <c r="AH292" s="86"/>
      <c r="AI292" s="86"/>
      <c r="AJ292" s="86"/>
      <c r="AK292" s="86"/>
      <c r="AL292" s="86"/>
      <c r="AM292" s="86"/>
      <c r="AN292" s="86"/>
      <c r="AO292" s="86"/>
      <c r="AP292" s="86"/>
      <c r="AQ292" s="86"/>
      <c r="AR292" s="86"/>
      <c r="AS292" s="86"/>
    </row>
    <row r="293" spans="6:45"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86"/>
      <c r="AI293" s="86"/>
      <c r="AJ293" s="86"/>
      <c r="AK293" s="86"/>
      <c r="AL293" s="86"/>
      <c r="AM293" s="86"/>
      <c r="AN293" s="86"/>
      <c r="AO293" s="86"/>
      <c r="AP293" s="86"/>
      <c r="AQ293" s="86"/>
      <c r="AR293" s="86"/>
      <c r="AS293" s="86"/>
    </row>
    <row r="294" spans="6:45"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86"/>
      <c r="AI294" s="86"/>
      <c r="AJ294" s="86"/>
      <c r="AK294" s="86"/>
      <c r="AL294" s="86"/>
      <c r="AM294" s="86"/>
      <c r="AN294" s="86"/>
      <c r="AO294" s="86"/>
      <c r="AP294" s="86"/>
      <c r="AQ294" s="86"/>
      <c r="AR294" s="86"/>
      <c r="AS294" s="86"/>
    </row>
    <row r="295" spans="6:45"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86"/>
      <c r="AI295" s="86"/>
      <c r="AJ295" s="86"/>
      <c r="AK295" s="86"/>
      <c r="AL295" s="86"/>
      <c r="AM295" s="86"/>
      <c r="AN295" s="86"/>
      <c r="AO295" s="86"/>
      <c r="AP295" s="86"/>
      <c r="AQ295" s="86"/>
      <c r="AR295" s="86"/>
      <c r="AS295" s="86"/>
    </row>
    <row r="296" spans="6:45"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86"/>
      <c r="AI296" s="86"/>
      <c r="AJ296" s="86"/>
      <c r="AK296" s="86"/>
      <c r="AL296" s="86"/>
      <c r="AM296" s="86"/>
      <c r="AN296" s="86"/>
      <c r="AO296" s="86"/>
      <c r="AP296" s="86"/>
      <c r="AQ296" s="86"/>
      <c r="AR296" s="86"/>
      <c r="AS296" s="86"/>
    </row>
    <row r="297" spans="6:45"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86"/>
      <c r="AI297" s="86"/>
      <c r="AJ297" s="86"/>
      <c r="AK297" s="86"/>
      <c r="AL297" s="86"/>
      <c r="AM297" s="86"/>
      <c r="AN297" s="86"/>
      <c r="AO297" s="86"/>
      <c r="AP297" s="86"/>
      <c r="AQ297" s="86"/>
      <c r="AR297" s="86"/>
      <c r="AS297" s="86"/>
    </row>
    <row r="298" spans="6:45"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86"/>
      <c r="AI298" s="86"/>
      <c r="AJ298" s="86"/>
      <c r="AK298" s="86"/>
      <c r="AL298" s="86"/>
      <c r="AM298" s="86"/>
      <c r="AN298" s="86"/>
      <c r="AO298" s="86"/>
      <c r="AP298" s="86"/>
      <c r="AQ298" s="86"/>
      <c r="AR298" s="86"/>
      <c r="AS298" s="86"/>
    </row>
    <row r="299" spans="6:45"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  <c r="AH299" s="86"/>
      <c r="AI299" s="86"/>
      <c r="AJ299" s="86"/>
      <c r="AK299" s="86"/>
      <c r="AL299" s="86"/>
      <c r="AM299" s="86"/>
      <c r="AN299" s="86"/>
      <c r="AO299" s="86"/>
      <c r="AP299" s="86"/>
      <c r="AQ299" s="86"/>
      <c r="AR299" s="86"/>
      <c r="AS299" s="86"/>
    </row>
    <row r="300" spans="6:45"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  <c r="AH300" s="86"/>
      <c r="AI300" s="86"/>
      <c r="AJ300" s="86"/>
      <c r="AK300" s="86"/>
      <c r="AL300" s="86"/>
      <c r="AM300" s="86"/>
      <c r="AN300" s="86"/>
      <c r="AO300" s="86"/>
      <c r="AP300" s="86"/>
      <c r="AQ300" s="86"/>
      <c r="AR300" s="86"/>
      <c r="AS300" s="86"/>
    </row>
    <row r="301" spans="6:45"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  <c r="AH301" s="86"/>
      <c r="AI301" s="86"/>
      <c r="AJ301" s="86"/>
      <c r="AK301" s="86"/>
      <c r="AL301" s="86"/>
      <c r="AM301" s="86"/>
      <c r="AN301" s="86"/>
      <c r="AO301" s="86"/>
      <c r="AP301" s="86"/>
      <c r="AQ301" s="86"/>
      <c r="AR301" s="86"/>
      <c r="AS301" s="86"/>
    </row>
    <row r="302" spans="6:45"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  <c r="AH302" s="86"/>
      <c r="AI302" s="86"/>
      <c r="AJ302" s="86"/>
      <c r="AK302" s="86"/>
      <c r="AL302" s="86"/>
      <c r="AM302" s="86"/>
      <c r="AN302" s="86"/>
      <c r="AO302" s="86"/>
      <c r="AP302" s="86"/>
      <c r="AQ302" s="86"/>
      <c r="AR302" s="86"/>
      <c r="AS302" s="86"/>
    </row>
    <row r="303" spans="6:45"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  <c r="AH303" s="86"/>
      <c r="AI303" s="86"/>
      <c r="AJ303" s="86"/>
      <c r="AK303" s="86"/>
      <c r="AL303" s="86"/>
      <c r="AM303" s="86"/>
      <c r="AN303" s="86"/>
      <c r="AO303" s="86"/>
      <c r="AP303" s="86"/>
      <c r="AQ303" s="86"/>
      <c r="AR303" s="86"/>
      <c r="AS303" s="86"/>
    </row>
    <row r="304" spans="6:45"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  <c r="AH304" s="86"/>
      <c r="AI304" s="86"/>
      <c r="AJ304" s="86"/>
      <c r="AK304" s="86"/>
      <c r="AL304" s="86"/>
      <c r="AM304" s="86"/>
      <c r="AN304" s="86"/>
      <c r="AO304" s="86"/>
      <c r="AP304" s="86"/>
      <c r="AQ304" s="86"/>
      <c r="AR304" s="86"/>
      <c r="AS304" s="86"/>
    </row>
    <row r="305" spans="6:45"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6"/>
      <c r="AL305" s="86"/>
      <c r="AM305" s="86"/>
      <c r="AN305" s="86"/>
      <c r="AO305" s="86"/>
      <c r="AP305" s="86"/>
      <c r="AQ305" s="86"/>
      <c r="AR305" s="86"/>
      <c r="AS305" s="86"/>
    </row>
    <row r="306" spans="6:45"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  <c r="S306" s="86"/>
      <c r="T306" s="86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  <c r="AH306" s="86"/>
      <c r="AI306" s="86"/>
      <c r="AJ306" s="86"/>
      <c r="AK306" s="86"/>
      <c r="AL306" s="86"/>
      <c r="AM306" s="86"/>
      <c r="AN306" s="86"/>
      <c r="AO306" s="86"/>
      <c r="AP306" s="86"/>
      <c r="AQ306" s="86"/>
      <c r="AR306" s="86"/>
      <c r="AS306" s="86"/>
    </row>
    <row r="307" spans="6:45"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  <c r="S307" s="86"/>
      <c r="T307" s="86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  <c r="AH307" s="86"/>
      <c r="AI307" s="86"/>
      <c r="AJ307" s="86"/>
      <c r="AK307" s="86"/>
      <c r="AL307" s="86"/>
      <c r="AM307" s="86"/>
      <c r="AN307" s="86"/>
      <c r="AO307" s="86"/>
      <c r="AP307" s="86"/>
      <c r="AQ307" s="86"/>
      <c r="AR307" s="86"/>
      <c r="AS307" s="86"/>
    </row>
    <row r="308" spans="6:45"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  <c r="S308" s="86"/>
      <c r="T308" s="86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  <c r="AH308" s="86"/>
      <c r="AI308" s="86"/>
      <c r="AJ308" s="86"/>
      <c r="AK308" s="86"/>
      <c r="AL308" s="86"/>
      <c r="AM308" s="86"/>
      <c r="AN308" s="86"/>
      <c r="AO308" s="86"/>
      <c r="AP308" s="86"/>
      <c r="AQ308" s="86"/>
      <c r="AR308" s="86"/>
      <c r="AS308" s="86"/>
    </row>
    <row r="309" spans="6:45"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  <c r="S309" s="86"/>
      <c r="T309" s="86"/>
      <c r="U309" s="8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  <c r="AH309" s="86"/>
      <c r="AI309" s="86"/>
      <c r="AJ309" s="86"/>
      <c r="AK309" s="86"/>
      <c r="AL309" s="86"/>
      <c r="AM309" s="86"/>
      <c r="AN309" s="86"/>
      <c r="AO309" s="86"/>
      <c r="AP309" s="86"/>
      <c r="AQ309" s="86"/>
      <c r="AR309" s="86"/>
      <c r="AS309" s="86"/>
    </row>
    <row r="310" spans="6:45"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  <c r="S310" s="86"/>
      <c r="T310" s="86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  <c r="AH310" s="86"/>
      <c r="AI310" s="86"/>
      <c r="AJ310" s="86"/>
      <c r="AK310" s="86"/>
      <c r="AL310" s="86"/>
      <c r="AM310" s="86"/>
      <c r="AN310" s="86"/>
      <c r="AO310" s="86"/>
      <c r="AP310" s="86"/>
      <c r="AQ310" s="86"/>
      <c r="AR310" s="86"/>
      <c r="AS310" s="86"/>
    </row>
    <row r="311" spans="6:45"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  <c r="AH311" s="86"/>
      <c r="AI311" s="86"/>
      <c r="AJ311" s="86"/>
      <c r="AK311" s="86"/>
      <c r="AL311" s="86"/>
      <c r="AM311" s="86"/>
      <c r="AN311" s="86"/>
      <c r="AO311" s="86"/>
      <c r="AP311" s="86"/>
      <c r="AQ311" s="86"/>
      <c r="AR311" s="86"/>
      <c r="AS311" s="86"/>
    </row>
    <row r="312" spans="6:45"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  <c r="AH312" s="86"/>
      <c r="AI312" s="86"/>
      <c r="AJ312" s="86"/>
      <c r="AK312" s="86"/>
      <c r="AL312" s="86"/>
      <c r="AM312" s="86"/>
      <c r="AN312" s="86"/>
      <c r="AO312" s="86"/>
      <c r="AP312" s="86"/>
      <c r="AQ312" s="86"/>
      <c r="AR312" s="86"/>
      <c r="AS312" s="86"/>
    </row>
    <row r="313" spans="6:45"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  <c r="AH313" s="86"/>
      <c r="AI313" s="86"/>
      <c r="AJ313" s="86"/>
      <c r="AK313" s="86"/>
      <c r="AL313" s="86"/>
      <c r="AM313" s="86"/>
      <c r="AN313" s="86"/>
      <c r="AO313" s="86"/>
      <c r="AP313" s="86"/>
      <c r="AQ313" s="86"/>
      <c r="AR313" s="86"/>
      <c r="AS313" s="86"/>
    </row>
    <row r="314" spans="6:45"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  <c r="AH314" s="86"/>
      <c r="AI314" s="86"/>
      <c r="AJ314" s="86"/>
      <c r="AK314" s="86"/>
      <c r="AL314" s="86"/>
      <c r="AM314" s="86"/>
      <c r="AN314" s="86"/>
      <c r="AO314" s="86"/>
      <c r="AP314" s="86"/>
      <c r="AQ314" s="86"/>
      <c r="AR314" s="86"/>
      <c r="AS314" s="86"/>
    </row>
    <row r="315" spans="6:45"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86"/>
      <c r="AI315" s="86"/>
      <c r="AJ315" s="86"/>
      <c r="AK315" s="86"/>
      <c r="AL315" s="86"/>
      <c r="AM315" s="86"/>
      <c r="AN315" s="86"/>
      <c r="AO315" s="86"/>
      <c r="AP315" s="86"/>
      <c r="AQ315" s="86"/>
      <c r="AR315" s="86"/>
      <c r="AS315" s="86"/>
    </row>
    <row r="316" spans="6:45"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86"/>
      <c r="AI316" s="86"/>
      <c r="AJ316" s="86"/>
      <c r="AK316" s="86"/>
      <c r="AL316" s="86"/>
      <c r="AM316" s="86"/>
      <c r="AN316" s="86"/>
      <c r="AO316" s="86"/>
      <c r="AP316" s="86"/>
      <c r="AQ316" s="86"/>
      <c r="AR316" s="86"/>
      <c r="AS316" s="86"/>
    </row>
    <row r="317" spans="6:45"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  <c r="AH317" s="86"/>
      <c r="AI317" s="86"/>
      <c r="AJ317" s="86"/>
      <c r="AK317" s="86"/>
      <c r="AL317" s="86"/>
      <c r="AM317" s="86"/>
      <c r="AN317" s="86"/>
      <c r="AO317" s="86"/>
      <c r="AP317" s="86"/>
      <c r="AQ317" s="86"/>
      <c r="AR317" s="86"/>
      <c r="AS317" s="86"/>
    </row>
    <row r="318" spans="6:45"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  <c r="AH318" s="86"/>
      <c r="AI318" s="86"/>
      <c r="AJ318" s="86"/>
      <c r="AK318" s="86"/>
      <c r="AL318" s="86"/>
      <c r="AM318" s="86"/>
      <c r="AN318" s="86"/>
      <c r="AO318" s="86"/>
      <c r="AP318" s="86"/>
      <c r="AQ318" s="86"/>
      <c r="AR318" s="86"/>
      <c r="AS318" s="86"/>
    </row>
    <row r="319" spans="6:45"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  <c r="AH319" s="86"/>
      <c r="AI319" s="86"/>
      <c r="AJ319" s="86"/>
      <c r="AK319" s="86"/>
      <c r="AL319" s="86"/>
      <c r="AM319" s="86"/>
      <c r="AN319" s="86"/>
      <c r="AO319" s="86"/>
      <c r="AP319" s="86"/>
      <c r="AQ319" s="86"/>
      <c r="AR319" s="86"/>
      <c r="AS319" s="86"/>
    </row>
    <row r="320" spans="6:45"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  <c r="AH320" s="86"/>
      <c r="AI320" s="86"/>
      <c r="AJ320" s="86"/>
      <c r="AK320" s="86"/>
      <c r="AL320" s="86"/>
      <c r="AM320" s="86"/>
      <c r="AN320" s="86"/>
      <c r="AO320" s="86"/>
      <c r="AP320" s="86"/>
      <c r="AQ320" s="86"/>
      <c r="AR320" s="86"/>
      <c r="AS320" s="86"/>
    </row>
    <row r="321" spans="6:45"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  <c r="AH321" s="86"/>
      <c r="AI321" s="86"/>
      <c r="AJ321" s="86"/>
      <c r="AK321" s="86"/>
      <c r="AL321" s="86"/>
      <c r="AM321" s="86"/>
      <c r="AN321" s="86"/>
      <c r="AO321" s="86"/>
      <c r="AP321" s="86"/>
      <c r="AQ321" s="86"/>
      <c r="AR321" s="86"/>
      <c r="AS321" s="86"/>
    </row>
    <row r="322" spans="6:45"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  <c r="AH322" s="86"/>
      <c r="AI322" s="86"/>
      <c r="AJ322" s="86"/>
      <c r="AK322" s="86"/>
      <c r="AL322" s="86"/>
      <c r="AM322" s="86"/>
      <c r="AN322" s="86"/>
      <c r="AO322" s="86"/>
      <c r="AP322" s="86"/>
      <c r="AQ322" s="86"/>
      <c r="AR322" s="86"/>
      <c r="AS322" s="86"/>
    </row>
    <row r="323" spans="6:45"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  <c r="AH323" s="86"/>
      <c r="AI323" s="86"/>
      <c r="AJ323" s="86"/>
      <c r="AK323" s="86"/>
      <c r="AL323" s="86"/>
      <c r="AM323" s="86"/>
      <c r="AN323" s="86"/>
      <c r="AO323" s="86"/>
      <c r="AP323" s="86"/>
      <c r="AQ323" s="86"/>
      <c r="AR323" s="86"/>
      <c r="AS323" s="86"/>
    </row>
    <row r="324" spans="6:45"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  <c r="AH324" s="86"/>
      <c r="AI324" s="86"/>
      <c r="AJ324" s="86"/>
      <c r="AK324" s="86"/>
      <c r="AL324" s="86"/>
      <c r="AM324" s="86"/>
      <c r="AN324" s="86"/>
      <c r="AO324" s="86"/>
      <c r="AP324" s="86"/>
      <c r="AQ324" s="86"/>
      <c r="AR324" s="86"/>
      <c r="AS324" s="86"/>
    </row>
    <row r="325" spans="6:45"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  <c r="AH325" s="86"/>
      <c r="AI325" s="86"/>
      <c r="AJ325" s="86"/>
      <c r="AK325" s="86"/>
      <c r="AL325" s="86"/>
      <c r="AM325" s="86"/>
      <c r="AN325" s="86"/>
      <c r="AO325" s="86"/>
      <c r="AP325" s="86"/>
      <c r="AQ325" s="86"/>
      <c r="AR325" s="86"/>
      <c r="AS325" s="86"/>
    </row>
    <row r="326" spans="6:45">
      <c r="F326" s="86"/>
      <c r="G326" s="86"/>
      <c r="H326" s="86"/>
      <c r="I326" s="86"/>
      <c r="J326" s="86"/>
      <c r="K326" s="86"/>
      <c r="L326" s="86"/>
      <c r="M326" s="86"/>
      <c r="N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  <c r="AH326" s="86"/>
      <c r="AI326" s="86"/>
      <c r="AJ326" s="86"/>
      <c r="AK326" s="86"/>
      <c r="AL326" s="86"/>
      <c r="AM326" s="86"/>
      <c r="AN326" s="86"/>
      <c r="AO326" s="86"/>
      <c r="AP326" s="86"/>
      <c r="AQ326" s="86"/>
      <c r="AR326" s="86"/>
      <c r="AS326" s="86"/>
    </row>
    <row r="327" spans="6:45"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  <c r="AH327" s="86"/>
      <c r="AI327" s="86"/>
      <c r="AJ327" s="86"/>
      <c r="AK327" s="86"/>
      <c r="AL327" s="86"/>
      <c r="AM327" s="86"/>
      <c r="AN327" s="86"/>
      <c r="AO327" s="86"/>
      <c r="AP327" s="86"/>
      <c r="AQ327" s="86"/>
      <c r="AR327" s="86"/>
      <c r="AS327" s="86"/>
    </row>
    <row r="328" spans="6:45"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86"/>
      <c r="AI328" s="86"/>
      <c r="AJ328" s="86"/>
      <c r="AK328" s="86"/>
      <c r="AL328" s="86"/>
      <c r="AM328" s="86"/>
      <c r="AN328" s="86"/>
      <c r="AO328" s="86"/>
      <c r="AP328" s="86"/>
      <c r="AQ328" s="86"/>
      <c r="AR328" s="86"/>
      <c r="AS328" s="86"/>
    </row>
    <row r="329" spans="6:45"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86"/>
      <c r="AI329" s="86"/>
      <c r="AJ329" s="86"/>
      <c r="AK329" s="86"/>
      <c r="AL329" s="86"/>
      <c r="AM329" s="86"/>
      <c r="AN329" s="86"/>
      <c r="AO329" s="86"/>
      <c r="AP329" s="86"/>
      <c r="AQ329" s="86"/>
      <c r="AR329" s="86"/>
      <c r="AS329" s="86"/>
    </row>
    <row r="330" spans="6:45"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86"/>
      <c r="AI330" s="86"/>
      <c r="AJ330" s="86"/>
      <c r="AK330" s="86"/>
      <c r="AL330" s="86"/>
      <c r="AM330" s="86"/>
      <c r="AN330" s="86"/>
      <c r="AO330" s="86"/>
      <c r="AP330" s="86"/>
      <c r="AQ330" s="86"/>
      <c r="AR330" s="86"/>
      <c r="AS330" s="86"/>
    </row>
    <row r="331" spans="6:45"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86"/>
      <c r="AI331" s="86"/>
      <c r="AJ331" s="86"/>
      <c r="AK331" s="86"/>
      <c r="AL331" s="86"/>
      <c r="AM331" s="86"/>
      <c r="AN331" s="86"/>
      <c r="AO331" s="86"/>
      <c r="AP331" s="86"/>
      <c r="AQ331" s="86"/>
      <c r="AR331" s="86"/>
      <c r="AS331" s="86"/>
    </row>
    <row r="332" spans="6:45"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86"/>
      <c r="AI332" s="86"/>
      <c r="AJ332" s="86"/>
      <c r="AK332" s="86"/>
      <c r="AL332" s="86"/>
      <c r="AM332" s="86"/>
      <c r="AN332" s="86"/>
      <c r="AO332" s="86"/>
      <c r="AP332" s="86"/>
      <c r="AQ332" s="86"/>
      <c r="AR332" s="86"/>
      <c r="AS332" s="86"/>
    </row>
    <row r="333" spans="6:45"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86"/>
      <c r="AI333" s="86"/>
      <c r="AJ333" s="86"/>
      <c r="AK333" s="86"/>
      <c r="AL333" s="86"/>
      <c r="AM333" s="86"/>
      <c r="AN333" s="86"/>
      <c r="AO333" s="86"/>
      <c r="AP333" s="86"/>
      <c r="AQ333" s="86"/>
      <c r="AR333" s="86"/>
      <c r="AS333" s="86"/>
    </row>
    <row r="334" spans="6:45"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86"/>
      <c r="AI334" s="86"/>
      <c r="AJ334" s="86"/>
      <c r="AK334" s="86"/>
      <c r="AL334" s="86"/>
      <c r="AM334" s="86"/>
      <c r="AN334" s="86"/>
      <c r="AO334" s="86"/>
      <c r="AP334" s="86"/>
      <c r="AQ334" s="86"/>
      <c r="AR334" s="86"/>
      <c r="AS334" s="86"/>
    </row>
    <row r="335" spans="6:45"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86"/>
      <c r="AI335" s="86"/>
      <c r="AJ335" s="86"/>
      <c r="AK335" s="86"/>
      <c r="AL335" s="86"/>
      <c r="AM335" s="86"/>
      <c r="AN335" s="86"/>
      <c r="AO335" s="86"/>
      <c r="AP335" s="86"/>
      <c r="AQ335" s="86"/>
      <c r="AR335" s="86"/>
      <c r="AS335" s="86"/>
    </row>
    <row r="336" spans="6:45"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86"/>
      <c r="AI336" s="86"/>
      <c r="AJ336" s="86"/>
      <c r="AK336" s="86"/>
      <c r="AL336" s="86"/>
      <c r="AM336" s="86"/>
      <c r="AN336" s="86"/>
      <c r="AO336" s="86"/>
      <c r="AP336" s="86"/>
      <c r="AQ336" s="86"/>
      <c r="AR336" s="86"/>
      <c r="AS336" s="86"/>
    </row>
    <row r="337" spans="6:45"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86"/>
      <c r="AI337" s="86"/>
      <c r="AJ337" s="86"/>
      <c r="AK337" s="86"/>
      <c r="AL337" s="86"/>
      <c r="AM337" s="86"/>
      <c r="AN337" s="86"/>
      <c r="AO337" s="86"/>
      <c r="AP337" s="86"/>
      <c r="AQ337" s="86"/>
      <c r="AR337" s="86"/>
      <c r="AS337" s="86"/>
    </row>
    <row r="338" spans="6:45"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86"/>
      <c r="AI338" s="86"/>
      <c r="AJ338" s="86"/>
      <c r="AK338" s="86"/>
      <c r="AL338" s="86"/>
      <c r="AM338" s="86"/>
      <c r="AN338" s="86"/>
      <c r="AO338" s="86"/>
      <c r="AP338" s="86"/>
      <c r="AQ338" s="86"/>
      <c r="AR338" s="86"/>
      <c r="AS338" s="86"/>
    </row>
    <row r="339" spans="6:45">
      <c r="F339" s="86"/>
      <c r="G339" s="86"/>
      <c r="H339" s="86"/>
      <c r="I339" s="86"/>
      <c r="J339" s="86"/>
      <c r="K339" s="86"/>
      <c r="L339" s="86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86"/>
      <c r="AI339" s="86"/>
      <c r="AJ339" s="86"/>
      <c r="AK339" s="86"/>
      <c r="AL339" s="86"/>
      <c r="AM339" s="86"/>
      <c r="AN339" s="86"/>
      <c r="AO339" s="86"/>
      <c r="AP339" s="86"/>
      <c r="AQ339" s="86"/>
      <c r="AR339" s="86"/>
      <c r="AS339" s="86"/>
    </row>
    <row r="340" spans="6:45">
      <c r="F340" s="86"/>
      <c r="G340" s="86"/>
      <c r="H340" s="86"/>
      <c r="I340" s="86"/>
      <c r="J340" s="86"/>
      <c r="K340" s="86"/>
      <c r="L340" s="86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86"/>
      <c r="AI340" s="86"/>
      <c r="AJ340" s="86"/>
      <c r="AK340" s="86"/>
      <c r="AL340" s="86"/>
      <c r="AM340" s="86"/>
      <c r="AN340" s="86"/>
      <c r="AO340" s="86"/>
      <c r="AP340" s="86"/>
      <c r="AQ340" s="86"/>
      <c r="AR340" s="86"/>
      <c r="AS340" s="86"/>
    </row>
    <row r="341" spans="6:45">
      <c r="F341" s="86"/>
      <c r="G341" s="86"/>
      <c r="H341" s="86"/>
      <c r="I341" s="86"/>
      <c r="J341" s="86"/>
      <c r="K341" s="86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86"/>
      <c r="AI341" s="86"/>
      <c r="AJ341" s="86"/>
      <c r="AK341" s="86"/>
      <c r="AL341" s="86"/>
      <c r="AM341" s="86"/>
      <c r="AN341" s="86"/>
      <c r="AO341" s="86"/>
      <c r="AP341" s="86"/>
      <c r="AQ341" s="86"/>
      <c r="AR341" s="86"/>
      <c r="AS341" s="86"/>
    </row>
    <row r="342" spans="6:45"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86"/>
      <c r="AI342" s="86"/>
      <c r="AJ342" s="86"/>
      <c r="AK342" s="86"/>
      <c r="AL342" s="86"/>
      <c r="AM342" s="86"/>
      <c r="AN342" s="86"/>
      <c r="AO342" s="86"/>
      <c r="AP342" s="86"/>
      <c r="AQ342" s="86"/>
      <c r="AR342" s="86"/>
      <c r="AS342" s="86"/>
    </row>
    <row r="343" spans="6:45">
      <c r="F343" s="86"/>
      <c r="G343" s="86"/>
      <c r="H343" s="86"/>
      <c r="I343" s="86"/>
      <c r="J343" s="86"/>
      <c r="K343" s="86"/>
      <c r="L343" s="86"/>
      <c r="M343" s="86"/>
      <c r="N343" s="86"/>
      <c r="O343" s="86"/>
      <c r="P343" s="86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  <c r="AH343" s="86"/>
      <c r="AI343" s="86"/>
      <c r="AJ343" s="86"/>
      <c r="AK343" s="86"/>
      <c r="AL343" s="86"/>
      <c r="AM343" s="86"/>
      <c r="AN343" s="86"/>
      <c r="AO343" s="86"/>
      <c r="AP343" s="86"/>
      <c r="AQ343" s="86"/>
      <c r="AR343" s="86"/>
      <c r="AS343" s="86"/>
    </row>
    <row r="344" spans="6:45">
      <c r="F344" s="86"/>
      <c r="G344" s="86"/>
      <c r="H344" s="86"/>
      <c r="I344" s="86"/>
      <c r="J344" s="86"/>
      <c r="K344" s="86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86"/>
      <c r="AI344" s="86"/>
      <c r="AJ344" s="86"/>
      <c r="AK344" s="86"/>
      <c r="AL344" s="86"/>
      <c r="AM344" s="86"/>
      <c r="AN344" s="86"/>
      <c r="AO344" s="86"/>
      <c r="AP344" s="86"/>
      <c r="AQ344" s="86"/>
      <c r="AR344" s="86"/>
      <c r="AS344" s="86"/>
    </row>
    <row r="345" spans="6:45">
      <c r="F345" s="86"/>
      <c r="G345" s="86"/>
      <c r="H345" s="86"/>
      <c r="I345" s="86"/>
      <c r="J345" s="86"/>
      <c r="K345" s="86"/>
      <c r="L345" s="86"/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86"/>
      <c r="AI345" s="86"/>
      <c r="AJ345" s="86"/>
      <c r="AK345" s="86"/>
      <c r="AL345" s="86"/>
      <c r="AM345" s="86"/>
      <c r="AN345" s="86"/>
      <c r="AO345" s="86"/>
      <c r="AP345" s="86"/>
      <c r="AQ345" s="86"/>
      <c r="AR345" s="86"/>
      <c r="AS345" s="86"/>
    </row>
    <row r="346" spans="6:45">
      <c r="F346" s="86"/>
      <c r="G346" s="86"/>
      <c r="H346" s="86"/>
      <c r="I346" s="86"/>
      <c r="J346" s="86"/>
      <c r="K346" s="86"/>
      <c r="L346" s="86"/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86"/>
      <c r="AI346" s="86"/>
      <c r="AJ346" s="86"/>
      <c r="AK346" s="86"/>
      <c r="AL346" s="86"/>
      <c r="AM346" s="86"/>
      <c r="AN346" s="86"/>
      <c r="AO346" s="86"/>
      <c r="AP346" s="86"/>
      <c r="AQ346" s="86"/>
      <c r="AR346" s="86"/>
      <c r="AS346" s="86"/>
    </row>
    <row r="347" spans="6:45">
      <c r="F347" s="86"/>
      <c r="G347" s="86"/>
      <c r="H347" s="86"/>
      <c r="I347" s="86"/>
      <c r="J347" s="86"/>
      <c r="K347" s="86"/>
      <c r="L347" s="86"/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86"/>
      <c r="AI347" s="86"/>
      <c r="AJ347" s="86"/>
      <c r="AK347" s="86"/>
      <c r="AL347" s="86"/>
      <c r="AM347" s="86"/>
      <c r="AN347" s="86"/>
      <c r="AO347" s="86"/>
      <c r="AP347" s="86"/>
      <c r="AQ347" s="86"/>
      <c r="AR347" s="86"/>
      <c r="AS347" s="86"/>
    </row>
    <row r="348" spans="6:45"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86"/>
      <c r="AI348" s="86"/>
      <c r="AJ348" s="86"/>
      <c r="AK348" s="86"/>
      <c r="AL348" s="86"/>
      <c r="AM348" s="86"/>
      <c r="AN348" s="86"/>
      <c r="AO348" s="86"/>
      <c r="AP348" s="86"/>
      <c r="AQ348" s="86"/>
      <c r="AR348" s="86"/>
      <c r="AS348" s="86"/>
    </row>
    <row r="349" spans="6:45"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86"/>
      <c r="AI349" s="86"/>
      <c r="AJ349" s="86"/>
      <c r="AK349" s="86"/>
      <c r="AL349" s="86"/>
      <c r="AM349" s="86"/>
      <c r="AN349" s="86"/>
      <c r="AO349" s="86"/>
      <c r="AP349" s="86"/>
      <c r="AQ349" s="86"/>
      <c r="AR349" s="86"/>
      <c r="AS349" s="86"/>
    </row>
    <row r="350" spans="6:45"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86"/>
      <c r="AI350" s="86"/>
      <c r="AJ350" s="86"/>
      <c r="AK350" s="86"/>
      <c r="AL350" s="86"/>
      <c r="AM350" s="86"/>
      <c r="AN350" s="86"/>
      <c r="AO350" s="86"/>
      <c r="AP350" s="86"/>
      <c r="AQ350" s="86"/>
      <c r="AR350" s="86"/>
      <c r="AS350" s="86"/>
    </row>
    <row r="351" spans="6:45"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86"/>
      <c r="AI351" s="86"/>
      <c r="AJ351" s="86"/>
      <c r="AK351" s="86"/>
      <c r="AL351" s="86"/>
      <c r="AM351" s="86"/>
      <c r="AN351" s="86"/>
      <c r="AO351" s="86"/>
      <c r="AP351" s="86"/>
      <c r="AQ351" s="86"/>
      <c r="AR351" s="86"/>
      <c r="AS351" s="86"/>
    </row>
    <row r="352" spans="6:45"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86"/>
      <c r="AI352" s="86"/>
      <c r="AJ352" s="86"/>
      <c r="AK352" s="86"/>
      <c r="AL352" s="86"/>
      <c r="AM352" s="86"/>
      <c r="AN352" s="86"/>
      <c r="AO352" s="86"/>
      <c r="AP352" s="86"/>
      <c r="AQ352" s="86"/>
      <c r="AR352" s="86"/>
      <c r="AS352" s="86"/>
    </row>
    <row r="353" spans="6:45"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86"/>
      <c r="AI353" s="86"/>
      <c r="AJ353" s="86"/>
      <c r="AK353" s="86"/>
      <c r="AL353" s="86"/>
      <c r="AM353" s="86"/>
      <c r="AN353" s="86"/>
      <c r="AO353" s="86"/>
      <c r="AP353" s="86"/>
      <c r="AQ353" s="86"/>
      <c r="AR353" s="86"/>
      <c r="AS353" s="86"/>
    </row>
    <row r="354" spans="6:45"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86"/>
      <c r="AI354" s="86"/>
      <c r="AJ354" s="86"/>
      <c r="AK354" s="86"/>
      <c r="AL354" s="86"/>
      <c r="AM354" s="86"/>
      <c r="AN354" s="86"/>
      <c r="AO354" s="86"/>
      <c r="AP354" s="86"/>
      <c r="AQ354" s="86"/>
      <c r="AR354" s="86"/>
      <c r="AS354" s="86"/>
    </row>
    <row r="355" spans="6:45"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86"/>
      <c r="AI355" s="86"/>
      <c r="AJ355" s="86"/>
      <c r="AK355" s="86"/>
      <c r="AL355" s="86"/>
      <c r="AM355" s="86"/>
      <c r="AN355" s="86"/>
      <c r="AO355" s="86"/>
      <c r="AP355" s="86"/>
      <c r="AQ355" s="86"/>
      <c r="AR355" s="86"/>
      <c r="AS355" s="86"/>
    </row>
    <row r="356" spans="6:45"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86"/>
      <c r="AI356" s="86"/>
      <c r="AJ356" s="86"/>
      <c r="AK356" s="86"/>
      <c r="AL356" s="86"/>
      <c r="AM356" s="86"/>
      <c r="AN356" s="86"/>
      <c r="AO356" s="86"/>
      <c r="AP356" s="86"/>
      <c r="AQ356" s="86"/>
      <c r="AR356" s="86"/>
      <c r="AS356" s="86"/>
    </row>
    <row r="357" spans="6:45"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86"/>
      <c r="AI357" s="86"/>
      <c r="AJ357" s="86"/>
      <c r="AK357" s="86"/>
      <c r="AL357" s="86"/>
      <c r="AM357" s="86"/>
      <c r="AN357" s="86"/>
      <c r="AO357" s="86"/>
      <c r="AP357" s="86"/>
      <c r="AQ357" s="86"/>
      <c r="AR357" s="86"/>
      <c r="AS357" s="86"/>
    </row>
    <row r="358" spans="6:45"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86"/>
      <c r="AI358" s="86"/>
      <c r="AJ358" s="86"/>
      <c r="AK358" s="86"/>
      <c r="AL358" s="86"/>
      <c r="AM358" s="86"/>
      <c r="AN358" s="86"/>
      <c r="AO358" s="86"/>
      <c r="AP358" s="86"/>
      <c r="AQ358" s="86"/>
      <c r="AR358" s="86"/>
      <c r="AS358" s="86"/>
    </row>
    <row r="359" spans="6:45"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86"/>
      <c r="AI359" s="86"/>
      <c r="AJ359" s="86"/>
      <c r="AK359" s="86"/>
      <c r="AL359" s="86"/>
      <c r="AM359" s="86"/>
      <c r="AN359" s="86"/>
      <c r="AO359" s="86"/>
      <c r="AP359" s="86"/>
      <c r="AQ359" s="86"/>
      <c r="AR359" s="86"/>
      <c r="AS359" s="86"/>
    </row>
    <row r="360" spans="6:45"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  <c r="S360" s="86"/>
      <c r="T360" s="86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  <c r="AH360" s="86"/>
      <c r="AI360" s="86"/>
      <c r="AJ360" s="86"/>
      <c r="AK360" s="86"/>
      <c r="AL360" s="86"/>
      <c r="AM360" s="86"/>
      <c r="AN360" s="86"/>
      <c r="AO360" s="86"/>
      <c r="AP360" s="86"/>
      <c r="AQ360" s="86"/>
      <c r="AR360" s="86"/>
      <c r="AS360" s="86"/>
    </row>
    <row r="361" spans="6:45"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86"/>
      <c r="AI361" s="86"/>
      <c r="AJ361" s="86"/>
      <c r="AK361" s="86"/>
      <c r="AL361" s="86"/>
      <c r="AM361" s="86"/>
      <c r="AN361" s="86"/>
      <c r="AO361" s="86"/>
      <c r="AP361" s="86"/>
      <c r="AQ361" s="86"/>
      <c r="AR361" s="86"/>
      <c r="AS361" s="86"/>
    </row>
    <row r="362" spans="6:45"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86"/>
      <c r="AI362" s="86"/>
      <c r="AJ362" s="86"/>
      <c r="AK362" s="86"/>
      <c r="AL362" s="86"/>
      <c r="AM362" s="86"/>
      <c r="AN362" s="86"/>
      <c r="AO362" s="86"/>
      <c r="AP362" s="86"/>
      <c r="AQ362" s="86"/>
      <c r="AR362" s="86"/>
      <c r="AS362" s="86"/>
    </row>
    <row r="363" spans="6:45"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86"/>
      <c r="AI363" s="86"/>
      <c r="AJ363" s="86"/>
      <c r="AK363" s="86"/>
      <c r="AL363" s="86"/>
      <c r="AM363" s="86"/>
      <c r="AN363" s="86"/>
      <c r="AO363" s="86"/>
      <c r="AP363" s="86"/>
      <c r="AQ363" s="86"/>
      <c r="AR363" s="86"/>
      <c r="AS363" s="86"/>
    </row>
    <row r="364" spans="6:45"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86"/>
      <c r="AI364" s="86"/>
      <c r="AJ364" s="86"/>
      <c r="AK364" s="86"/>
      <c r="AL364" s="86"/>
      <c r="AM364" s="86"/>
      <c r="AN364" s="86"/>
      <c r="AO364" s="86"/>
      <c r="AP364" s="86"/>
      <c r="AQ364" s="86"/>
      <c r="AR364" s="86"/>
      <c r="AS364" s="86"/>
    </row>
    <row r="365" spans="6:45"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86"/>
      <c r="AI365" s="86"/>
      <c r="AJ365" s="86"/>
      <c r="AK365" s="86"/>
      <c r="AL365" s="86"/>
      <c r="AM365" s="86"/>
      <c r="AN365" s="86"/>
      <c r="AO365" s="86"/>
      <c r="AP365" s="86"/>
      <c r="AQ365" s="86"/>
      <c r="AR365" s="86"/>
      <c r="AS365" s="86"/>
    </row>
    <row r="366" spans="6:45"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  <c r="AH366" s="86"/>
      <c r="AI366" s="86"/>
      <c r="AJ366" s="86"/>
      <c r="AK366" s="86"/>
      <c r="AL366" s="86"/>
      <c r="AM366" s="86"/>
      <c r="AN366" s="86"/>
      <c r="AO366" s="86"/>
      <c r="AP366" s="86"/>
      <c r="AQ366" s="86"/>
      <c r="AR366" s="86"/>
      <c r="AS366" s="86"/>
    </row>
    <row r="367" spans="6:45"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  <c r="AH367" s="86"/>
      <c r="AI367" s="86"/>
      <c r="AJ367" s="86"/>
      <c r="AK367" s="86"/>
      <c r="AL367" s="86"/>
      <c r="AM367" s="86"/>
      <c r="AN367" s="86"/>
      <c r="AO367" s="86"/>
      <c r="AP367" s="86"/>
      <c r="AQ367" s="86"/>
      <c r="AR367" s="86"/>
      <c r="AS367" s="86"/>
    </row>
    <row r="368" spans="6:45"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  <c r="AH368" s="86"/>
      <c r="AI368" s="86"/>
      <c r="AJ368" s="86"/>
      <c r="AK368" s="86"/>
      <c r="AL368" s="86"/>
      <c r="AM368" s="86"/>
      <c r="AN368" s="86"/>
      <c r="AO368" s="86"/>
      <c r="AP368" s="86"/>
      <c r="AQ368" s="86"/>
      <c r="AR368" s="86"/>
      <c r="AS368" s="86"/>
    </row>
    <row r="369" spans="6:45"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  <c r="AH369" s="86"/>
      <c r="AI369" s="86"/>
      <c r="AJ369" s="86"/>
      <c r="AK369" s="86"/>
      <c r="AL369" s="86"/>
      <c r="AM369" s="86"/>
      <c r="AN369" s="86"/>
      <c r="AO369" s="86"/>
      <c r="AP369" s="86"/>
      <c r="AQ369" s="86"/>
      <c r="AR369" s="86"/>
      <c r="AS369" s="86"/>
    </row>
    <row r="370" spans="6:45"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  <c r="AH370" s="86"/>
      <c r="AI370" s="86"/>
      <c r="AJ370" s="86"/>
      <c r="AK370" s="86"/>
      <c r="AL370" s="86"/>
      <c r="AM370" s="86"/>
      <c r="AN370" s="86"/>
      <c r="AO370" s="86"/>
      <c r="AP370" s="86"/>
      <c r="AQ370" s="86"/>
      <c r="AR370" s="86"/>
      <c r="AS370" s="86"/>
    </row>
    <row r="371" spans="6:45">
      <c r="F371" s="86"/>
      <c r="G371" s="86"/>
      <c r="H371" s="86"/>
      <c r="I371" s="86"/>
      <c r="J371" s="86"/>
      <c r="K371" s="86"/>
      <c r="L371" s="86"/>
      <c r="M371" s="86"/>
      <c r="N371" s="86"/>
      <c r="O371" s="86"/>
      <c r="P371" s="86"/>
      <c r="Q371" s="86"/>
      <c r="R371" s="86"/>
      <c r="S371" s="86"/>
      <c r="T371" s="86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  <c r="AH371" s="86"/>
      <c r="AI371" s="86"/>
      <c r="AJ371" s="86"/>
      <c r="AK371" s="86"/>
      <c r="AL371" s="86"/>
      <c r="AM371" s="86"/>
      <c r="AN371" s="86"/>
      <c r="AO371" s="86"/>
      <c r="AP371" s="86"/>
      <c r="AQ371" s="86"/>
      <c r="AR371" s="86"/>
      <c r="AS371" s="86"/>
    </row>
    <row r="372" spans="6:45">
      <c r="F372" s="86"/>
      <c r="G372" s="86"/>
      <c r="H372" s="86"/>
      <c r="I372" s="86"/>
      <c r="J372" s="86"/>
      <c r="K372" s="86"/>
      <c r="L372" s="86"/>
      <c r="M372" s="86"/>
      <c r="N372" s="86"/>
      <c r="O372" s="86"/>
      <c r="P372" s="86"/>
      <c r="Q372" s="86"/>
      <c r="R372" s="86"/>
      <c r="S372" s="86"/>
      <c r="T372" s="86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  <c r="AH372" s="86"/>
      <c r="AI372" s="86"/>
      <c r="AJ372" s="86"/>
      <c r="AK372" s="86"/>
      <c r="AL372" s="86"/>
      <c r="AM372" s="86"/>
      <c r="AN372" s="86"/>
      <c r="AO372" s="86"/>
      <c r="AP372" s="86"/>
      <c r="AQ372" s="86"/>
      <c r="AR372" s="86"/>
      <c r="AS372" s="86"/>
    </row>
    <row r="373" spans="6:45">
      <c r="F373" s="86"/>
      <c r="G373" s="86"/>
      <c r="H373" s="86"/>
      <c r="I373" s="86"/>
      <c r="J373" s="86"/>
      <c r="K373" s="86"/>
      <c r="L373" s="86"/>
      <c r="M373" s="86"/>
      <c r="N373" s="86"/>
      <c r="O373" s="86"/>
      <c r="P373" s="86"/>
      <c r="Q373" s="86"/>
      <c r="R373" s="86"/>
      <c r="S373" s="86"/>
      <c r="T373" s="86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  <c r="AH373" s="86"/>
      <c r="AI373" s="86"/>
      <c r="AJ373" s="86"/>
      <c r="AK373" s="86"/>
      <c r="AL373" s="86"/>
      <c r="AM373" s="86"/>
      <c r="AN373" s="86"/>
      <c r="AO373" s="86"/>
      <c r="AP373" s="86"/>
      <c r="AQ373" s="86"/>
      <c r="AR373" s="86"/>
      <c r="AS373" s="86"/>
    </row>
    <row r="374" spans="6:45">
      <c r="F374" s="86"/>
      <c r="G374" s="86"/>
      <c r="H374" s="86"/>
      <c r="I374" s="86"/>
      <c r="J374" s="86"/>
      <c r="K374" s="86"/>
      <c r="L374" s="86"/>
      <c r="M374" s="86"/>
      <c r="N374" s="86"/>
      <c r="O374" s="86"/>
      <c r="P374" s="86"/>
      <c r="Q374" s="86"/>
      <c r="R374" s="86"/>
      <c r="S374" s="86"/>
      <c r="T374" s="86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  <c r="AH374" s="86"/>
      <c r="AI374" s="86"/>
      <c r="AJ374" s="86"/>
      <c r="AK374" s="86"/>
      <c r="AL374" s="86"/>
      <c r="AM374" s="86"/>
      <c r="AN374" s="86"/>
      <c r="AO374" s="86"/>
      <c r="AP374" s="86"/>
      <c r="AQ374" s="86"/>
      <c r="AR374" s="86"/>
      <c r="AS374" s="86"/>
    </row>
    <row r="375" spans="6:45"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  <c r="R375" s="86"/>
      <c r="S375" s="86"/>
      <c r="T375" s="86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  <c r="AH375" s="86"/>
      <c r="AI375" s="86"/>
      <c r="AJ375" s="86"/>
      <c r="AK375" s="86"/>
      <c r="AL375" s="86"/>
      <c r="AM375" s="86"/>
      <c r="AN375" s="86"/>
      <c r="AO375" s="86"/>
      <c r="AP375" s="86"/>
      <c r="AQ375" s="86"/>
      <c r="AR375" s="86"/>
      <c r="AS375" s="86"/>
    </row>
    <row r="376" spans="6:45"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  <c r="AH376" s="86"/>
      <c r="AI376" s="86"/>
      <c r="AJ376" s="86"/>
      <c r="AK376" s="86"/>
      <c r="AL376" s="86"/>
      <c r="AM376" s="86"/>
      <c r="AN376" s="86"/>
      <c r="AO376" s="86"/>
      <c r="AP376" s="86"/>
      <c r="AQ376" s="86"/>
      <c r="AR376" s="86"/>
      <c r="AS376" s="86"/>
    </row>
    <row r="377" spans="6:45"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  <c r="R377" s="86"/>
      <c r="S377" s="86"/>
      <c r="T377" s="86"/>
      <c r="U377" s="8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  <c r="AH377" s="86"/>
      <c r="AI377" s="86"/>
      <c r="AJ377" s="86"/>
      <c r="AK377" s="86"/>
      <c r="AL377" s="86"/>
      <c r="AM377" s="86"/>
      <c r="AN377" s="86"/>
      <c r="AO377" s="86"/>
      <c r="AP377" s="86"/>
      <c r="AQ377" s="86"/>
      <c r="AR377" s="86"/>
      <c r="AS377" s="86"/>
    </row>
    <row r="378" spans="6:45"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  <c r="AH378" s="86"/>
      <c r="AI378" s="86"/>
      <c r="AJ378" s="86"/>
      <c r="AK378" s="86"/>
      <c r="AL378" s="86"/>
      <c r="AM378" s="86"/>
      <c r="AN378" s="86"/>
      <c r="AO378" s="86"/>
      <c r="AP378" s="86"/>
      <c r="AQ378" s="86"/>
      <c r="AR378" s="86"/>
      <c r="AS378" s="86"/>
    </row>
    <row r="379" spans="6:45"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  <c r="AH379" s="86"/>
      <c r="AI379" s="86"/>
      <c r="AJ379" s="86"/>
      <c r="AK379" s="86"/>
      <c r="AL379" s="86"/>
      <c r="AM379" s="86"/>
      <c r="AN379" s="86"/>
      <c r="AO379" s="86"/>
      <c r="AP379" s="86"/>
      <c r="AQ379" s="86"/>
      <c r="AR379" s="86"/>
      <c r="AS379" s="86"/>
    </row>
    <row r="380" spans="6:45"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  <c r="AH380" s="86"/>
      <c r="AI380" s="86"/>
      <c r="AJ380" s="86"/>
      <c r="AK380" s="86"/>
      <c r="AL380" s="86"/>
      <c r="AM380" s="86"/>
      <c r="AN380" s="86"/>
      <c r="AO380" s="86"/>
      <c r="AP380" s="86"/>
      <c r="AQ380" s="86"/>
      <c r="AR380" s="86"/>
      <c r="AS380" s="86"/>
    </row>
    <row r="381" spans="6:45"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  <c r="AH381" s="86"/>
      <c r="AI381" s="86"/>
      <c r="AJ381" s="86"/>
      <c r="AK381" s="86"/>
      <c r="AL381" s="86"/>
      <c r="AM381" s="86"/>
      <c r="AN381" s="86"/>
      <c r="AO381" s="86"/>
      <c r="AP381" s="86"/>
      <c r="AQ381" s="86"/>
      <c r="AR381" s="86"/>
      <c r="AS381" s="86"/>
    </row>
    <row r="382" spans="6:45"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  <c r="AH382" s="86"/>
      <c r="AI382" s="86"/>
      <c r="AJ382" s="86"/>
      <c r="AK382" s="86"/>
      <c r="AL382" s="86"/>
      <c r="AM382" s="86"/>
      <c r="AN382" s="86"/>
      <c r="AO382" s="86"/>
      <c r="AP382" s="86"/>
      <c r="AQ382" s="86"/>
      <c r="AR382" s="86"/>
      <c r="AS382" s="86"/>
    </row>
    <row r="383" spans="6:45"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86"/>
      <c r="AI383" s="86"/>
      <c r="AJ383" s="86"/>
      <c r="AK383" s="86"/>
      <c r="AL383" s="86"/>
      <c r="AM383" s="86"/>
      <c r="AN383" s="86"/>
      <c r="AO383" s="86"/>
      <c r="AP383" s="86"/>
      <c r="AQ383" s="86"/>
      <c r="AR383" s="86"/>
      <c r="AS383" s="86"/>
    </row>
    <row r="384" spans="6:45"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86"/>
      <c r="AI384" s="86"/>
      <c r="AJ384" s="86"/>
      <c r="AK384" s="86"/>
      <c r="AL384" s="86"/>
      <c r="AM384" s="86"/>
      <c r="AN384" s="86"/>
      <c r="AO384" s="86"/>
      <c r="AP384" s="86"/>
      <c r="AQ384" s="86"/>
      <c r="AR384" s="86"/>
      <c r="AS384" s="86"/>
    </row>
    <row r="385" spans="6:45"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  <c r="AH385" s="86"/>
      <c r="AI385" s="86"/>
      <c r="AJ385" s="86"/>
      <c r="AK385" s="86"/>
      <c r="AL385" s="86"/>
      <c r="AM385" s="86"/>
      <c r="AN385" s="86"/>
      <c r="AO385" s="86"/>
      <c r="AP385" s="86"/>
      <c r="AQ385" s="86"/>
      <c r="AR385" s="86"/>
      <c r="AS385" s="86"/>
    </row>
    <row r="386" spans="6:45"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  <c r="AH386" s="86"/>
      <c r="AI386" s="86"/>
      <c r="AJ386" s="86"/>
      <c r="AK386" s="86"/>
      <c r="AL386" s="86"/>
      <c r="AM386" s="86"/>
      <c r="AN386" s="86"/>
      <c r="AO386" s="86"/>
      <c r="AP386" s="86"/>
      <c r="AQ386" s="86"/>
      <c r="AR386" s="86"/>
      <c r="AS386" s="86"/>
    </row>
    <row r="387" spans="6:45"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  <c r="AH387" s="86"/>
      <c r="AI387" s="86"/>
      <c r="AJ387" s="86"/>
      <c r="AK387" s="86"/>
      <c r="AL387" s="86"/>
      <c r="AM387" s="86"/>
      <c r="AN387" s="86"/>
      <c r="AO387" s="86"/>
      <c r="AP387" s="86"/>
      <c r="AQ387" s="86"/>
      <c r="AR387" s="86"/>
      <c r="AS387" s="86"/>
    </row>
    <row r="388" spans="6:45"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  <c r="AH388" s="86"/>
      <c r="AI388" s="86"/>
      <c r="AJ388" s="86"/>
      <c r="AK388" s="86"/>
      <c r="AL388" s="86"/>
      <c r="AM388" s="86"/>
      <c r="AN388" s="86"/>
      <c r="AO388" s="86"/>
      <c r="AP388" s="86"/>
      <c r="AQ388" s="86"/>
      <c r="AR388" s="86"/>
      <c r="AS388" s="86"/>
    </row>
    <row r="389" spans="6:45"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  <c r="AH389" s="86"/>
      <c r="AI389" s="86"/>
      <c r="AJ389" s="86"/>
      <c r="AK389" s="86"/>
      <c r="AL389" s="86"/>
      <c r="AM389" s="86"/>
      <c r="AN389" s="86"/>
      <c r="AO389" s="86"/>
      <c r="AP389" s="86"/>
      <c r="AQ389" s="86"/>
      <c r="AR389" s="86"/>
      <c r="AS389" s="86"/>
    </row>
    <row r="390" spans="6:45"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  <c r="AH390" s="86"/>
      <c r="AI390" s="86"/>
      <c r="AJ390" s="86"/>
      <c r="AK390" s="86"/>
      <c r="AL390" s="86"/>
      <c r="AM390" s="86"/>
      <c r="AN390" s="86"/>
      <c r="AO390" s="86"/>
      <c r="AP390" s="86"/>
      <c r="AQ390" s="86"/>
      <c r="AR390" s="86"/>
      <c r="AS390" s="86"/>
    </row>
    <row r="391" spans="6:45"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  <c r="AH391" s="86"/>
      <c r="AI391" s="86"/>
      <c r="AJ391" s="86"/>
      <c r="AK391" s="86"/>
      <c r="AL391" s="86"/>
      <c r="AM391" s="86"/>
      <c r="AN391" s="86"/>
      <c r="AO391" s="86"/>
      <c r="AP391" s="86"/>
      <c r="AQ391" s="86"/>
      <c r="AR391" s="86"/>
      <c r="AS391" s="86"/>
    </row>
    <row r="392" spans="6:45"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  <c r="AH392" s="86"/>
      <c r="AI392" s="86"/>
      <c r="AJ392" s="86"/>
      <c r="AK392" s="86"/>
      <c r="AL392" s="86"/>
      <c r="AM392" s="86"/>
      <c r="AN392" s="86"/>
      <c r="AO392" s="86"/>
      <c r="AP392" s="86"/>
      <c r="AQ392" s="86"/>
      <c r="AR392" s="86"/>
      <c r="AS392" s="86"/>
    </row>
    <row r="393" spans="6:45">
      <c r="F393" s="86"/>
      <c r="G393" s="86"/>
      <c r="H393" s="86"/>
      <c r="I393" s="86"/>
      <c r="J393" s="86"/>
      <c r="K393" s="86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  <c r="AH393" s="86"/>
      <c r="AI393" s="86"/>
      <c r="AJ393" s="86"/>
      <c r="AK393" s="86"/>
      <c r="AL393" s="86"/>
      <c r="AM393" s="86"/>
      <c r="AN393" s="86"/>
      <c r="AO393" s="86"/>
      <c r="AP393" s="86"/>
      <c r="AQ393" s="86"/>
      <c r="AR393" s="86"/>
      <c r="AS393" s="86"/>
    </row>
    <row r="394" spans="6:45"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  <c r="AH394" s="86"/>
      <c r="AI394" s="86"/>
      <c r="AJ394" s="86"/>
      <c r="AK394" s="86"/>
      <c r="AL394" s="86"/>
      <c r="AM394" s="86"/>
      <c r="AN394" s="86"/>
      <c r="AO394" s="86"/>
      <c r="AP394" s="86"/>
      <c r="AQ394" s="86"/>
      <c r="AR394" s="86"/>
      <c r="AS394" s="86"/>
    </row>
    <row r="395" spans="6:45"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  <c r="AH395" s="86"/>
      <c r="AI395" s="86"/>
      <c r="AJ395" s="86"/>
      <c r="AK395" s="86"/>
      <c r="AL395" s="86"/>
      <c r="AM395" s="86"/>
      <c r="AN395" s="86"/>
      <c r="AO395" s="86"/>
      <c r="AP395" s="86"/>
      <c r="AQ395" s="86"/>
      <c r="AR395" s="86"/>
      <c r="AS395" s="86"/>
    </row>
    <row r="396" spans="6:45"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86"/>
      <c r="AI396" s="86"/>
      <c r="AJ396" s="86"/>
      <c r="AK396" s="86"/>
      <c r="AL396" s="86"/>
      <c r="AM396" s="86"/>
      <c r="AN396" s="86"/>
      <c r="AO396" s="86"/>
      <c r="AP396" s="86"/>
      <c r="AQ396" s="86"/>
      <c r="AR396" s="86"/>
      <c r="AS396" s="86"/>
    </row>
    <row r="397" spans="6:45"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86"/>
      <c r="AI397" s="86"/>
      <c r="AJ397" s="86"/>
      <c r="AK397" s="86"/>
      <c r="AL397" s="86"/>
      <c r="AM397" s="86"/>
      <c r="AN397" s="86"/>
      <c r="AO397" s="86"/>
      <c r="AP397" s="86"/>
      <c r="AQ397" s="86"/>
      <c r="AR397" s="86"/>
      <c r="AS397" s="86"/>
    </row>
    <row r="398" spans="6:45"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86"/>
      <c r="AI398" s="86"/>
      <c r="AJ398" s="86"/>
      <c r="AK398" s="86"/>
      <c r="AL398" s="86"/>
      <c r="AM398" s="86"/>
      <c r="AN398" s="86"/>
      <c r="AO398" s="86"/>
      <c r="AP398" s="86"/>
      <c r="AQ398" s="86"/>
      <c r="AR398" s="86"/>
      <c r="AS398" s="86"/>
    </row>
    <row r="399" spans="6:45"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86"/>
      <c r="AI399" s="86"/>
      <c r="AJ399" s="86"/>
      <c r="AK399" s="86"/>
      <c r="AL399" s="86"/>
      <c r="AM399" s="86"/>
      <c r="AN399" s="86"/>
      <c r="AO399" s="86"/>
      <c r="AP399" s="86"/>
      <c r="AQ399" s="86"/>
      <c r="AR399" s="86"/>
      <c r="AS399" s="86"/>
    </row>
    <row r="400" spans="6:45"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86"/>
      <c r="AI400" s="86"/>
      <c r="AJ400" s="86"/>
      <c r="AK400" s="86"/>
      <c r="AL400" s="86"/>
      <c r="AM400" s="86"/>
      <c r="AN400" s="86"/>
      <c r="AO400" s="86"/>
      <c r="AP400" s="86"/>
      <c r="AQ400" s="86"/>
      <c r="AR400" s="86"/>
      <c r="AS400" s="86"/>
    </row>
    <row r="401" spans="6:45"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86"/>
      <c r="AI401" s="86"/>
      <c r="AJ401" s="86"/>
      <c r="AK401" s="86"/>
      <c r="AL401" s="86"/>
      <c r="AM401" s="86"/>
      <c r="AN401" s="86"/>
      <c r="AO401" s="86"/>
      <c r="AP401" s="86"/>
      <c r="AQ401" s="86"/>
      <c r="AR401" s="86"/>
      <c r="AS401" s="86"/>
    </row>
    <row r="402" spans="6:45"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86"/>
      <c r="AI402" s="86"/>
      <c r="AJ402" s="86"/>
      <c r="AK402" s="86"/>
      <c r="AL402" s="86"/>
      <c r="AM402" s="86"/>
      <c r="AN402" s="86"/>
      <c r="AO402" s="86"/>
      <c r="AP402" s="86"/>
      <c r="AQ402" s="86"/>
      <c r="AR402" s="86"/>
      <c r="AS402" s="86"/>
    </row>
    <row r="403" spans="6:45"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86"/>
      <c r="AI403" s="86"/>
      <c r="AJ403" s="86"/>
      <c r="AK403" s="86"/>
      <c r="AL403" s="86"/>
      <c r="AM403" s="86"/>
      <c r="AN403" s="86"/>
      <c r="AO403" s="86"/>
      <c r="AP403" s="86"/>
      <c r="AQ403" s="86"/>
      <c r="AR403" s="86"/>
      <c r="AS403" s="86"/>
    </row>
    <row r="404" spans="6:45"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86"/>
      <c r="AI404" s="86"/>
      <c r="AJ404" s="86"/>
      <c r="AK404" s="86"/>
      <c r="AL404" s="86"/>
      <c r="AM404" s="86"/>
      <c r="AN404" s="86"/>
      <c r="AO404" s="86"/>
      <c r="AP404" s="86"/>
      <c r="AQ404" s="86"/>
      <c r="AR404" s="86"/>
      <c r="AS404" s="86"/>
    </row>
    <row r="405" spans="6:45"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86"/>
      <c r="AI405" s="86"/>
      <c r="AJ405" s="86"/>
      <c r="AK405" s="86"/>
      <c r="AL405" s="86"/>
      <c r="AM405" s="86"/>
      <c r="AN405" s="86"/>
      <c r="AO405" s="86"/>
      <c r="AP405" s="86"/>
      <c r="AQ405" s="86"/>
      <c r="AR405" s="86"/>
      <c r="AS405" s="86"/>
    </row>
    <row r="406" spans="6:45"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86"/>
      <c r="AI406" s="86"/>
      <c r="AJ406" s="86"/>
      <c r="AK406" s="86"/>
      <c r="AL406" s="86"/>
      <c r="AM406" s="86"/>
      <c r="AN406" s="86"/>
      <c r="AO406" s="86"/>
      <c r="AP406" s="86"/>
      <c r="AQ406" s="86"/>
      <c r="AR406" s="86"/>
      <c r="AS406" s="86"/>
    </row>
    <row r="407" spans="6:45"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86"/>
      <c r="AI407" s="86"/>
      <c r="AJ407" s="86"/>
      <c r="AK407" s="86"/>
      <c r="AL407" s="86"/>
      <c r="AM407" s="86"/>
      <c r="AN407" s="86"/>
      <c r="AO407" s="86"/>
      <c r="AP407" s="86"/>
      <c r="AQ407" s="86"/>
      <c r="AR407" s="86"/>
      <c r="AS407" s="86"/>
    </row>
    <row r="408" spans="6:45"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86"/>
      <c r="AI408" s="86"/>
      <c r="AJ408" s="86"/>
      <c r="AK408" s="86"/>
      <c r="AL408" s="86"/>
      <c r="AM408" s="86"/>
      <c r="AN408" s="86"/>
      <c r="AO408" s="86"/>
      <c r="AP408" s="86"/>
      <c r="AQ408" s="86"/>
      <c r="AR408" s="86"/>
      <c r="AS408" s="86"/>
    </row>
    <row r="409" spans="6:45"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86"/>
      <c r="AI409" s="86"/>
      <c r="AJ409" s="86"/>
      <c r="AK409" s="86"/>
      <c r="AL409" s="86"/>
      <c r="AM409" s="86"/>
      <c r="AN409" s="86"/>
      <c r="AO409" s="86"/>
      <c r="AP409" s="86"/>
      <c r="AQ409" s="86"/>
      <c r="AR409" s="86"/>
      <c r="AS409" s="86"/>
    </row>
    <row r="410" spans="6:45"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86"/>
      <c r="AI410" s="86"/>
      <c r="AJ410" s="86"/>
      <c r="AK410" s="86"/>
      <c r="AL410" s="86"/>
      <c r="AM410" s="86"/>
      <c r="AN410" s="86"/>
      <c r="AO410" s="86"/>
      <c r="AP410" s="86"/>
      <c r="AQ410" s="86"/>
      <c r="AR410" s="86"/>
      <c r="AS410" s="86"/>
    </row>
    <row r="411" spans="6:45"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  <c r="S411" s="86"/>
      <c r="T411" s="86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  <c r="AH411" s="86"/>
      <c r="AI411" s="86"/>
      <c r="AJ411" s="86"/>
      <c r="AK411" s="86"/>
      <c r="AL411" s="86"/>
      <c r="AM411" s="86"/>
      <c r="AN411" s="86"/>
      <c r="AO411" s="86"/>
      <c r="AP411" s="86"/>
      <c r="AQ411" s="86"/>
      <c r="AR411" s="86"/>
      <c r="AS411" s="86"/>
    </row>
    <row r="412" spans="6:45"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86"/>
      <c r="AI412" s="86"/>
      <c r="AJ412" s="86"/>
      <c r="AK412" s="86"/>
      <c r="AL412" s="86"/>
      <c r="AM412" s="86"/>
      <c r="AN412" s="86"/>
      <c r="AO412" s="86"/>
      <c r="AP412" s="86"/>
      <c r="AQ412" s="86"/>
      <c r="AR412" s="86"/>
      <c r="AS412" s="86"/>
    </row>
    <row r="413" spans="6:45"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  <c r="AH413" s="86"/>
      <c r="AI413" s="86"/>
      <c r="AJ413" s="86"/>
      <c r="AK413" s="86"/>
      <c r="AL413" s="86"/>
      <c r="AM413" s="86"/>
      <c r="AN413" s="86"/>
      <c r="AO413" s="86"/>
      <c r="AP413" s="86"/>
      <c r="AQ413" s="86"/>
      <c r="AR413" s="86"/>
      <c r="AS413" s="86"/>
    </row>
    <row r="414" spans="6:45"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  <c r="AH414" s="86"/>
      <c r="AI414" s="86"/>
      <c r="AJ414" s="86"/>
      <c r="AK414" s="86"/>
      <c r="AL414" s="86"/>
      <c r="AM414" s="86"/>
      <c r="AN414" s="86"/>
      <c r="AO414" s="86"/>
      <c r="AP414" s="86"/>
      <c r="AQ414" s="86"/>
      <c r="AR414" s="86"/>
      <c r="AS414" s="86"/>
    </row>
    <row r="415" spans="6:45"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  <c r="AH415" s="86"/>
      <c r="AI415" s="86"/>
      <c r="AJ415" s="86"/>
      <c r="AK415" s="86"/>
      <c r="AL415" s="86"/>
      <c r="AM415" s="86"/>
      <c r="AN415" s="86"/>
      <c r="AO415" s="86"/>
      <c r="AP415" s="86"/>
      <c r="AQ415" s="86"/>
      <c r="AR415" s="86"/>
      <c r="AS415" s="86"/>
    </row>
    <row r="416" spans="6:45"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  <c r="AH416" s="86"/>
      <c r="AI416" s="86"/>
      <c r="AJ416" s="86"/>
      <c r="AK416" s="86"/>
      <c r="AL416" s="86"/>
      <c r="AM416" s="86"/>
      <c r="AN416" s="86"/>
      <c r="AO416" s="86"/>
      <c r="AP416" s="86"/>
      <c r="AQ416" s="86"/>
      <c r="AR416" s="86"/>
      <c r="AS416" s="86"/>
    </row>
    <row r="417" spans="6:45"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  <c r="AH417" s="86"/>
      <c r="AI417" s="86"/>
      <c r="AJ417" s="86"/>
      <c r="AK417" s="86"/>
      <c r="AL417" s="86"/>
      <c r="AM417" s="86"/>
      <c r="AN417" s="86"/>
      <c r="AO417" s="86"/>
      <c r="AP417" s="86"/>
      <c r="AQ417" s="86"/>
      <c r="AR417" s="86"/>
      <c r="AS417" s="86"/>
    </row>
    <row r="418" spans="6:45"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  <c r="AH418" s="86"/>
      <c r="AI418" s="86"/>
      <c r="AJ418" s="86"/>
      <c r="AK418" s="86"/>
      <c r="AL418" s="86"/>
      <c r="AM418" s="86"/>
      <c r="AN418" s="86"/>
      <c r="AO418" s="86"/>
      <c r="AP418" s="86"/>
      <c r="AQ418" s="86"/>
      <c r="AR418" s="86"/>
      <c r="AS418" s="86"/>
    </row>
    <row r="419" spans="6:45"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  <c r="AO419" s="86"/>
      <c r="AP419" s="86"/>
      <c r="AQ419" s="86"/>
      <c r="AR419" s="86"/>
      <c r="AS419" s="86"/>
    </row>
    <row r="420" spans="6:45"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  <c r="AH420" s="86"/>
      <c r="AI420" s="86"/>
      <c r="AJ420" s="86"/>
      <c r="AK420" s="86"/>
      <c r="AL420" s="86"/>
      <c r="AM420" s="86"/>
      <c r="AN420" s="86"/>
      <c r="AO420" s="86"/>
      <c r="AP420" s="86"/>
      <c r="AQ420" s="86"/>
      <c r="AR420" s="86"/>
      <c r="AS420" s="86"/>
    </row>
    <row r="421" spans="6:45"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  <c r="AH421" s="86"/>
      <c r="AI421" s="86"/>
      <c r="AJ421" s="86"/>
      <c r="AK421" s="86"/>
      <c r="AL421" s="86"/>
      <c r="AM421" s="86"/>
      <c r="AN421" s="86"/>
      <c r="AO421" s="86"/>
      <c r="AP421" s="86"/>
      <c r="AQ421" s="86"/>
      <c r="AR421" s="86"/>
      <c r="AS421" s="86"/>
    </row>
    <row r="422" spans="6:45"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  <c r="AH422" s="86"/>
      <c r="AI422" s="86"/>
      <c r="AJ422" s="86"/>
      <c r="AK422" s="86"/>
      <c r="AL422" s="86"/>
      <c r="AM422" s="86"/>
      <c r="AN422" s="86"/>
      <c r="AO422" s="86"/>
      <c r="AP422" s="86"/>
      <c r="AQ422" s="86"/>
      <c r="AR422" s="86"/>
      <c r="AS422" s="86"/>
    </row>
    <row r="423" spans="6:45"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  <c r="AH423" s="86"/>
      <c r="AI423" s="86"/>
      <c r="AJ423" s="86"/>
      <c r="AK423" s="86"/>
      <c r="AL423" s="86"/>
      <c r="AM423" s="86"/>
      <c r="AN423" s="86"/>
      <c r="AO423" s="86"/>
      <c r="AP423" s="86"/>
      <c r="AQ423" s="86"/>
      <c r="AR423" s="86"/>
      <c r="AS423" s="86"/>
    </row>
    <row r="424" spans="6:45"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86"/>
      <c r="AI424" s="86"/>
      <c r="AJ424" s="86"/>
      <c r="AK424" s="86"/>
      <c r="AL424" s="86"/>
      <c r="AM424" s="86"/>
      <c r="AN424" s="86"/>
      <c r="AO424" s="86"/>
      <c r="AP424" s="86"/>
      <c r="AQ424" s="86"/>
      <c r="AR424" s="86"/>
      <c r="AS424" s="86"/>
    </row>
    <row r="425" spans="6:45"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86"/>
      <c r="AI425" s="86"/>
      <c r="AJ425" s="86"/>
      <c r="AK425" s="86"/>
      <c r="AL425" s="86"/>
      <c r="AM425" s="86"/>
      <c r="AN425" s="86"/>
      <c r="AO425" s="86"/>
      <c r="AP425" s="86"/>
      <c r="AQ425" s="86"/>
      <c r="AR425" s="86"/>
      <c r="AS425" s="86"/>
    </row>
    <row r="426" spans="6:45"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86"/>
      <c r="AI426" s="86"/>
      <c r="AJ426" s="86"/>
      <c r="AK426" s="86"/>
      <c r="AL426" s="86"/>
      <c r="AM426" s="86"/>
      <c r="AN426" s="86"/>
      <c r="AO426" s="86"/>
      <c r="AP426" s="86"/>
      <c r="AQ426" s="86"/>
      <c r="AR426" s="86"/>
      <c r="AS426" s="86"/>
    </row>
    <row r="427" spans="6:45"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86"/>
      <c r="AI427" s="86"/>
      <c r="AJ427" s="86"/>
      <c r="AK427" s="86"/>
      <c r="AL427" s="86"/>
      <c r="AM427" s="86"/>
      <c r="AN427" s="86"/>
      <c r="AO427" s="86"/>
      <c r="AP427" s="86"/>
      <c r="AQ427" s="86"/>
      <c r="AR427" s="86"/>
      <c r="AS427" s="86"/>
    </row>
    <row r="428" spans="6:45"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  <c r="R428" s="86"/>
      <c r="S428" s="86"/>
      <c r="T428" s="86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  <c r="AH428" s="86"/>
      <c r="AI428" s="86"/>
      <c r="AJ428" s="86"/>
      <c r="AK428" s="86"/>
      <c r="AL428" s="86"/>
      <c r="AM428" s="86"/>
      <c r="AN428" s="86"/>
      <c r="AO428" s="86"/>
      <c r="AP428" s="86"/>
      <c r="AQ428" s="86"/>
      <c r="AR428" s="86"/>
      <c r="AS428" s="86"/>
    </row>
    <row r="429" spans="6:45"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86"/>
      <c r="AI429" s="86"/>
      <c r="AJ429" s="86"/>
      <c r="AK429" s="86"/>
      <c r="AL429" s="86"/>
      <c r="AM429" s="86"/>
      <c r="AN429" s="86"/>
      <c r="AO429" s="86"/>
      <c r="AP429" s="86"/>
      <c r="AQ429" s="86"/>
      <c r="AR429" s="86"/>
      <c r="AS429" s="86"/>
    </row>
    <row r="430" spans="6:45"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86"/>
      <c r="AI430" s="86"/>
      <c r="AJ430" s="86"/>
      <c r="AK430" s="86"/>
      <c r="AL430" s="86"/>
      <c r="AM430" s="86"/>
      <c r="AN430" s="86"/>
      <c r="AO430" s="86"/>
      <c r="AP430" s="86"/>
      <c r="AQ430" s="86"/>
      <c r="AR430" s="86"/>
      <c r="AS430" s="86"/>
    </row>
    <row r="431" spans="6:45"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86"/>
      <c r="AI431" s="86"/>
      <c r="AJ431" s="86"/>
      <c r="AK431" s="86"/>
      <c r="AL431" s="86"/>
      <c r="AM431" s="86"/>
      <c r="AN431" s="86"/>
      <c r="AO431" s="86"/>
      <c r="AP431" s="86"/>
      <c r="AQ431" s="86"/>
      <c r="AR431" s="86"/>
      <c r="AS431" s="86"/>
    </row>
    <row r="432" spans="6:45"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86"/>
      <c r="AI432" s="86"/>
      <c r="AJ432" s="86"/>
      <c r="AK432" s="86"/>
      <c r="AL432" s="86"/>
      <c r="AM432" s="86"/>
      <c r="AN432" s="86"/>
      <c r="AO432" s="86"/>
      <c r="AP432" s="86"/>
      <c r="AQ432" s="86"/>
      <c r="AR432" s="86"/>
      <c r="AS432" s="86"/>
    </row>
    <row r="433" spans="6:45"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86"/>
      <c r="AI433" s="86"/>
      <c r="AJ433" s="86"/>
      <c r="AK433" s="86"/>
      <c r="AL433" s="86"/>
      <c r="AM433" s="86"/>
      <c r="AN433" s="86"/>
      <c r="AO433" s="86"/>
      <c r="AP433" s="86"/>
      <c r="AQ433" s="86"/>
      <c r="AR433" s="86"/>
      <c r="AS433" s="86"/>
    </row>
    <row r="434" spans="6:45"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86"/>
      <c r="AI434" s="86"/>
      <c r="AJ434" s="86"/>
      <c r="AK434" s="86"/>
      <c r="AL434" s="86"/>
      <c r="AM434" s="86"/>
      <c r="AN434" s="86"/>
      <c r="AO434" s="86"/>
      <c r="AP434" s="86"/>
      <c r="AQ434" s="86"/>
      <c r="AR434" s="86"/>
      <c r="AS434" s="86"/>
    </row>
    <row r="435" spans="6:45">
      <c r="F435" s="86"/>
      <c r="G435" s="86"/>
      <c r="H435" s="86"/>
      <c r="I435" s="86"/>
      <c r="J435" s="86"/>
      <c r="K435" s="86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86"/>
      <c r="AI435" s="86"/>
      <c r="AJ435" s="86"/>
      <c r="AK435" s="86"/>
      <c r="AL435" s="86"/>
      <c r="AM435" s="86"/>
      <c r="AN435" s="86"/>
      <c r="AO435" s="86"/>
      <c r="AP435" s="86"/>
      <c r="AQ435" s="86"/>
      <c r="AR435" s="86"/>
      <c r="AS435" s="86"/>
    </row>
    <row r="436" spans="6:45">
      <c r="F436" s="86"/>
      <c r="G436" s="86"/>
      <c r="H436" s="86"/>
      <c r="I436" s="86"/>
      <c r="J436" s="86"/>
      <c r="K436" s="86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86"/>
      <c r="AI436" s="86"/>
      <c r="AJ436" s="86"/>
      <c r="AK436" s="86"/>
      <c r="AL436" s="86"/>
      <c r="AM436" s="86"/>
      <c r="AN436" s="86"/>
      <c r="AO436" s="86"/>
      <c r="AP436" s="86"/>
      <c r="AQ436" s="86"/>
      <c r="AR436" s="86"/>
      <c r="AS436" s="86"/>
    </row>
    <row r="437" spans="6:45">
      <c r="F437" s="86"/>
      <c r="G437" s="86"/>
      <c r="H437" s="86"/>
      <c r="I437" s="86"/>
      <c r="J437" s="86"/>
      <c r="K437" s="86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86"/>
      <c r="AI437" s="86"/>
      <c r="AJ437" s="86"/>
      <c r="AK437" s="86"/>
      <c r="AL437" s="86"/>
      <c r="AM437" s="86"/>
      <c r="AN437" s="86"/>
      <c r="AO437" s="86"/>
      <c r="AP437" s="86"/>
      <c r="AQ437" s="86"/>
      <c r="AR437" s="86"/>
      <c r="AS437" s="86"/>
    </row>
    <row r="438" spans="6:45"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86"/>
      <c r="AI438" s="86"/>
      <c r="AJ438" s="86"/>
      <c r="AK438" s="86"/>
      <c r="AL438" s="86"/>
      <c r="AM438" s="86"/>
      <c r="AN438" s="86"/>
      <c r="AO438" s="86"/>
      <c r="AP438" s="86"/>
      <c r="AQ438" s="86"/>
      <c r="AR438" s="86"/>
      <c r="AS438" s="86"/>
    </row>
    <row r="439" spans="6:45"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86"/>
      <c r="AI439" s="86"/>
      <c r="AJ439" s="86"/>
      <c r="AK439" s="86"/>
      <c r="AL439" s="86"/>
      <c r="AM439" s="86"/>
      <c r="AN439" s="86"/>
      <c r="AO439" s="86"/>
      <c r="AP439" s="86"/>
      <c r="AQ439" s="86"/>
      <c r="AR439" s="86"/>
      <c r="AS439" s="86"/>
    </row>
    <row r="440" spans="6:45"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86"/>
      <c r="AI440" s="86"/>
      <c r="AJ440" s="86"/>
      <c r="AK440" s="86"/>
      <c r="AL440" s="86"/>
      <c r="AM440" s="86"/>
      <c r="AN440" s="86"/>
      <c r="AO440" s="86"/>
      <c r="AP440" s="86"/>
      <c r="AQ440" s="86"/>
      <c r="AR440" s="86"/>
      <c r="AS440" s="86"/>
    </row>
    <row r="441" spans="6:45"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86"/>
      <c r="AI441" s="86"/>
      <c r="AJ441" s="86"/>
      <c r="AK441" s="86"/>
      <c r="AL441" s="86"/>
      <c r="AM441" s="86"/>
      <c r="AN441" s="86"/>
      <c r="AO441" s="86"/>
      <c r="AP441" s="86"/>
      <c r="AQ441" s="86"/>
      <c r="AR441" s="86"/>
      <c r="AS441" s="86"/>
    </row>
    <row r="442" spans="6:45"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86"/>
      <c r="AI442" s="86"/>
      <c r="AJ442" s="86"/>
      <c r="AK442" s="86"/>
      <c r="AL442" s="86"/>
      <c r="AM442" s="86"/>
      <c r="AN442" s="86"/>
      <c r="AO442" s="86"/>
      <c r="AP442" s="86"/>
      <c r="AQ442" s="86"/>
      <c r="AR442" s="86"/>
      <c r="AS442" s="86"/>
    </row>
    <row r="443" spans="6:45"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86"/>
      <c r="AI443" s="86"/>
      <c r="AJ443" s="86"/>
      <c r="AK443" s="86"/>
      <c r="AL443" s="86"/>
      <c r="AM443" s="86"/>
      <c r="AN443" s="86"/>
      <c r="AO443" s="86"/>
      <c r="AP443" s="86"/>
      <c r="AQ443" s="86"/>
      <c r="AR443" s="86"/>
      <c r="AS443" s="86"/>
    </row>
    <row r="444" spans="6:45"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86"/>
      <c r="AI444" s="86"/>
      <c r="AJ444" s="86"/>
      <c r="AK444" s="86"/>
      <c r="AL444" s="86"/>
      <c r="AM444" s="86"/>
      <c r="AN444" s="86"/>
      <c r="AO444" s="86"/>
      <c r="AP444" s="86"/>
      <c r="AQ444" s="86"/>
      <c r="AR444" s="86"/>
      <c r="AS444" s="86"/>
    </row>
    <row r="445" spans="6:45"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  <c r="AH445" s="86"/>
      <c r="AI445" s="86"/>
      <c r="AJ445" s="86"/>
      <c r="AK445" s="86"/>
      <c r="AL445" s="86"/>
      <c r="AM445" s="86"/>
      <c r="AN445" s="86"/>
      <c r="AO445" s="86"/>
      <c r="AP445" s="86"/>
      <c r="AQ445" s="86"/>
      <c r="AR445" s="86"/>
      <c r="AS445" s="86"/>
    </row>
    <row r="446" spans="6:45"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86"/>
      <c r="AI446" s="86"/>
      <c r="AJ446" s="86"/>
      <c r="AK446" s="86"/>
      <c r="AL446" s="86"/>
      <c r="AM446" s="86"/>
      <c r="AN446" s="86"/>
      <c r="AO446" s="86"/>
      <c r="AP446" s="86"/>
      <c r="AQ446" s="86"/>
      <c r="AR446" s="86"/>
      <c r="AS446" s="86"/>
    </row>
    <row r="447" spans="6:45"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86"/>
      <c r="AI447" s="86"/>
      <c r="AJ447" s="86"/>
      <c r="AK447" s="86"/>
      <c r="AL447" s="86"/>
      <c r="AM447" s="86"/>
      <c r="AN447" s="86"/>
      <c r="AO447" s="86"/>
      <c r="AP447" s="86"/>
      <c r="AQ447" s="86"/>
      <c r="AR447" s="86"/>
      <c r="AS447" s="86"/>
    </row>
    <row r="448" spans="6:45"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86"/>
      <c r="AI448" s="86"/>
      <c r="AJ448" s="86"/>
      <c r="AK448" s="86"/>
      <c r="AL448" s="86"/>
      <c r="AM448" s="86"/>
      <c r="AN448" s="86"/>
      <c r="AO448" s="86"/>
      <c r="AP448" s="86"/>
      <c r="AQ448" s="86"/>
      <c r="AR448" s="86"/>
      <c r="AS448" s="86"/>
    </row>
    <row r="449" spans="6:45"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86"/>
      <c r="AI449" s="86"/>
      <c r="AJ449" s="86"/>
      <c r="AK449" s="86"/>
      <c r="AL449" s="86"/>
      <c r="AM449" s="86"/>
      <c r="AN449" s="86"/>
      <c r="AO449" s="86"/>
      <c r="AP449" s="86"/>
      <c r="AQ449" s="86"/>
      <c r="AR449" s="86"/>
      <c r="AS449" s="86"/>
    </row>
    <row r="450" spans="6:45"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86"/>
      <c r="AI450" s="86"/>
      <c r="AJ450" s="86"/>
      <c r="AK450" s="86"/>
      <c r="AL450" s="86"/>
      <c r="AM450" s="86"/>
      <c r="AN450" s="86"/>
      <c r="AO450" s="86"/>
      <c r="AP450" s="86"/>
      <c r="AQ450" s="86"/>
      <c r="AR450" s="86"/>
      <c r="AS450" s="86"/>
    </row>
    <row r="451" spans="6:45"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86"/>
      <c r="AI451" s="86"/>
      <c r="AJ451" s="86"/>
      <c r="AK451" s="86"/>
      <c r="AL451" s="86"/>
      <c r="AM451" s="86"/>
      <c r="AN451" s="86"/>
      <c r="AO451" s="86"/>
      <c r="AP451" s="86"/>
      <c r="AQ451" s="86"/>
      <c r="AR451" s="86"/>
      <c r="AS451" s="86"/>
    </row>
    <row r="452" spans="6:45"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86"/>
      <c r="AI452" s="86"/>
      <c r="AJ452" s="86"/>
      <c r="AK452" s="86"/>
      <c r="AL452" s="86"/>
      <c r="AM452" s="86"/>
      <c r="AN452" s="86"/>
      <c r="AO452" s="86"/>
      <c r="AP452" s="86"/>
      <c r="AQ452" s="86"/>
      <c r="AR452" s="86"/>
      <c r="AS452" s="86"/>
    </row>
    <row r="453" spans="6:45"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86"/>
      <c r="AI453" s="86"/>
      <c r="AJ453" s="86"/>
      <c r="AK453" s="86"/>
      <c r="AL453" s="86"/>
      <c r="AM453" s="86"/>
      <c r="AN453" s="86"/>
      <c r="AO453" s="86"/>
      <c r="AP453" s="86"/>
      <c r="AQ453" s="86"/>
      <c r="AR453" s="86"/>
      <c r="AS453" s="86"/>
    </row>
    <row r="454" spans="6:45"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86"/>
      <c r="AI454" s="86"/>
      <c r="AJ454" s="86"/>
      <c r="AK454" s="86"/>
      <c r="AL454" s="86"/>
      <c r="AM454" s="86"/>
      <c r="AN454" s="86"/>
      <c r="AO454" s="86"/>
      <c r="AP454" s="86"/>
      <c r="AQ454" s="86"/>
      <c r="AR454" s="86"/>
      <c r="AS454" s="86"/>
    </row>
    <row r="455" spans="6:45"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86"/>
      <c r="AI455" s="86"/>
      <c r="AJ455" s="86"/>
      <c r="AK455" s="86"/>
      <c r="AL455" s="86"/>
      <c r="AM455" s="86"/>
      <c r="AN455" s="86"/>
      <c r="AO455" s="86"/>
      <c r="AP455" s="86"/>
      <c r="AQ455" s="86"/>
      <c r="AR455" s="86"/>
      <c r="AS455" s="86"/>
    </row>
    <row r="456" spans="6:45"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86"/>
      <c r="AI456" s="86"/>
      <c r="AJ456" s="86"/>
      <c r="AK456" s="86"/>
      <c r="AL456" s="86"/>
      <c r="AM456" s="86"/>
      <c r="AN456" s="86"/>
      <c r="AO456" s="86"/>
      <c r="AP456" s="86"/>
      <c r="AQ456" s="86"/>
      <c r="AR456" s="86"/>
      <c r="AS456" s="86"/>
    </row>
    <row r="457" spans="6:45"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86"/>
      <c r="AI457" s="86"/>
      <c r="AJ457" s="86"/>
      <c r="AK457" s="86"/>
      <c r="AL457" s="86"/>
      <c r="AM457" s="86"/>
      <c r="AN457" s="86"/>
      <c r="AO457" s="86"/>
      <c r="AP457" s="86"/>
      <c r="AQ457" s="86"/>
      <c r="AR457" s="86"/>
      <c r="AS457" s="86"/>
    </row>
    <row r="458" spans="6:45"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86"/>
      <c r="AI458" s="86"/>
      <c r="AJ458" s="86"/>
      <c r="AK458" s="86"/>
      <c r="AL458" s="86"/>
      <c r="AM458" s="86"/>
      <c r="AN458" s="86"/>
      <c r="AO458" s="86"/>
      <c r="AP458" s="86"/>
      <c r="AQ458" s="86"/>
      <c r="AR458" s="86"/>
      <c r="AS458" s="86"/>
    </row>
    <row r="459" spans="6:45"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86"/>
      <c r="AI459" s="86"/>
      <c r="AJ459" s="86"/>
      <c r="AK459" s="86"/>
      <c r="AL459" s="86"/>
      <c r="AM459" s="86"/>
      <c r="AN459" s="86"/>
      <c r="AO459" s="86"/>
      <c r="AP459" s="86"/>
      <c r="AQ459" s="86"/>
      <c r="AR459" s="86"/>
      <c r="AS459" s="86"/>
    </row>
    <row r="460" spans="6:45"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86"/>
      <c r="AI460" s="86"/>
      <c r="AJ460" s="86"/>
      <c r="AK460" s="86"/>
      <c r="AL460" s="86"/>
      <c r="AM460" s="86"/>
      <c r="AN460" s="86"/>
      <c r="AO460" s="86"/>
      <c r="AP460" s="86"/>
      <c r="AQ460" s="86"/>
      <c r="AR460" s="86"/>
      <c r="AS460" s="86"/>
    </row>
    <row r="461" spans="6:45"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86"/>
      <c r="AI461" s="86"/>
      <c r="AJ461" s="86"/>
      <c r="AK461" s="86"/>
      <c r="AL461" s="86"/>
      <c r="AM461" s="86"/>
      <c r="AN461" s="86"/>
      <c r="AO461" s="86"/>
      <c r="AP461" s="86"/>
      <c r="AQ461" s="86"/>
      <c r="AR461" s="86"/>
      <c r="AS461" s="86"/>
    </row>
    <row r="462" spans="6:45"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  <c r="S462" s="86"/>
      <c r="T462" s="86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  <c r="AH462" s="86"/>
      <c r="AI462" s="86"/>
      <c r="AJ462" s="86"/>
      <c r="AK462" s="86"/>
      <c r="AL462" s="86"/>
      <c r="AM462" s="86"/>
      <c r="AN462" s="86"/>
      <c r="AO462" s="86"/>
      <c r="AP462" s="86"/>
      <c r="AQ462" s="86"/>
      <c r="AR462" s="86"/>
      <c r="AS462" s="86"/>
    </row>
    <row r="463" spans="6:45">
      <c r="F463" s="86"/>
      <c r="G463" s="86"/>
      <c r="H463" s="86"/>
      <c r="I463" s="86"/>
      <c r="J463" s="86"/>
      <c r="K463" s="86"/>
      <c r="L463" s="86"/>
      <c r="M463" s="86"/>
      <c r="N463" s="86"/>
      <c r="O463" s="86"/>
      <c r="P463" s="86"/>
      <c r="Q463" s="86"/>
      <c r="R463" s="86"/>
      <c r="S463" s="86"/>
      <c r="T463" s="86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  <c r="AH463" s="86"/>
      <c r="AI463" s="86"/>
      <c r="AJ463" s="86"/>
      <c r="AK463" s="86"/>
      <c r="AL463" s="86"/>
      <c r="AM463" s="86"/>
      <c r="AN463" s="86"/>
      <c r="AO463" s="86"/>
      <c r="AP463" s="86"/>
      <c r="AQ463" s="86"/>
      <c r="AR463" s="86"/>
      <c r="AS463" s="86"/>
    </row>
    <row r="464" spans="6:45">
      <c r="F464" s="86"/>
      <c r="G464" s="86"/>
      <c r="H464" s="86"/>
      <c r="I464" s="86"/>
      <c r="J464" s="86"/>
      <c r="K464" s="86"/>
      <c r="L464" s="86"/>
      <c r="M464" s="86"/>
      <c r="N464" s="86"/>
      <c r="O464" s="86"/>
      <c r="P464" s="86"/>
      <c r="Q464" s="86"/>
      <c r="R464" s="86"/>
      <c r="S464" s="86"/>
      <c r="T464" s="86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  <c r="AH464" s="86"/>
      <c r="AI464" s="86"/>
      <c r="AJ464" s="86"/>
      <c r="AK464" s="86"/>
      <c r="AL464" s="86"/>
      <c r="AM464" s="86"/>
      <c r="AN464" s="86"/>
      <c r="AO464" s="86"/>
      <c r="AP464" s="86"/>
      <c r="AQ464" s="86"/>
      <c r="AR464" s="86"/>
      <c r="AS464" s="86"/>
    </row>
    <row r="465" spans="6:45">
      <c r="F465" s="86"/>
      <c r="G465" s="86"/>
      <c r="H465" s="86"/>
      <c r="I465" s="86"/>
      <c r="J465" s="86"/>
      <c r="K465" s="86"/>
      <c r="L465" s="86"/>
      <c r="M465" s="86"/>
      <c r="N465" s="86"/>
      <c r="O465" s="86"/>
      <c r="P465" s="86"/>
      <c r="Q465" s="86"/>
      <c r="R465" s="86"/>
      <c r="S465" s="86"/>
      <c r="T465" s="86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  <c r="AH465" s="86"/>
      <c r="AI465" s="86"/>
      <c r="AJ465" s="86"/>
      <c r="AK465" s="86"/>
      <c r="AL465" s="86"/>
      <c r="AM465" s="86"/>
      <c r="AN465" s="86"/>
      <c r="AO465" s="86"/>
      <c r="AP465" s="86"/>
      <c r="AQ465" s="86"/>
      <c r="AR465" s="86"/>
      <c r="AS465" s="86"/>
    </row>
    <row r="466" spans="6:45">
      <c r="F466" s="86"/>
      <c r="G466" s="86"/>
      <c r="H466" s="86"/>
      <c r="I466" s="86"/>
      <c r="J466" s="86"/>
      <c r="K466" s="86"/>
      <c r="L466" s="86"/>
      <c r="M466" s="86"/>
      <c r="N466" s="86"/>
      <c r="O466" s="86"/>
      <c r="P466" s="86"/>
      <c r="Q466" s="86"/>
      <c r="R466" s="86"/>
      <c r="S466" s="86"/>
      <c r="T466" s="86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  <c r="AH466" s="86"/>
      <c r="AI466" s="86"/>
      <c r="AJ466" s="86"/>
      <c r="AK466" s="86"/>
      <c r="AL466" s="86"/>
      <c r="AM466" s="86"/>
      <c r="AN466" s="86"/>
      <c r="AO466" s="86"/>
      <c r="AP466" s="86"/>
      <c r="AQ466" s="86"/>
      <c r="AR466" s="86"/>
      <c r="AS466" s="86"/>
    </row>
    <row r="467" spans="6:45">
      <c r="F467" s="86"/>
      <c r="G467" s="86"/>
      <c r="H467" s="86"/>
      <c r="I467" s="86"/>
      <c r="J467" s="86"/>
      <c r="K467" s="86"/>
      <c r="L467" s="86"/>
      <c r="M467" s="86"/>
      <c r="N467" s="86"/>
      <c r="O467" s="86"/>
      <c r="P467" s="86"/>
      <c r="Q467" s="86"/>
      <c r="R467" s="86"/>
      <c r="S467" s="86"/>
      <c r="T467" s="86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  <c r="AH467" s="86"/>
      <c r="AI467" s="86"/>
      <c r="AJ467" s="86"/>
      <c r="AK467" s="86"/>
      <c r="AL467" s="86"/>
      <c r="AM467" s="86"/>
      <c r="AN467" s="86"/>
      <c r="AO467" s="86"/>
      <c r="AP467" s="86"/>
      <c r="AQ467" s="86"/>
      <c r="AR467" s="86"/>
      <c r="AS467" s="86"/>
    </row>
    <row r="468" spans="6:45"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  <c r="R468" s="86"/>
      <c r="S468" s="86"/>
      <c r="T468" s="86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  <c r="AH468" s="86"/>
      <c r="AI468" s="86"/>
      <c r="AJ468" s="86"/>
      <c r="AK468" s="86"/>
      <c r="AL468" s="86"/>
      <c r="AM468" s="86"/>
      <c r="AN468" s="86"/>
      <c r="AO468" s="86"/>
      <c r="AP468" s="86"/>
      <c r="AQ468" s="86"/>
      <c r="AR468" s="86"/>
      <c r="AS468" s="86"/>
    </row>
    <row r="469" spans="6:45"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  <c r="R469" s="86"/>
      <c r="S469" s="86"/>
      <c r="T469" s="86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  <c r="AH469" s="86"/>
      <c r="AI469" s="86"/>
      <c r="AJ469" s="86"/>
      <c r="AK469" s="86"/>
      <c r="AL469" s="86"/>
      <c r="AM469" s="86"/>
      <c r="AN469" s="86"/>
      <c r="AO469" s="86"/>
      <c r="AP469" s="86"/>
      <c r="AQ469" s="86"/>
      <c r="AR469" s="86"/>
      <c r="AS469" s="86"/>
    </row>
    <row r="470" spans="6:45"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  <c r="R470" s="86"/>
      <c r="S470" s="86"/>
      <c r="T470" s="86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  <c r="AH470" s="86"/>
      <c r="AI470" s="86"/>
      <c r="AJ470" s="86"/>
      <c r="AK470" s="86"/>
      <c r="AL470" s="86"/>
      <c r="AM470" s="86"/>
      <c r="AN470" s="86"/>
      <c r="AO470" s="86"/>
      <c r="AP470" s="86"/>
      <c r="AQ470" s="86"/>
      <c r="AR470" s="86"/>
      <c r="AS470" s="86"/>
    </row>
    <row r="471" spans="6:45"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  <c r="S471" s="86"/>
      <c r="T471" s="86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  <c r="AH471" s="86"/>
      <c r="AI471" s="86"/>
      <c r="AJ471" s="86"/>
      <c r="AK471" s="86"/>
      <c r="AL471" s="86"/>
      <c r="AM471" s="86"/>
      <c r="AN471" s="86"/>
      <c r="AO471" s="86"/>
      <c r="AP471" s="86"/>
      <c r="AQ471" s="86"/>
      <c r="AR471" s="86"/>
      <c r="AS471" s="86"/>
    </row>
    <row r="472" spans="6:45"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  <c r="R472" s="86"/>
      <c r="S472" s="86"/>
      <c r="T472" s="86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  <c r="AH472" s="86"/>
      <c r="AI472" s="86"/>
      <c r="AJ472" s="86"/>
      <c r="AK472" s="86"/>
      <c r="AL472" s="86"/>
      <c r="AM472" s="86"/>
      <c r="AN472" s="86"/>
      <c r="AO472" s="86"/>
      <c r="AP472" s="86"/>
      <c r="AQ472" s="86"/>
      <c r="AR472" s="86"/>
      <c r="AS472" s="86"/>
    </row>
    <row r="473" spans="6:45"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  <c r="R473" s="86"/>
      <c r="S473" s="86"/>
      <c r="T473" s="86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  <c r="AH473" s="86"/>
      <c r="AI473" s="86"/>
      <c r="AJ473" s="86"/>
      <c r="AK473" s="86"/>
      <c r="AL473" s="86"/>
      <c r="AM473" s="86"/>
      <c r="AN473" s="86"/>
      <c r="AO473" s="86"/>
      <c r="AP473" s="86"/>
      <c r="AQ473" s="86"/>
      <c r="AR473" s="86"/>
      <c r="AS473" s="86"/>
    </row>
    <row r="474" spans="6:45"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  <c r="S474" s="86"/>
      <c r="T474" s="86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  <c r="AH474" s="86"/>
      <c r="AI474" s="86"/>
      <c r="AJ474" s="86"/>
      <c r="AK474" s="86"/>
      <c r="AL474" s="86"/>
      <c r="AM474" s="86"/>
      <c r="AN474" s="86"/>
      <c r="AO474" s="86"/>
      <c r="AP474" s="86"/>
      <c r="AQ474" s="86"/>
      <c r="AR474" s="86"/>
      <c r="AS474" s="86"/>
    </row>
    <row r="475" spans="6:45"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  <c r="R475" s="86"/>
      <c r="S475" s="86"/>
      <c r="T475" s="86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  <c r="AH475" s="86"/>
      <c r="AI475" s="86"/>
      <c r="AJ475" s="86"/>
      <c r="AK475" s="86"/>
      <c r="AL475" s="86"/>
      <c r="AM475" s="86"/>
      <c r="AN475" s="86"/>
      <c r="AO475" s="86"/>
      <c r="AP475" s="86"/>
      <c r="AQ475" s="86"/>
      <c r="AR475" s="86"/>
      <c r="AS475" s="86"/>
    </row>
    <row r="476" spans="6:45"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  <c r="S476" s="86"/>
      <c r="T476" s="86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  <c r="AH476" s="86"/>
      <c r="AI476" s="86"/>
      <c r="AJ476" s="86"/>
      <c r="AK476" s="86"/>
      <c r="AL476" s="86"/>
      <c r="AM476" s="86"/>
      <c r="AN476" s="86"/>
      <c r="AO476" s="86"/>
      <c r="AP476" s="86"/>
      <c r="AQ476" s="86"/>
      <c r="AR476" s="86"/>
      <c r="AS476" s="86"/>
    </row>
    <row r="477" spans="6:45"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  <c r="R477" s="86"/>
      <c r="S477" s="86"/>
      <c r="T477" s="86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  <c r="AH477" s="86"/>
      <c r="AI477" s="86"/>
      <c r="AJ477" s="86"/>
      <c r="AK477" s="86"/>
      <c r="AL477" s="86"/>
      <c r="AM477" s="86"/>
      <c r="AN477" s="86"/>
      <c r="AO477" s="86"/>
      <c r="AP477" s="86"/>
      <c r="AQ477" s="86"/>
      <c r="AR477" s="86"/>
      <c r="AS477" s="86"/>
    </row>
    <row r="478" spans="6:45"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  <c r="R478" s="86"/>
      <c r="S478" s="86"/>
      <c r="T478" s="86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  <c r="AH478" s="86"/>
      <c r="AI478" s="86"/>
      <c r="AJ478" s="86"/>
      <c r="AK478" s="86"/>
      <c r="AL478" s="86"/>
      <c r="AM478" s="86"/>
      <c r="AN478" s="86"/>
      <c r="AO478" s="86"/>
      <c r="AP478" s="86"/>
      <c r="AQ478" s="86"/>
      <c r="AR478" s="86"/>
      <c r="AS478" s="86"/>
    </row>
    <row r="479" spans="6:45"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  <c r="R479" s="86"/>
      <c r="S479" s="86"/>
      <c r="T479" s="86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  <c r="AH479" s="86"/>
      <c r="AI479" s="86"/>
      <c r="AJ479" s="86"/>
      <c r="AK479" s="86"/>
      <c r="AL479" s="86"/>
      <c r="AM479" s="86"/>
      <c r="AN479" s="86"/>
      <c r="AO479" s="86"/>
      <c r="AP479" s="86"/>
      <c r="AQ479" s="86"/>
      <c r="AR479" s="86"/>
      <c r="AS479" s="86"/>
    </row>
    <row r="480" spans="6:45"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  <c r="R480" s="86"/>
      <c r="S480" s="86"/>
      <c r="T480" s="86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  <c r="AH480" s="86"/>
      <c r="AI480" s="86"/>
      <c r="AJ480" s="86"/>
      <c r="AK480" s="86"/>
      <c r="AL480" s="86"/>
      <c r="AM480" s="86"/>
      <c r="AN480" s="86"/>
      <c r="AO480" s="86"/>
      <c r="AP480" s="86"/>
      <c r="AQ480" s="86"/>
      <c r="AR480" s="86"/>
      <c r="AS480" s="86"/>
    </row>
    <row r="481" spans="6:45"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  <c r="S481" s="86"/>
      <c r="T481" s="86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  <c r="AH481" s="86"/>
      <c r="AI481" s="86"/>
      <c r="AJ481" s="86"/>
      <c r="AK481" s="86"/>
      <c r="AL481" s="86"/>
      <c r="AM481" s="86"/>
      <c r="AN481" s="86"/>
      <c r="AO481" s="86"/>
      <c r="AP481" s="86"/>
      <c r="AQ481" s="86"/>
      <c r="AR481" s="86"/>
      <c r="AS481" s="86"/>
    </row>
    <row r="482" spans="6:45"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  <c r="R482" s="86"/>
      <c r="S482" s="86"/>
      <c r="T482" s="86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  <c r="AH482" s="86"/>
      <c r="AI482" s="86"/>
      <c r="AJ482" s="86"/>
      <c r="AK482" s="86"/>
      <c r="AL482" s="86"/>
      <c r="AM482" s="86"/>
      <c r="AN482" s="86"/>
      <c r="AO482" s="86"/>
      <c r="AP482" s="86"/>
      <c r="AQ482" s="86"/>
      <c r="AR482" s="86"/>
      <c r="AS482" s="86"/>
    </row>
    <row r="483" spans="6:45">
      <c r="F483" s="86"/>
      <c r="G483" s="86"/>
      <c r="H483" s="86"/>
      <c r="I483" s="86"/>
      <c r="J483" s="86"/>
      <c r="K483" s="86"/>
      <c r="L483" s="86"/>
      <c r="M483" s="86"/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  <c r="AH483" s="86"/>
      <c r="AI483" s="86"/>
      <c r="AJ483" s="86"/>
      <c r="AK483" s="86"/>
      <c r="AL483" s="86"/>
      <c r="AM483" s="86"/>
      <c r="AN483" s="86"/>
      <c r="AO483" s="86"/>
      <c r="AP483" s="86"/>
      <c r="AQ483" s="86"/>
      <c r="AR483" s="86"/>
      <c r="AS483" s="86"/>
    </row>
    <row r="484" spans="6:45">
      <c r="F484" s="86"/>
      <c r="G484" s="86"/>
      <c r="H484" s="86"/>
      <c r="I484" s="86"/>
      <c r="J484" s="86"/>
      <c r="K484" s="86"/>
      <c r="L484" s="86"/>
      <c r="M484" s="86"/>
      <c r="N484" s="86"/>
      <c r="O484" s="86"/>
      <c r="P484" s="86"/>
      <c r="Q484" s="86"/>
      <c r="R484" s="86"/>
      <c r="S484" s="86"/>
      <c r="T484" s="86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  <c r="AH484" s="86"/>
      <c r="AI484" s="86"/>
      <c r="AJ484" s="86"/>
      <c r="AK484" s="86"/>
      <c r="AL484" s="86"/>
      <c r="AM484" s="86"/>
      <c r="AN484" s="86"/>
      <c r="AO484" s="86"/>
      <c r="AP484" s="86"/>
      <c r="AQ484" s="86"/>
      <c r="AR484" s="86"/>
      <c r="AS484" s="86"/>
    </row>
    <row r="485" spans="6:45">
      <c r="F485" s="86"/>
      <c r="G485" s="86"/>
      <c r="H485" s="86"/>
      <c r="I485" s="86"/>
      <c r="J485" s="86"/>
      <c r="K485" s="86"/>
      <c r="L485" s="86"/>
      <c r="M485" s="86"/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  <c r="AH485" s="86"/>
      <c r="AI485" s="86"/>
      <c r="AJ485" s="86"/>
      <c r="AK485" s="86"/>
      <c r="AL485" s="86"/>
      <c r="AM485" s="86"/>
      <c r="AN485" s="86"/>
      <c r="AO485" s="86"/>
      <c r="AP485" s="86"/>
      <c r="AQ485" s="86"/>
      <c r="AR485" s="86"/>
      <c r="AS485" s="86"/>
    </row>
    <row r="486" spans="6:45"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  <c r="S486" s="86"/>
      <c r="T486" s="86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  <c r="AH486" s="86"/>
      <c r="AI486" s="86"/>
      <c r="AJ486" s="86"/>
      <c r="AK486" s="86"/>
      <c r="AL486" s="86"/>
      <c r="AM486" s="86"/>
      <c r="AN486" s="86"/>
      <c r="AO486" s="86"/>
      <c r="AP486" s="86"/>
      <c r="AQ486" s="86"/>
      <c r="AR486" s="86"/>
      <c r="AS486" s="86"/>
    </row>
    <row r="487" spans="6:45"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  <c r="S487" s="86"/>
      <c r="T487" s="86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  <c r="AH487" s="86"/>
      <c r="AI487" s="86"/>
      <c r="AJ487" s="86"/>
      <c r="AK487" s="86"/>
      <c r="AL487" s="86"/>
      <c r="AM487" s="86"/>
      <c r="AN487" s="86"/>
      <c r="AO487" s="86"/>
      <c r="AP487" s="86"/>
      <c r="AQ487" s="86"/>
      <c r="AR487" s="86"/>
      <c r="AS487" s="86"/>
    </row>
    <row r="488" spans="6:45"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  <c r="S488" s="86"/>
      <c r="T488" s="86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  <c r="AH488" s="86"/>
      <c r="AI488" s="86"/>
      <c r="AJ488" s="86"/>
      <c r="AK488" s="86"/>
      <c r="AL488" s="86"/>
      <c r="AM488" s="86"/>
      <c r="AN488" s="86"/>
      <c r="AO488" s="86"/>
      <c r="AP488" s="86"/>
      <c r="AQ488" s="86"/>
      <c r="AR488" s="86"/>
      <c r="AS488" s="86"/>
    </row>
    <row r="489" spans="6:45"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  <c r="S489" s="86"/>
      <c r="T489" s="86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  <c r="AH489" s="86"/>
      <c r="AI489" s="86"/>
      <c r="AJ489" s="86"/>
      <c r="AK489" s="86"/>
      <c r="AL489" s="86"/>
      <c r="AM489" s="86"/>
      <c r="AN489" s="86"/>
      <c r="AO489" s="86"/>
      <c r="AP489" s="86"/>
      <c r="AQ489" s="86"/>
      <c r="AR489" s="86"/>
      <c r="AS489" s="86"/>
    </row>
    <row r="490" spans="6:45"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  <c r="S490" s="86"/>
      <c r="T490" s="86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  <c r="AH490" s="86"/>
      <c r="AI490" s="86"/>
      <c r="AJ490" s="86"/>
      <c r="AK490" s="86"/>
      <c r="AL490" s="86"/>
      <c r="AM490" s="86"/>
      <c r="AN490" s="86"/>
      <c r="AO490" s="86"/>
      <c r="AP490" s="86"/>
      <c r="AQ490" s="86"/>
      <c r="AR490" s="86"/>
      <c r="AS490" s="86"/>
    </row>
    <row r="491" spans="6:45"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  <c r="S491" s="86"/>
      <c r="T491" s="86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  <c r="AH491" s="86"/>
      <c r="AI491" s="86"/>
      <c r="AJ491" s="86"/>
      <c r="AK491" s="86"/>
      <c r="AL491" s="86"/>
      <c r="AM491" s="86"/>
      <c r="AN491" s="86"/>
      <c r="AO491" s="86"/>
      <c r="AP491" s="86"/>
      <c r="AQ491" s="86"/>
      <c r="AR491" s="86"/>
      <c r="AS491" s="86"/>
    </row>
    <row r="492" spans="6:45"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  <c r="S492" s="86"/>
      <c r="T492" s="86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  <c r="AH492" s="86"/>
      <c r="AI492" s="86"/>
      <c r="AJ492" s="86"/>
      <c r="AK492" s="86"/>
      <c r="AL492" s="86"/>
      <c r="AM492" s="86"/>
      <c r="AN492" s="86"/>
      <c r="AO492" s="86"/>
      <c r="AP492" s="86"/>
      <c r="AQ492" s="86"/>
      <c r="AR492" s="86"/>
      <c r="AS492" s="86"/>
    </row>
    <row r="493" spans="6:45"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  <c r="S493" s="86"/>
      <c r="T493" s="86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  <c r="AH493" s="86"/>
      <c r="AI493" s="86"/>
      <c r="AJ493" s="86"/>
      <c r="AK493" s="86"/>
      <c r="AL493" s="86"/>
      <c r="AM493" s="86"/>
      <c r="AN493" s="86"/>
      <c r="AO493" s="86"/>
      <c r="AP493" s="86"/>
      <c r="AQ493" s="86"/>
      <c r="AR493" s="86"/>
      <c r="AS493" s="86"/>
    </row>
    <row r="494" spans="6:45"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  <c r="S494" s="86"/>
      <c r="T494" s="86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  <c r="AH494" s="86"/>
      <c r="AI494" s="86"/>
      <c r="AJ494" s="86"/>
      <c r="AK494" s="86"/>
      <c r="AL494" s="86"/>
      <c r="AM494" s="86"/>
      <c r="AN494" s="86"/>
      <c r="AO494" s="86"/>
      <c r="AP494" s="86"/>
      <c r="AQ494" s="86"/>
      <c r="AR494" s="86"/>
      <c r="AS494" s="86"/>
    </row>
    <row r="495" spans="6:45"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  <c r="S495" s="86"/>
      <c r="T495" s="86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  <c r="AH495" s="86"/>
      <c r="AI495" s="86"/>
      <c r="AJ495" s="86"/>
      <c r="AK495" s="86"/>
      <c r="AL495" s="86"/>
      <c r="AM495" s="86"/>
      <c r="AN495" s="86"/>
      <c r="AO495" s="86"/>
      <c r="AP495" s="86"/>
      <c r="AQ495" s="86"/>
      <c r="AR495" s="86"/>
      <c r="AS495" s="86"/>
    </row>
    <row r="496" spans="6:45"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  <c r="S496" s="86"/>
      <c r="T496" s="86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  <c r="AH496" s="86"/>
      <c r="AI496" s="86"/>
      <c r="AJ496" s="86"/>
      <c r="AK496" s="86"/>
      <c r="AL496" s="86"/>
      <c r="AM496" s="86"/>
      <c r="AN496" s="86"/>
      <c r="AO496" s="86"/>
      <c r="AP496" s="86"/>
      <c r="AQ496" s="86"/>
      <c r="AR496" s="86"/>
      <c r="AS496" s="86"/>
    </row>
    <row r="497" spans="6:45"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  <c r="S497" s="86"/>
      <c r="T497" s="86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  <c r="AH497" s="86"/>
      <c r="AI497" s="86"/>
      <c r="AJ497" s="86"/>
      <c r="AK497" s="86"/>
      <c r="AL497" s="86"/>
      <c r="AM497" s="86"/>
      <c r="AN497" s="86"/>
      <c r="AO497" s="86"/>
      <c r="AP497" s="86"/>
      <c r="AQ497" s="86"/>
      <c r="AR497" s="86"/>
      <c r="AS497" s="86"/>
    </row>
    <row r="498" spans="6:45"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  <c r="S498" s="86"/>
      <c r="T498" s="86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  <c r="AH498" s="86"/>
      <c r="AI498" s="86"/>
      <c r="AJ498" s="86"/>
      <c r="AK498" s="86"/>
      <c r="AL498" s="86"/>
      <c r="AM498" s="86"/>
      <c r="AN498" s="86"/>
      <c r="AO498" s="86"/>
      <c r="AP498" s="86"/>
      <c r="AQ498" s="86"/>
      <c r="AR498" s="86"/>
      <c r="AS498" s="86"/>
    </row>
    <row r="499" spans="6:45"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  <c r="S499" s="86"/>
      <c r="T499" s="86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  <c r="AH499" s="86"/>
      <c r="AI499" s="86"/>
      <c r="AJ499" s="86"/>
      <c r="AK499" s="86"/>
      <c r="AL499" s="86"/>
      <c r="AM499" s="86"/>
      <c r="AN499" s="86"/>
      <c r="AO499" s="86"/>
      <c r="AP499" s="86"/>
      <c r="AQ499" s="86"/>
      <c r="AR499" s="86"/>
      <c r="AS499" s="86"/>
    </row>
    <row r="500" spans="6:45"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  <c r="S500" s="86"/>
      <c r="T500" s="86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  <c r="AH500" s="86"/>
      <c r="AI500" s="86"/>
      <c r="AJ500" s="86"/>
      <c r="AK500" s="86"/>
      <c r="AL500" s="86"/>
      <c r="AM500" s="86"/>
      <c r="AN500" s="86"/>
      <c r="AO500" s="86"/>
      <c r="AP500" s="86"/>
      <c r="AQ500" s="86"/>
      <c r="AR500" s="86"/>
      <c r="AS500" s="86"/>
    </row>
    <row r="501" spans="6:45"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  <c r="S501" s="86"/>
      <c r="T501" s="86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  <c r="AH501" s="86"/>
      <c r="AI501" s="86"/>
      <c r="AJ501" s="86"/>
      <c r="AK501" s="86"/>
      <c r="AL501" s="86"/>
      <c r="AM501" s="86"/>
      <c r="AN501" s="86"/>
      <c r="AO501" s="86"/>
      <c r="AP501" s="86"/>
      <c r="AQ501" s="86"/>
      <c r="AR501" s="86"/>
      <c r="AS501" s="86"/>
    </row>
    <row r="502" spans="6:45"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  <c r="S502" s="86"/>
      <c r="T502" s="86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  <c r="AH502" s="86"/>
      <c r="AI502" s="86"/>
      <c r="AJ502" s="86"/>
      <c r="AK502" s="86"/>
      <c r="AL502" s="86"/>
      <c r="AM502" s="86"/>
      <c r="AN502" s="86"/>
      <c r="AO502" s="86"/>
      <c r="AP502" s="86"/>
      <c r="AQ502" s="86"/>
      <c r="AR502" s="86"/>
      <c r="AS502" s="86"/>
    </row>
    <row r="503" spans="6:45"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  <c r="S503" s="86"/>
      <c r="T503" s="86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  <c r="AH503" s="86"/>
      <c r="AI503" s="86"/>
      <c r="AJ503" s="86"/>
      <c r="AK503" s="86"/>
      <c r="AL503" s="86"/>
      <c r="AM503" s="86"/>
      <c r="AN503" s="86"/>
      <c r="AO503" s="86"/>
      <c r="AP503" s="86"/>
      <c r="AQ503" s="86"/>
      <c r="AR503" s="86"/>
      <c r="AS503" s="86"/>
    </row>
    <row r="504" spans="6:45"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  <c r="S504" s="86"/>
      <c r="T504" s="86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  <c r="AH504" s="86"/>
      <c r="AI504" s="86"/>
      <c r="AJ504" s="86"/>
      <c r="AK504" s="86"/>
      <c r="AL504" s="86"/>
      <c r="AM504" s="86"/>
      <c r="AN504" s="86"/>
      <c r="AO504" s="86"/>
      <c r="AP504" s="86"/>
      <c r="AQ504" s="86"/>
      <c r="AR504" s="86"/>
      <c r="AS504" s="86"/>
    </row>
    <row r="505" spans="6:45"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  <c r="S505" s="86"/>
      <c r="T505" s="86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  <c r="AH505" s="86"/>
      <c r="AI505" s="86"/>
      <c r="AJ505" s="86"/>
      <c r="AK505" s="86"/>
      <c r="AL505" s="86"/>
      <c r="AM505" s="86"/>
      <c r="AN505" s="86"/>
      <c r="AO505" s="86"/>
      <c r="AP505" s="86"/>
      <c r="AQ505" s="86"/>
      <c r="AR505" s="86"/>
      <c r="AS505" s="86"/>
    </row>
    <row r="506" spans="6:45"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  <c r="S506" s="86"/>
      <c r="T506" s="86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  <c r="AH506" s="86"/>
      <c r="AI506" s="86"/>
      <c r="AJ506" s="86"/>
      <c r="AK506" s="86"/>
      <c r="AL506" s="86"/>
      <c r="AM506" s="86"/>
      <c r="AN506" s="86"/>
      <c r="AO506" s="86"/>
      <c r="AP506" s="86"/>
      <c r="AQ506" s="86"/>
      <c r="AR506" s="86"/>
      <c r="AS506" s="86"/>
    </row>
    <row r="507" spans="6:45"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  <c r="S507" s="86"/>
      <c r="T507" s="86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  <c r="AH507" s="86"/>
      <c r="AI507" s="86"/>
      <c r="AJ507" s="86"/>
      <c r="AK507" s="86"/>
      <c r="AL507" s="86"/>
      <c r="AM507" s="86"/>
      <c r="AN507" s="86"/>
      <c r="AO507" s="86"/>
      <c r="AP507" s="86"/>
      <c r="AQ507" s="86"/>
      <c r="AR507" s="86"/>
      <c r="AS507" s="86"/>
    </row>
    <row r="508" spans="6:45"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  <c r="S508" s="86"/>
      <c r="T508" s="86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  <c r="AH508" s="86"/>
      <c r="AI508" s="86"/>
      <c r="AJ508" s="86"/>
      <c r="AK508" s="86"/>
      <c r="AL508" s="86"/>
      <c r="AM508" s="86"/>
      <c r="AN508" s="86"/>
      <c r="AO508" s="86"/>
      <c r="AP508" s="86"/>
      <c r="AQ508" s="86"/>
      <c r="AR508" s="86"/>
      <c r="AS508" s="86"/>
    </row>
    <row r="509" spans="6:45">
      <c r="F509" s="86"/>
      <c r="G509" s="86"/>
      <c r="H509" s="86"/>
      <c r="I509" s="86"/>
      <c r="J509" s="86"/>
      <c r="K509" s="86"/>
      <c r="L509" s="86"/>
      <c r="M509" s="86"/>
      <c r="N509" s="86"/>
      <c r="O509" s="86"/>
      <c r="P509" s="86"/>
      <c r="Q509" s="86"/>
      <c r="R509" s="86"/>
      <c r="S509" s="86"/>
      <c r="T509" s="86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  <c r="AH509" s="86"/>
      <c r="AI509" s="86"/>
      <c r="AJ509" s="86"/>
      <c r="AK509" s="86"/>
      <c r="AL509" s="86"/>
      <c r="AM509" s="86"/>
      <c r="AN509" s="86"/>
      <c r="AO509" s="86"/>
      <c r="AP509" s="86"/>
      <c r="AQ509" s="86"/>
      <c r="AR509" s="86"/>
      <c r="AS509" s="86"/>
    </row>
    <row r="510" spans="6:45">
      <c r="F510" s="86"/>
      <c r="G510" s="86"/>
      <c r="H510" s="86"/>
      <c r="I510" s="86"/>
      <c r="J510" s="86"/>
      <c r="K510" s="86"/>
      <c r="L510" s="86"/>
      <c r="M510" s="86"/>
      <c r="N510" s="86"/>
      <c r="O510" s="86"/>
      <c r="P510" s="86"/>
      <c r="Q510" s="86"/>
      <c r="R510" s="86"/>
      <c r="S510" s="86"/>
      <c r="T510" s="86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  <c r="AH510" s="86"/>
      <c r="AI510" s="86"/>
      <c r="AJ510" s="86"/>
      <c r="AK510" s="86"/>
      <c r="AL510" s="86"/>
      <c r="AM510" s="86"/>
      <c r="AN510" s="86"/>
      <c r="AO510" s="86"/>
      <c r="AP510" s="86"/>
      <c r="AQ510" s="86"/>
      <c r="AR510" s="86"/>
      <c r="AS510" s="86"/>
    </row>
    <row r="511" spans="6:45">
      <c r="F511" s="86"/>
      <c r="G511" s="86"/>
      <c r="H511" s="86"/>
      <c r="I511" s="86"/>
      <c r="J511" s="86"/>
      <c r="K511" s="86"/>
      <c r="L511" s="86"/>
      <c r="M511" s="86"/>
      <c r="N511" s="86"/>
      <c r="O511" s="86"/>
      <c r="P511" s="86"/>
      <c r="Q511" s="86"/>
      <c r="R511" s="86"/>
      <c r="S511" s="86"/>
      <c r="T511" s="86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  <c r="AH511" s="86"/>
      <c r="AI511" s="86"/>
      <c r="AJ511" s="86"/>
      <c r="AK511" s="86"/>
      <c r="AL511" s="86"/>
      <c r="AM511" s="86"/>
      <c r="AN511" s="86"/>
      <c r="AO511" s="86"/>
      <c r="AP511" s="86"/>
      <c r="AQ511" s="86"/>
      <c r="AR511" s="86"/>
      <c r="AS511" s="86"/>
    </row>
    <row r="512" spans="6:45">
      <c r="F512" s="86"/>
      <c r="G512" s="86"/>
      <c r="H512" s="86"/>
      <c r="I512" s="86"/>
      <c r="J512" s="86"/>
      <c r="K512" s="86"/>
      <c r="L512" s="86"/>
      <c r="M512" s="86"/>
      <c r="N512" s="86"/>
      <c r="O512" s="86"/>
      <c r="P512" s="86"/>
      <c r="Q512" s="86"/>
      <c r="R512" s="86"/>
      <c r="S512" s="86"/>
      <c r="T512" s="86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  <c r="AH512" s="86"/>
      <c r="AI512" s="86"/>
      <c r="AJ512" s="86"/>
      <c r="AK512" s="86"/>
      <c r="AL512" s="86"/>
      <c r="AM512" s="86"/>
      <c r="AN512" s="86"/>
      <c r="AO512" s="86"/>
      <c r="AP512" s="86"/>
      <c r="AQ512" s="86"/>
      <c r="AR512" s="86"/>
      <c r="AS512" s="86"/>
    </row>
    <row r="513" spans="6:45">
      <c r="F513" s="86"/>
      <c r="G513" s="86"/>
      <c r="H513" s="86"/>
      <c r="I513" s="86"/>
      <c r="J513" s="86"/>
      <c r="K513" s="86"/>
      <c r="L513" s="86"/>
      <c r="M513" s="86"/>
      <c r="N513" s="86"/>
      <c r="O513" s="86"/>
      <c r="P513" s="86"/>
      <c r="Q513" s="86"/>
      <c r="R513" s="86"/>
      <c r="S513" s="86"/>
      <c r="T513" s="86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  <c r="AH513" s="86"/>
      <c r="AI513" s="86"/>
      <c r="AJ513" s="86"/>
      <c r="AK513" s="86"/>
      <c r="AL513" s="86"/>
      <c r="AM513" s="86"/>
      <c r="AN513" s="86"/>
      <c r="AO513" s="86"/>
      <c r="AP513" s="86"/>
      <c r="AQ513" s="86"/>
      <c r="AR513" s="86"/>
      <c r="AS513" s="86"/>
    </row>
    <row r="514" spans="6:45">
      <c r="F514" s="86"/>
      <c r="G514" s="86"/>
      <c r="H514" s="86"/>
      <c r="I514" s="86"/>
      <c r="J514" s="86"/>
      <c r="K514" s="86"/>
      <c r="L514" s="86"/>
      <c r="M514" s="86"/>
      <c r="N514" s="86"/>
      <c r="O514" s="86"/>
      <c r="P514" s="86"/>
      <c r="Q514" s="86"/>
      <c r="R514" s="86"/>
      <c r="S514" s="86"/>
      <c r="T514" s="86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  <c r="AH514" s="86"/>
      <c r="AI514" s="86"/>
      <c r="AJ514" s="86"/>
      <c r="AK514" s="86"/>
      <c r="AL514" s="86"/>
      <c r="AM514" s="86"/>
      <c r="AN514" s="86"/>
      <c r="AO514" s="86"/>
      <c r="AP514" s="86"/>
      <c r="AQ514" s="86"/>
      <c r="AR514" s="86"/>
      <c r="AS514" s="86"/>
    </row>
    <row r="515" spans="6:45">
      <c r="F515" s="86"/>
      <c r="G515" s="86"/>
      <c r="H515" s="86"/>
      <c r="I515" s="86"/>
      <c r="J515" s="86"/>
      <c r="K515" s="86"/>
      <c r="L515" s="86"/>
      <c r="M515" s="86"/>
      <c r="N515" s="86"/>
      <c r="O515" s="86"/>
      <c r="P515" s="86"/>
      <c r="Q515" s="86"/>
      <c r="R515" s="86"/>
      <c r="S515" s="86"/>
      <c r="T515" s="86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  <c r="AH515" s="86"/>
      <c r="AI515" s="86"/>
      <c r="AJ515" s="86"/>
      <c r="AK515" s="86"/>
      <c r="AL515" s="86"/>
      <c r="AM515" s="86"/>
      <c r="AN515" s="86"/>
      <c r="AO515" s="86"/>
      <c r="AP515" s="86"/>
      <c r="AQ515" s="86"/>
      <c r="AR515" s="86"/>
      <c r="AS515" s="86"/>
    </row>
    <row r="516" spans="6:45">
      <c r="F516" s="86"/>
      <c r="G516" s="86"/>
      <c r="H516" s="86"/>
      <c r="I516" s="86"/>
      <c r="J516" s="86"/>
      <c r="K516" s="86"/>
      <c r="L516" s="86"/>
      <c r="M516" s="86"/>
      <c r="N516" s="86"/>
      <c r="O516" s="86"/>
      <c r="P516" s="86"/>
      <c r="Q516" s="86"/>
      <c r="R516" s="86"/>
      <c r="S516" s="86"/>
      <c r="T516" s="86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  <c r="AH516" s="86"/>
      <c r="AI516" s="86"/>
      <c r="AJ516" s="86"/>
      <c r="AK516" s="86"/>
      <c r="AL516" s="86"/>
      <c r="AM516" s="86"/>
      <c r="AN516" s="86"/>
      <c r="AO516" s="86"/>
      <c r="AP516" s="86"/>
      <c r="AQ516" s="86"/>
      <c r="AR516" s="86"/>
      <c r="AS516" s="86"/>
    </row>
    <row r="517" spans="6:45">
      <c r="F517" s="86"/>
      <c r="G517" s="86"/>
      <c r="H517" s="86"/>
      <c r="I517" s="86"/>
      <c r="J517" s="86"/>
      <c r="K517" s="86"/>
      <c r="L517" s="86"/>
      <c r="M517" s="86"/>
      <c r="N517" s="86"/>
      <c r="O517" s="86"/>
      <c r="P517" s="86"/>
      <c r="Q517" s="86"/>
      <c r="R517" s="86"/>
      <c r="S517" s="86"/>
      <c r="T517" s="86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  <c r="AH517" s="86"/>
      <c r="AI517" s="86"/>
      <c r="AJ517" s="86"/>
      <c r="AK517" s="86"/>
      <c r="AL517" s="86"/>
      <c r="AM517" s="86"/>
      <c r="AN517" s="86"/>
      <c r="AO517" s="86"/>
      <c r="AP517" s="86"/>
      <c r="AQ517" s="86"/>
      <c r="AR517" s="86"/>
      <c r="AS517" s="86"/>
    </row>
    <row r="518" spans="6:45">
      <c r="F518" s="86"/>
      <c r="G518" s="86"/>
      <c r="H518" s="86"/>
      <c r="I518" s="86"/>
      <c r="J518" s="86"/>
      <c r="K518" s="86"/>
      <c r="L518" s="86"/>
      <c r="M518" s="86"/>
      <c r="N518" s="86"/>
      <c r="O518" s="86"/>
      <c r="P518" s="86"/>
      <c r="Q518" s="86"/>
      <c r="R518" s="86"/>
      <c r="S518" s="86"/>
      <c r="T518" s="86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  <c r="AH518" s="86"/>
      <c r="AI518" s="86"/>
      <c r="AJ518" s="86"/>
      <c r="AK518" s="86"/>
      <c r="AL518" s="86"/>
      <c r="AM518" s="86"/>
      <c r="AN518" s="86"/>
      <c r="AO518" s="86"/>
      <c r="AP518" s="86"/>
      <c r="AQ518" s="86"/>
      <c r="AR518" s="86"/>
      <c r="AS518" s="86"/>
    </row>
    <row r="519" spans="6:45"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  <c r="S519" s="86"/>
      <c r="T519" s="86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  <c r="AH519" s="86"/>
      <c r="AI519" s="86"/>
      <c r="AJ519" s="86"/>
      <c r="AK519" s="86"/>
      <c r="AL519" s="86"/>
      <c r="AM519" s="86"/>
      <c r="AN519" s="86"/>
      <c r="AO519" s="86"/>
      <c r="AP519" s="86"/>
      <c r="AQ519" s="86"/>
      <c r="AR519" s="86"/>
      <c r="AS519" s="86"/>
    </row>
    <row r="520" spans="6:45"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86"/>
      <c r="AI520" s="86"/>
      <c r="AJ520" s="86"/>
      <c r="AK520" s="86"/>
      <c r="AL520" s="86"/>
      <c r="AM520" s="86"/>
      <c r="AN520" s="86"/>
      <c r="AO520" s="86"/>
      <c r="AP520" s="86"/>
      <c r="AQ520" s="86"/>
      <c r="AR520" s="86"/>
      <c r="AS520" s="86"/>
    </row>
    <row r="521" spans="6:45"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  <c r="R521" s="86"/>
      <c r="S521" s="86"/>
      <c r="T521" s="86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  <c r="AH521" s="86"/>
      <c r="AI521" s="86"/>
      <c r="AJ521" s="86"/>
      <c r="AK521" s="86"/>
      <c r="AL521" s="86"/>
      <c r="AM521" s="86"/>
      <c r="AN521" s="86"/>
      <c r="AO521" s="86"/>
      <c r="AP521" s="86"/>
      <c r="AQ521" s="86"/>
      <c r="AR521" s="86"/>
      <c r="AS521" s="86"/>
    </row>
    <row r="522" spans="6:45"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  <c r="S522" s="86"/>
      <c r="T522" s="86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  <c r="AH522" s="86"/>
      <c r="AI522" s="86"/>
      <c r="AJ522" s="86"/>
      <c r="AK522" s="86"/>
      <c r="AL522" s="86"/>
      <c r="AM522" s="86"/>
      <c r="AN522" s="86"/>
      <c r="AO522" s="86"/>
      <c r="AP522" s="86"/>
      <c r="AQ522" s="86"/>
      <c r="AR522" s="86"/>
      <c r="AS522" s="86"/>
    </row>
    <row r="523" spans="6:45"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  <c r="R523" s="86"/>
      <c r="S523" s="86"/>
      <c r="T523" s="86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  <c r="AH523" s="86"/>
      <c r="AI523" s="86"/>
      <c r="AJ523" s="86"/>
      <c r="AK523" s="86"/>
      <c r="AL523" s="86"/>
      <c r="AM523" s="86"/>
      <c r="AN523" s="86"/>
      <c r="AO523" s="86"/>
      <c r="AP523" s="86"/>
      <c r="AQ523" s="86"/>
      <c r="AR523" s="86"/>
      <c r="AS523" s="86"/>
    </row>
    <row r="524" spans="6:45"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  <c r="S524" s="86"/>
      <c r="T524" s="86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  <c r="AH524" s="86"/>
      <c r="AI524" s="86"/>
      <c r="AJ524" s="86"/>
      <c r="AK524" s="86"/>
      <c r="AL524" s="86"/>
      <c r="AM524" s="86"/>
      <c r="AN524" s="86"/>
      <c r="AO524" s="86"/>
      <c r="AP524" s="86"/>
      <c r="AQ524" s="86"/>
      <c r="AR524" s="86"/>
      <c r="AS524" s="86"/>
    </row>
    <row r="525" spans="6:45"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  <c r="R525" s="86"/>
      <c r="S525" s="86"/>
      <c r="T525" s="86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  <c r="AH525" s="86"/>
      <c r="AI525" s="86"/>
      <c r="AJ525" s="86"/>
      <c r="AK525" s="86"/>
      <c r="AL525" s="86"/>
      <c r="AM525" s="86"/>
      <c r="AN525" s="86"/>
      <c r="AO525" s="86"/>
      <c r="AP525" s="86"/>
      <c r="AQ525" s="86"/>
      <c r="AR525" s="86"/>
      <c r="AS525" s="86"/>
    </row>
    <row r="526" spans="6:45"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  <c r="R526" s="86"/>
      <c r="S526" s="86"/>
      <c r="T526" s="86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  <c r="AH526" s="86"/>
      <c r="AI526" s="86"/>
      <c r="AJ526" s="86"/>
      <c r="AK526" s="86"/>
      <c r="AL526" s="86"/>
      <c r="AM526" s="86"/>
      <c r="AN526" s="86"/>
      <c r="AO526" s="86"/>
      <c r="AP526" s="86"/>
      <c r="AQ526" s="86"/>
      <c r="AR526" s="86"/>
      <c r="AS526" s="86"/>
    </row>
    <row r="527" spans="6:45"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  <c r="S527" s="86"/>
      <c r="T527" s="86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  <c r="AH527" s="86"/>
      <c r="AI527" s="86"/>
      <c r="AJ527" s="86"/>
      <c r="AK527" s="86"/>
      <c r="AL527" s="86"/>
      <c r="AM527" s="86"/>
      <c r="AN527" s="86"/>
      <c r="AO527" s="86"/>
      <c r="AP527" s="86"/>
      <c r="AQ527" s="86"/>
      <c r="AR527" s="86"/>
      <c r="AS527" s="86"/>
    </row>
    <row r="528" spans="6:45"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  <c r="R528" s="86"/>
      <c r="S528" s="86"/>
      <c r="T528" s="86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  <c r="AH528" s="86"/>
      <c r="AI528" s="86"/>
      <c r="AJ528" s="86"/>
      <c r="AK528" s="86"/>
      <c r="AL528" s="86"/>
      <c r="AM528" s="86"/>
      <c r="AN528" s="86"/>
      <c r="AO528" s="86"/>
      <c r="AP528" s="86"/>
      <c r="AQ528" s="86"/>
      <c r="AR528" s="86"/>
      <c r="AS528" s="86"/>
    </row>
    <row r="529" spans="6:45"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  <c r="S529" s="86"/>
      <c r="T529" s="86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  <c r="AH529" s="86"/>
      <c r="AI529" s="86"/>
      <c r="AJ529" s="86"/>
      <c r="AK529" s="86"/>
      <c r="AL529" s="86"/>
      <c r="AM529" s="86"/>
      <c r="AN529" s="86"/>
      <c r="AO529" s="86"/>
      <c r="AP529" s="86"/>
      <c r="AQ529" s="86"/>
      <c r="AR529" s="86"/>
      <c r="AS529" s="86"/>
    </row>
    <row r="530" spans="6:45"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  <c r="R530" s="86"/>
      <c r="S530" s="86"/>
      <c r="T530" s="86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  <c r="AH530" s="86"/>
      <c r="AI530" s="86"/>
      <c r="AJ530" s="86"/>
      <c r="AK530" s="86"/>
      <c r="AL530" s="86"/>
      <c r="AM530" s="86"/>
      <c r="AN530" s="86"/>
      <c r="AO530" s="86"/>
      <c r="AP530" s="86"/>
      <c r="AQ530" s="86"/>
      <c r="AR530" s="86"/>
      <c r="AS530" s="86"/>
    </row>
    <row r="531" spans="6:45"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  <c r="R531" s="86"/>
      <c r="S531" s="86"/>
      <c r="T531" s="86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  <c r="AH531" s="86"/>
      <c r="AI531" s="86"/>
      <c r="AJ531" s="86"/>
      <c r="AK531" s="86"/>
      <c r="AL531" s="86"/>
      <c r="AM531" s="86"/>
      <c r="AN531" s="86"/>
      <c r="AO531" s="86"/>
      <c r="AP531" s="86"/>
      <c r="AQ531" s="86"/>
      <c r="AR531" s="86"/>
      <c r="AS531" s="86"/>
    </row>
    <row r="532" spans="6:45"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  <c r="S532" s="86"/>
      <c r="T532" s="86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  <c r="AH532" s="86"/>
      <c r="AI532" s="86"/>
      <c r="AJ532" s="86"/>
      <c r="AK532" s="86"/>
      <c r="AL532" s="86"/>
      <c r="AM532" s="86"/>
      <c r="AN532" s="86"/>
      <c r="AO532" s="86"/>
      <c r="AP532" s="86"/>
      <c r="AQ532" s="86"/>
      <c r="AR532" s="86"/>
      <c r="AS532" s="86"/>
    </row>
    <row r="533" spans="6:45"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  <c r="S533" s="86"/>
      <c r="T533" s="86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  <c r="AH533" s="86"/>
      <c r="AI533" s="86"/>
      <c r="AJ533" s="86"/>
      <c r="AK533" s="86"/>
      <c r="AL533" s="86"/>
      <c r="AM533" s="86"/>
      <c r="AN533" s="86"/>
      <c r="AO533" s="86"/>
      <c r="AP533" s="86"/>
      <c r="AQ533" s="86"/>
      <c r="AR533" s="86"/>
      <c r="AS533" s="86"/>
    </row>
    <row r="534" spans="6:45"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  <c r="S534" s="86"/>
      <c r="T534" s="86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  <c r="AH534" s="86"/>
      <c r="AI534" s="86"/>
      <c r="AJ534" s="86"/>
      <c r="AK534" s="86"/>
      <c r="AL534" s="86"/>
      <c r="AM534" s="86"/>
      <c r="AN534" s="86"/>
      <c r="AO534" s="86"/>
      <c r="AP534" s="86"/>
      <c r="AQ534" s="86"/>
      <c r="AR534" s="86"/>
      <c r="AS534" s="86"/>
    </row>
    <row r="535" spans="6:45"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  <c r="S535" s="86"/>
      <c r="T535" s="86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  <c r="AH535" s="86"/>
      <c r="AI535" s="86"/>
      <c r="AJ535" s="86"/>
      <c r="AK535" s="86"/>
      <c r="AL535" s="86"/>
      <c r="AM535" s="86"/>
      <c r="AN535" s="86"/>
      <c r="AO535" s="86"/>
      <c r="AP535" s="86"/>
      <c r="AQ535" s="86"/>
      <c r="AR535" s="86"/>
      <c r="AS535" s="86"/>
    </row>
    <row r="536" spans="6:45"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  <c r="S536" s="86"/>
      <c r="T536" s="86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  <c r="AH536" s="86"/>
      <c r="AI536" s="86"/>
      <c r="AJ536" s="86"/>
      <c r="AK536" s="86"/>
      <c r="AL536" s="86"/>
      <c r="AM536" s="86"/>
      <c r="AN536" s="86"/>
      <c r="AO536" s="86"/>
      <c r="AP536" s="86"/>
      <c r="AQ536" s="86"/>
      <c r="AR536" s="86"/>
      <c r="AS536" s="86"/>
    </row>
    <row r="537" spans="6:45"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  <c r="S537" s="86"/>
      <c r="T537" s="86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  <c r="AH537" s="86"/>
      <c r="AI537" s="86"/>
      <c r="AJ537" s="86"/>
      <c r="AK537" s="86"/>
      <c r="AL537" s="86"/>
      <c r="AM537" s="86"/>
      <c r="AN537" s="86"/>
      <c r="AO537" s="86"/>
      <c r="AP537" s="86"/>
      <c r="AQ537" s="86"/>
      <c r="AR537" s="86"/>
      <c r="AS537" s="86"/>
    </row>
    <row r="538" spans="6:45"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  <c r="S538" s="86"/>
      <c r="T538" s="86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  <c r="AH538" s="86"/>
      <c r="AI538" s="86"/>
      <c r="AJ538" s="86"/>
      <c r="AK538" s="86"/>
      <c r="AL538" s="86"/>
      <c r="AM538" s="86"/>
      <c r="AN538" s="86"/>
      <c r="AO538" s="86"/>
      <c r="AP538" s="86"/>
      <c r="AQ538" s="86"/>
      <c r="AR538" s="86"/>
      <c r="AS538" s="86"/>
    </row>
    <row r="539" spans="6:45"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  <c r="S539" s="86"/>
      <c r="T539" s="86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  <c r="AH539" s="86"/>
      <c r="AI539" s="86"/>
      <c r="AJ539" s="86"/>
      <c r="AK539" s="86"/>
      <c r="AL539" s="86"/>
      <c r="AM539" s="86"/>
      <c r="AN539" s="86"/>
      <c r="AO539" s="86"/>
      <c r="AP539" s="86"/>
      <c r="AQ539" s="86"/>
      <c r="AR539" s="86"/>
      <c r="AS539" s="86"/>
    </row>
    <row r="540" spans="6:45"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  <c r="S540" s="86"/>
      <c r="T540" s="86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  <c r="AH540" s="86"/>
      <c r="AI540" s="86"/>
      <c r="AJ540" s="86"/>
      <c r="AK540" s="86"/>
      <c r="AL540" s="86"/>
      <c r="AM540" s="86"/>
      <c r="AN540" s="86"/>
      <c r="AO540" s="86"/>
      <c r="AP540" s="86"/>
      <c r="AQ540" s="86"/>
      <c r="AR540" s="86"/>
      <c r="AS540" s="86"/>
    </row>
    <row r="541" spans="6:45"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  <c r="S541" s="86"/>
      <c r="T541" s="86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  <c r="AH541" s="86"/>
      <c r="AI541" s="86"/>
      <c r="AJ541" s="86"/>
      <c r="AK541" s="86"/>
      <c r="AL541" s="86"/>
      <c r="AM541" s="86"/>
      <c r="AN541" s="86"/>
      <c r="AO541" s="86"/>
      <c r="AP541" s="86"/>
      <c r="AQ541" s="86"/>
      <c r="AR541" s="86"/>
      <c r="AS541" s="86"/>
    </row>
    <row r="542" spans="6:45"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  <c r="S542" s="86"/>
      <c r="T542" s="86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  <c r="AH542" s="86"/>
      <c r="AI542" s="86"/>
      <c r="AJ542" s="86"/>
      <c r="AK542" s="86"/>
      <c r="AL542" s="86"/>
      <c r="AM542" s="86"/>
      <c r="AN542" s="86"/>
      <c r="AO542" s="86"/>
      <c r="AP542" s="86"/>
      <c r="AQ542" s="86"/>
      <c r="AR542" s="86"/>
      <c r="AS542" s="86"/>
    </row>
    <row r="543" spans="6:45"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  <c r="S543" s="86"/>
      <c r="T543" s="86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  <c r="AH543" s="86"/>
      <c r="AI543" s="86"/>
      <c r="AJ543" s="86"/>
      <c r="AK543" s="86"/>
      <c r="AL543" s="86"/>
      <c r="AM543" s="86"/>
      <c r="AN543" s="86"/>
      <c r="AO543" s="86"/>
      <c r="AP543" s="86"/>
      <c r="AQ543" s="86"/>
      <c r="AR543" s="86"/>
      <c r="AS543" s="86"/>
    </row>
    <row r="544" spans="6:45"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  <c r="S544" s="86"/>
      <c r="T544" s="86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  <c r="AH544" s="86"/>
      <c r="AI544" s="86"/>
      <c r="AJ544" s="86"/>
      <c r="AK544" s="86"/>
      <c r="AL544" s="86"/>
      <c r="AM544" s="86"/>
      <c r="AN544" s="86"/>
      <c r="AO544" s="86"/>
      <c r="AP544" s="86"/>
      <c r="AQ544" s="86"/>
      <c r="AR544" s="86"/>
      <c r="AS544" s="86"/>
    </row>
    <row r="545" spans="6:45"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  <c r="S545" s="86"/>
      <c r="T545" s="86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  <c r="AH545" s="86"/>
      <c r="AI545" s="86"/>
      <c r="AJ545" s="86"/>
      <c r="AK545" s="86"/>
      <c r="AL545" s="86"/>
      <c r="AM545" s="86"/>
      <c r="AN545" s="86"/>
      <c r="AO545" s="86"/>
      <c r="AP545" s="86"/>
      <c r="AQ545" s="86"/>
      <c r="AR545" s="86"/>
      <c r="AS545" s="86"/>
    </row>
    <row r="546" spans="6:45"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  <c r="S546" s="86"/>
      <c r="T546" s="86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  <c r="AH546" s="86"/>
      <c r="AI546" s="86"/>
      <c r="AJ546" s="86"/>
      <c r="AK546" s="86"/>
      <c r="AL546" s="86"/>
      <c r="AM546" s="86"/>
      <c r="AN546" s="86"/>
      <c r="AO546" s="86"/>
      <c r="AP546" s="86"/>
      <c r="AQ546" s="86"/>
      <c r="AR546" s="86"/>
      <c r="AS546" s="86"/>
    </row>
    <row r="547" spans="6:45"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  <c r="S547" s="86"/>
      <c r="T547" s="86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  <c r="AH547" s="86"/>
      <c r="AI547" s="86"/>
      <c r="AJ547" s="86"/>
      <c r="AK547" s="86"/>
      <c r="AL547" s="86"/>
      <c r="AM547" s="86"/>
      <c r="AN547" s="86"/>
      <c r="AO547" s="86"/>
      <c r="AP547" s="86"/>
      <c r="AQ547" s="86"/>
      <c r="AR547" s="86"/>
      <c r="AS547" s="86"/>
    </row>
    <row r="548" spans="6:45"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  <c r="S548" s="86"/>
      <c r="T548" s="86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  <c r="AH548" s="86"/>
      <c r="AI548" s="86"/>
      <c r="AJ548" s="86"/>
      <c r="AK548" s="86"/>
      <c r="AL548" s="86"/>
      <c r="AM548" s="86"/>
      <c r="AN548" s="86"/>
      <c r="AO548" s="86"/>
      <c r="AP548" s="86"/>
      <c r="AQ548" s="86"/>
      <c r="AR548" s="86"/>
      <c r="AS548" s="86"/>
    </row>
    <row r="549" spans="6:45"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  <c r="S549" s="86"/>
      <c r="T549" s="86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  <c r="AH549" s="86"/>
      <c r="AI549" s="86"/>
      <c r="AJ549" s="86"/>
      <c r="AK549" s="86"/>
      <c r="AL549" s="86"/>
      <c r="AM549" s="86"/>
      <c r="AN549" s="86"/>
      <c r="AO549" s="86"/>
      <c r="AP549" s="86"/>
      <c r="AQ549" s="86"/>
      <c r="AR549" s="86"/>
      <c r="AS549" s="86"/>
    </row>
    <row r="550" spans="6:45"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  <c r="S550" s="86"/>
      <c r="T550" s="86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  <c r="AH550" s="86"/>
      <c r="AI550" s="86"/>
      <c r="AJ550" s="86"/>
      <c r="AK550" s="86"/>
      <c r="AL550" s="86"/>
      <c r="AM550" s="86"/>
      <c r="AN550" s="86"/>
      <c r="AO550" s="86"/>
      <c r="AP550" s="86"/>
      <c r="AQ550" s="86"/>
      <c r="AR550" s="86"/>
      <c r="AS550" s="86"/>
    </row>
    <row r="551" spans="6:45"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  <c r="S551" s="86"/>
      <c r="T551" s="86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  <c r="AH551" s="86"/>
      <c r="AI551" s="86"/>
      <c r="AJ551" s="86"/>
      <c r="AK551" s="86"/>
      <c r="AL551" s="86"/>
      <c r="AM551" s="86"/>
      <c r="AN551" s="86"/>
      <c r="AO551" s="86"/>
      <c r="AP551" s="86"/>
      <c r="AQ551" s="86"/>
      <c r="AR551" s="86"/>
      <c r="AS551" s="86"/>
    </row>
    <row r="552" spans="6:45"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  <c r="S552" s="86"/>
      <c r="T552" s="86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  <c r="AH552" s="86"/>
      <c r="AI552" s="86"/>
      <c r="AJ552" s="86"/>
      <c r="AK552" s="86"/>
      <c r="AL552" s="86"/>
      <c r="AM552" s="86"/>
      <c r="AN552" s="86"/>
      <c r="AO552" s="86"/>
      <c r="AP552" s="86"/>
      <c r="AQ552" s="86"/>
      <c r="AR552" s="86"/>
      <c r="AS552" s="86"/>
    </row>
    <row r="553" spans="6:45"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  <c r="S553" s="86"/>
      <c r="T553" s="86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  <c r="AH553" s="86"/>
      <c r="AI553" s="86"/>
      <c r="AJ553" s="86"/>
      <c r="AK553" s="86"/>
      <c r="AL553" s="86"/>
      <c r="AM553" s="86"/>
      <c r="AN553" s="86"/>
      <c r="AO553" s="86"/>
      <c r="AP553" s="86"/>
      <c r="AQ553" s="86"/>
      <c r="AR553" s="86"/>
      <c r="AS553" s="86"/>
    </row>
    <row r="554" spans="6:45"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  <c r="S554" s="86"/>
      <c r="T554" s="86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  <c r="AH554" s="86"/>
      <c r="AI554" s="86"/>
      <c r="AJ554" s="86"/>
      <c r="AK554" s="86"/>
      <c r="AL554" s="86"/>
      <c r="AM554" s="86"/>
      <c r="AN554" s="86"/>
      <c r="AO554" s="86"/>
      <c r="AP554" s="86"/>
      <c r="AQ554" s="86"/>
      <c r="AR554" s="86"/>
      <c r="AS554" s="86"/>
    </row>
    <row r="555" spans="6:45">
      <c r="F555" s="86"/>
      <c r="G555" s="86"/>
      <c r="H555" s="86"/>
      <c r="I555" s="86"/>
      <c r="J555" s="86"/>
      <c r="K555" s="86"/>
      <c r="L555" s="86"/>
      <c r="M555" s="86"/>
      <c r="N555" s="86"/>
      <c r="O555" s="86"/>
      <c r="P555" s="86"/>
      <c r="Q555" s="86"/>
      <c r="R555" s="86"/>
      <c r="S555" s="86"/>
      <c r="T555" s="86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  <c r="AH555" s="86"/>
      <c r="AI555" s="86"/>
      <c r="AJ555" s="86"/>
      <c r="AK555" s="86"/>
      <c r="AL555" s="86"/>
      <c r="AM555" s="86"/>
      <c r="AN555" s="86"/>
      <c r="AO555" s="86"/>
      <c r="AP555" s="86"/>
      <c r="AQ555" s="86"/>
      <c r="AR555" s="86"/>
      <c r="AS555" s="86"/>
    </row>
    <row r="556" spans="6:45">
      <c r="F556" s="86"/>
      <c r="G556" s="86"/>
      <c r="H556" s="86"/>
      <c r="I556" s="86"/>
      <c r="J556" s="86"/>
      <c r="K556" s="86"/>
      <c r="L556" s="86"/>
      <c r="M556" s="86"/>
      <c r="N556" s="86"/>
      <c r="O556" s="86"/>
      <c r="P556" s="86"/>
      <c r="Q556" s="86"/>
      <c r="R556" s="86"/>
      <c r="S556" s="86"/>
      <c r="T556" s="86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  <c r="AH556" s="86"/>
      <c r="AI556" s="86"/>
      <c r="AJ556" s="86"/>
      <c r="AK556" s="86"/>
      <c r="AL556" s="86"/>
      <c r="AM556" s="86"/>
      <c r="AN556" s="86"/>
      <c r="AO556" s="86"/>
      <c r="AP556" s="86"/>
      <c r="AQ556" s="86"/>
      <c r="AR556" s="86"/>
      <c r="AS556" s="86"/>
    </row>
    <row r="557" spans="6:45">
      <c r="F557" s="86"/>
      <c r="G557" s="86"/>
      <c r="H557" s="86"/>
      <c r="I557" s="86"/>
      <c r="J557" s="86"/>
      <c r="K557" s="86"/>
      <c r="L557" s="86"/>
      <c r="M557" s="86"/>
      <c r="N557" s="86"/>
      <c r="O557" s="86"/>
      <c r="P557" s="86"/>
      <c r="Q557" s="86"/>
      <c r="R557" s="86"/>
      <c r="S557" s="86"/>
      <c r="T557" s="86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  <c r="AH557" s="86"/>
      <c r="AI557" s="86"/>
      <c r="AJ557" s="86"/>
      <c r="AK557" s="86"/>
      <c r="AL557" s="86"/>
      <c r="AM557" s="86"/>
      <c r="AN557" s="86"/>
      <c r="AO557" s="86"/>
      <c r="AP557" s="86"/>
      <c r="AQ557" s="86"/>
      <c r="AR557" s="86"/>
      <c r="AS557" s="86"/>
    </row>
    <row r="558" spans="6:45">
      <c r="F558" s="86"/>
      <c r="G558" s="86"/>
      <c r="H558" s="86"/>
      <c r="I558" s="86"/>
      <c r="J558" s="86"/>
      <c r="K558" s="86"/>
      <c r="L558" s="86"/>
      <c r="M558" s="86"/>
      <c r="N558" s="86"/>
      <c r="O558" s="86"/>
      <c r="P558" s="86"/>
      <c r="Q558" s="86"/>
      <c r="R558" s="86"/>
      <c r="S558" s="86"/>
      <c r="T558" s="86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  <c r="AH558" s="86"/>
      <c r="AI558" s="86"/>
      <c r="AJ558" s="86"/>
      <c r="AK558" s="86"/>
      <c r="AL558" s="86"/>
      <c r="AM558" s="86"/>
      <c r="AN558" s="86"/>
      <c r="AO558" s="86"/>
      <c r="AP558" s="86"/>
      <c r="AQ558" s="86"/>
      <c r="AR558" s="86"/>
      <c r="AS558" s="86"/>
    </row>
    <row r="559" spans="6:45">
      <c r="F559" s="86"/>
      <c r="G559" s="86"/>
      <c r="H559" s="86"/>
      <c r="I559" s="86"/>
      <c r="J559" s="86"/>
      <c r="K559" s="86"/>
      <c r="L559" s="86"/>
      <c r="M559" s="86"/>
      <c r="N559" s="86"/>
      <c r="O559" s="86"/>
      <c r="P559" s="86"/>
      <c r="Q559" s="86"/>
      <c r="R559" s="86"/>
      <c r="S559" s="86"/>
      <c r="T559" s="86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  <c r="AH559" s="86"/>
      <c r="AI559" s="86"/>
      <c r="AJ559" s="86"/>
      <c r="AK559" s="86"/>
      <c r="AL559" s="86"/>
      <c r="AM559" s="86"/>
      <c r="AN559" s="86"/>
      <c r="AO559" s="86"/>
      <c r="AP559" s="86"/>
      <c r="AQ559" s="86"/>
      <c r="AR559" s="86"/>
      <c r="AS559" s="86"/>
    </row>
    <row r="560" spans="6:45">
      <c r="F560" s="86"/>
      <c r="G560" s="86"/>
      <c r="H560" s="86"/>
      <c r="I560" s="86"/>
      <c r="J560" s="86"/>
      <c r="K560" s="86"/>
      <c r="L560" s="86"/>
      <c r="M560" s="86"/>
      <c r="N560" s="86"/>
      <c r="O560" s="86"/>
      <c r="P560" s="86"/>
      <c r="Q560" s="86"/>
      <c r="R560" s="86"/>
      <c r="S560" s="86"/>
      <c r="T560" s="86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  <c r="AH560" s="86"/>
      <c r="AI560" s="86"/>
      <c r="AJ560" s="86"/>
      <c r="AK560" s="86"/>
      <c r="AL560" s="86"/>
      <c r="AM560" s="86"/>
      <c r="AN560" s="86"/>
      <c r="AO560" s="86"/>
      <c r="AP560" s="86"/>
      <c r="AQ560" s="86"/>
      <c r="AR560" s="86"/>
      <c r="AS560" s="86"/>
    </row>
    <row r="561" spans="6:45">
      <c r="F561" s="86"/>
      <c r="G561" s="86"/>
      <c r="H561" s="86"/>
      <c r="I561" s="86"/>
      <c r="J561" s="86"/>
      <c r="K561" s="86"/>
      <c r="L561" s="86"/>
      <c r="M561" s="86"/>
      <c r="N561" s="86"/>
      <c r="O561" s="86"/>
      <c r="P561" s="86"/>
      <c r="Q561" s="86"/>
      <c r="R561" s="86"/>
      <c r="S561" s="86"/>
      <c r="T561" s="86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  <c r="AH561" s="86"/>
      <c r="AI561" s="86"/>
      <c r="AJ561" s="86"/>
      <c r="AK561" s="86"/>
      <c r="AL561" s="86"/>
      <c r="AM561" s="86"/>
      <c r="AN561" s="86"/>
      <c r="AO561" s="86"/>
      <c r="AP561" s="86"/>
      <c r="AQ561" s="86"/>
      <c r="AR561" s="86"/>
      <c r="AS561" s="86"/>
    </row>
    <row r="562" spans="6:45">
      <c r="F562" s="86"/>
      <c r="G562" s="86"/>
      <c r="H562" s="86"/>
      <c r="I562" s="86"/>
      <c r="J562" s="86"/>
      <c r="K562" s="86"/>
      <c r="L562" s="86"/>
      <c r="M562" s="86"/>
      <c r="N562" s="86"/>
      <c r="O562" s="86"/>
      <c r="P562" s="86"/>
      <c r="Q562" s="86"/>
      <c r="R562" s="86"/>
      <c r="S562" s="86"/>
      <c r="T562" s="86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  <c r="AH562" s="86"/>
      <c r="AI562" s="86"/>
      <c r="AJ562" s="86"/>
      <c r="AK562" s="86"/>
      <c r="AL562" s="86"/>
      <c r="AM562" s="86"/>
      <c r="AN562" s="86"/>
      <c r="AO562" s="86"/>
      <c r="AP562" s="86"/>
      <c r="AQ562" s="86"/>
      <c r="AR562" s="86"/>
      <c r="AS562" s="86"/>
    </row>
    <row r="563" spans="6:45">
      <c r="F563" s="86"/>
      <c r="G563" s="86"/>
      <c r="H563" s="86"/>
      <c r="I563" s="86"/>
      <c r="J563" s="86"/>
      <c r="K563" s="86"/>
      <c r="L563" s="86"/>
      <c r="M563" s="86"/>
      <c r="N563" s="86"/>
      <c r="O563" s="86"/>
      <c r="P563" s="86"/>
      <c r="Q563" s="86"/>
      <c r="R563" s="86"/>
      <c r="S563" s="86"/>
      <c r="T563" s="86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  <c r="AH563" s="86"/>
      <c r="AI563" s="86"/>
      <c r="AJ563" s="86"/>
      <c r="AK563" s="86"/>
      <c r="AL563" s="86"/>
      <c r="AM563" s="86"/>
      <c r="AN563" s="86"/>
      <c r="AO563" s="86"/>
      <c r="AP563" s="86"/>
      <c r="AQ563" s="86"/>
      <c r="AR563" s="86"/>
      <c r="AS563" s="86"/>
    </row>
    <row r="564" spans="6:45">
      <c r="F564" s="86"/>
      <c r="G564" s="86"/>
      <c r="H564" s="86"/>
      <c r="I564" s="86"/>
      <c r="J564" s="86"/>
      <c r="K564" s="86"/>
      <c r="L564" s="86"/>
      <c r="M564" s="86"/>
      <c r="N564" s="86"/>
      <c r="O564" s="86"/>
      <c r="P564" s="86"/>
      <c r="Q564" s="86"/>
      <c r="R564" s="86"/>
      <c r="S564" s="86"/>
      <c r="T564" s="86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  <c r="AH564" s="86"/>
      <c r="AI564" s="86"/>
      <c r="AJ564" s="86"/>
      <c r="AK564" s="86"/>
      <c r="AL564" s="86"/>
      <c r="AM564" s="86"/>
      <c r="AN564" s="86"/>
      <c r="AO564" s="86"/>
      <c r="AP564" s="86"/>
      <c r="AQ564" s="86"/>
      <c r="AR564" s="86"/>
      <c r="AS564" s="86"/>
    </row>
    <row r="565" spans="6:45">
      <c r="F565" s="86"/>
      <c r="G565" s="86"/>
      <c r="H565" s="86"/>
      <c r="I565" s="86"/>
      <c r="J565" s="86"/>
      <c r="K565" s="86"/>
      <c r="L565" s="86"/>
      <c r="M565" s="86"/>
      <c r="N565" s="86"/>
      <c r="O565" s="86"/>
      <c r="P565" s="86"/>
      <c r="Q565" s="86"/>
      <c r="R565" s="86"/>
      <c r="S565" s="86"/>
      <c r="T565" s="86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  <c r="AH565" s="86"/>
      <c r="AI565" s="86"/>
      <c r="AJ565" s="86"/>
      <c r="AK565" s="86"/>
      <c r="AL565" s="86"/>
      <c r="AM565" s="86"/>
      <c r="AN565" s="86"/>
      <c r="AO565" s="86"/>
      <c r="AP565" s="86"/>
      <c r="AQ565" s="86"/>
      <c r="AR565" s="86"/>
      <c r="AS565" s="86"/>
    </row>
    <row r="566" spans="6:45">
      <c r="F566" s="86"/>
      <c r="G566" s="86"/>
      <c r="H566" s="86"/>
      <c r="I566" s="86"/>
      <c r="J566" s="86"/>
      <c r="K566" s="86"/>
      <c r="L566" s="86"/>
      <c r="M566" s="86"/>
      <c r="N566" s="86"/>
      <c r="O566" s="86"/>
      <c r="P566" s="86"/>
      <c r="Q566" s="86"/>
      <c r="R566" s="86"/>
      <c r="S566" s="86"/>
      <c r="T566" s="86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  <c r="AH566" s="86"/>
      <c r="AI566" s="86"/>
      <c r="AJ566" s="86"/>
      <c r="AK566" s="86"/>
      <c r="AL566" s="86"/>
      <c r="AM566" s="86"/>
      <c r="AN566" s="86"/>
      <c r="AO566" s="86"/>
      <c r="AP566" s="86"/>
      <c r="AQ566" s="86"/>
      <c r="AR566" s="86"/>
      <c r="AS566" s="86"/>
    </row>
    <row r="567" spans="6:45"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  <c r="S567" s="86"/>
      <c r="T567" s="86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  <c r="AH567" s="86"/>
      <c r="AI567" s="86"/>
      <c r="AJ567" s="86"/>
      <c r="AK567" s="86"/>
      <c r="AL567" s="86"/>
      <c r="AM567" s="86"/>
      <c r="AN567" s="86"/>
      <c r="AO567" s="86"/>
      <c r="AP567" s="86"/>
      <c r="AQ567" s="86"/>
      <c r="AR567" s="86"/>
      <c r="AS567" s="86"/>
    </row>
    <row r="568" spans="6:45"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  <c r="R568" s="86"/>
      <c r="S568" s="86"/>
      <c r="T568" s="86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  <c r="AH568" s="86"/>
      <c r="AI568" s="86"/>
      <c r="AJ568" s="86"/>
      <c r="AK568" s="86"/>
      <c r="AL568" s="86"/>
      <c r="AM568" s="86"/>
      <c r="AN568" s="86"/>
      <c r="AO568" s="86"/>
      <c r="AP568" s="86"/>
      <c r="AQ568" s="86"/>
      <c r="AR568" s="86"/>
      <c r="AS568" s="86"/>
    </row>
    <row r="569" spans="6:45"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  <c r="R569" s="86"/>
      <c r="S569" s="86"/>
      <c r="T569" s="86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  <c r="AH569" s="86"/>
      <c r="AI569" s="86"/>
      <c r="AJ569" s="86"/>
      <c r="AK569" s="86"/>
      <c r="AL569" s="86"/>
      <c r="AM569" s="86"/>
      <c r="AN569" s="86"/>
      <c r="AO569" s="86"/>
      <c r="AP569" s="86"/>
      <c r="AQ569" s="86"/>
      <c r="AR569" s="86"/>
      <c r="AS569" s="86"/>
    </row>
    <row r="570" spans="6:45"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  <c r="S570" s="86"/>
      <c r="T570" s="86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  <c r="AH570" s="86"/>
      <c r="AI570" s="86"/>
      <c r="AJ570" s="86"/>
      <c r="AK570" s="86"/>
      <c r="AL570" s="86"/>
      <c r="AM570" s="86"/>
      <c r="AN570" s="86"/>
      <c r="AO570" s="86"/>
      <c r="AP570" s="86"/>
      <c r="AQ570" s="86"/>
      <c r="AR570" s="86"/>
      <c r="AS570" s="86"/>
    </row>
    <row r="571" spans="6:45"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  <c r="R571" s="86"/>
      <c r="S571" s="86"/>
      <c r="T571" s="86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  <c r="AH571" s="86"/>
      <c r="AI571" s="86"/>
      <c r="AJ571" s="86"/>
      <c r="AK571" s="86"/>
      <c r="AL571" s="86"/>
      <c r="AM571" s="86"/>
      <c r="AN571" s="86"/>
      <c r="AO571" s="86"/>
      <c r="AP571" s="86"/>
      <c r="AQ571" s="86"/>
      <c r="AR571" s="86"/>
      <c r="AS571" s="86"/>
    </row>
    <row r="572" spans="6:45"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  <c r="S572" s="86"/>
      <c r="T572" s="86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  <c r="AH572" s="86"/>
      <c r="AI572" s="86"/>
      <c r="AJ572" s="86"/>
      <c r="AK572" s="86"/>
      <c r="AL572" s="86"/>
      <c r="AM572" s="86"/>
      <c r="AN572" s="86"/>
      <c r="AO572" s="86"/>
      <c r="AP572" s="86"/>
      <c r="AQ572" s="86"/>
      <c r="AR572" s="86"/>
      <c r="AS572" s="86"/>
    </row>
    <row r="573" spans="6:45"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  <c r="R573" s="86"/>
      <c r="S573" s="86"/>
      <c r="T573" s="86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  <c r="AH573" s="86"/>
      <c r="AI573" s="86"/>
      <c r="AJ573" s="86"/>
      <c r="AK573" s="86"/>
      <c r="AL573" s="86"/>
      <c r="AM573" s="86"/>
      <c r="AN573" s="86"/>
      <c r="AO573" s="86"/>
      <c r="AP573" s="86"/>
      <c r="AQ573" s="86"/>
      <c r="AR573" s="86"/>
      <c r="AS573" s="86"/>
    </row>
    <row r="574" spans="6:45"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  <c r="R574" s="86"/>
      <c r="S574" s="86"/>
      <c r="T574" s="86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  <c r="AH574" s="86"/>
      <c r="AI574" s="86"/>
      <c r="AJ574" s="86"/>
      <c r="AK574" s="86"/>
      <c r="AL574" s="86"/>
      <c r="AM574" s="86"/>
      <c r="AN574" s="86"/>
      <c r="AO574" s="86"/>
      <c r="AP574" s="86"/>
      <c r="AQ574" s="86"/>
      <c r="AR574" s="86"/>
      <c r="AS574" s="86"/>
    </row>
    <row r="575" spans="6:45"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  <c r="S575" s="86"/>
      <c r="T575" s="86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  <c r="AH575" s="86"/>
      <c r="AI575" s="86"/>
      <c r="AJ575" s="86"/>
      <c r="AK575" s="86"/>
      <c r="AL575" s="86"/>
      <c r="AM575" s="86"/>
      <c r="AN575" s="86"/>
      <c r="AO575" s="86"/>
      <c r="AP575" s="86"/>
      <c r="AQ575" s="86"/>
      <c r="AR575" s="86"/>
      <c r="AS575" s="86"/>
    </row>
    <row r="576" spans="6:45"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  <c r="R576" s="86"/>
      <c r="S576" s="86"/>
      <c r="T576" s="86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  <c r="AH576" s="86"/>
      <c r="AI576" s="86"/>
      <c r="AJ576" s="86"/>
      <c r="AK576" s="86"/>
      <c r="AL576" s="86"/>
      <c r="AM576" s="86"/>
      <c r="AN576" s="86"/>
      <c r="AO576" s="86"/>
      <c r="AP576" s="86"/>
      <c r="AQ576" s="86"/>
      <c r="AR576" s="86"/>
      <c r="AS576" s="86"/>
    </row>
    <row r="577" spans="6:45"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  <c r="S577" s="86"/>
      <c r="T577" s="86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  <c r="AH577" s="86"/>
      <c r="AI577" s="86"/>
      <c r="AJ577" s="86"/>
      <c r="AK577" s="86"/>
      <c r="AL577" s="86"/>
      <c r="AM577" s="86"/>
      <c r="AN577" s="86"/>
      <c r="AO577" s="86"/>
      <c r="AP577" s="86"/>
      <c r="AQ577" s="86"/>
      <c r="AR577" s="86"/>
      <c r="AS577" s="86"/>
    </row>
    <row r="578" spans="6:45"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  <c r="S578" s="86"/>
      <c r="T578" s="86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  <c r="AH578" s="86"/>
      <c r="AI578" s="86"/>
      <c r="AJ578" s="86"/>
      <c r="AK578" s="86"/>
      <c r="AL578" s="86"/>
      <c r="AM578" s="86"/>
      <c r="AN578" s="86"/>
      <c r="AO578" s="86"/>
      <c r="AP578" s="86"/>
      <c r="AQ578" s="86"/>
      <c r="AR578" s="86"/>
      <c r="AS578" s="86"/>
    </row>
    <row r="579" spans="6:45"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  <c r="S579" s="86"/>
      <c r="T579" s="86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  <c r="AH579" s="86"/>
      <c r="AI579" s="86"/>
      <c r="AJ579" s="86"/>
      <c r="AK579" s="86"/>
      <c r="AL579" s="86"/>
      <c r="AM579" s="86"/>
      <c r="AN579" s="86"/>
      <c r="AO579" s="86"/>
      <c r="AP579" s="86"/>
      <c r="AQ579" s="86"/>
      <c r="AR579" s="86"/>
      <c r="AS579" s="86"/>
    </row>
    <row r="580" spans="6:45"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  <c r="S580" s="86"/>
      <c r="T580" s="86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  <c r="AH580" s="86"/>
      <c r="AI580" s="86"/>
      <c r="AJ580" s="86"/>
      <c r="AK580" s="86"/>
      <c r="AL580" s="86"/>
      <c r="AM580" s="86"/>
      <c r="AN580" s="86"/>
      <c r="AO580" s="86"/>
      <c r="AP580" s="86"/>
      <c r="AQ580" s="86"/>
      <c r="AR580" s="86"/>
      <c r="AS580" s="86"/>
    </row>
    <row r="581" spans="6:45"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  <c r="S581" s="86"/>
      <c r="T581" s="86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  <c r="AH581" s="86"/>
      <c r="AI581" s="86"/>
      <c r="AJ581" s="86"/>
      <c r="AK581" s="86"/>
      <c r="AL581" s="86"/>
      <c r="AM581" s="86"/>
      <c r="AN581" s="86"/>
      <c r="AO581" s="86"/>
      <c r="AP581" s="86"/>
      <c r="AQ581" s="86"/>
      <c r="AR581" s="86"/>
      <c r="AS581" s="86"/>
    </row>
    <row r="582" spans="6:45"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  <c r="S582" s="86"/>
      <c r="T582" s="86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  <c r="AH582" s="86"/>
      <c r="AI582" s="86"/>
      <c r="AJ582" s="86"/>
      <c r="AK582" s="86"/>
      <c r="AL582" s="86"/>
      <c r="AM582" s="86"/>
      <c r="AN582" s="86"/>
      <c r="AO582" s="86"/>
      <c r="AP582" s="86"/>
      <c r="AQ582" s="86"/>
      <c r="AR582" s="86"/>
      <c r="AS582" s="86"/>
    </row>
    <row r="583" spans="6:45"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  <c r="S583" s="86"/>
      <c r="T583" s="86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  <c r="AH583" s="86"/>
      <c r="AI583" s="86"/>
      <c r="AJ583" s="86"/>
      <c r="AK583" s="86"/>
      <c r="AL583" s="86"/>
      <c r="AM583" s="86"/>
      <c r="AN583" s="86"/>
      <c r="AO583" s="86"/>
      <c r="AP583" s="86"/>
      <c r="AQ583" s="86"/>
      <c r="AR583" s="86"/>
      <c r="AS583" s="86"/>
    </row>
    <row r="584" spans="6:45"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  <c r="S584" s="86"/>
      <c r="T584" s="86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  <c r="AH584" s="86"/>
      <c r="AI584" s="86"/>
      <c r="AJ584" s="86"/>
      <c r="AK584" s="86"/>
      <c r="AL584" s="86"/>
      <c r="AM584" s="86"/>
      <c r="AN584" s="86"/>
      <c r="AO584" s="86"/>
      <c r="AP584" s="86"/>
      <c r="AQ584" s="86"/>
      <c r="AR584" s="86"/>
      <c r="AS584" s="86"/>
    </row>
    <row r="585" spans="6:45"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  <c r="S585" s="86"/>
      <c r="T585" s="86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  <c r="AH585" s="86"/>
      <c r="AI585" s="86"/>
      <c r="AJ585" s="86"/>
      <c r="AK585" s="86"/>
      <c r="AL585" s="86"/>
      <c r="AM585" s="86"/>
      <c r="AN585" s="86"/>
      <c r="AO585" s="86"/>
      <c r="AP585" s="86"/>
      <c r="AQ585" s="86"/>
      <c r="AR585" s="86"/>
      <c r="AS585" s="86"/>
    </row>
    <row r="586" spans="6:45"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  <c r="S586" s="86"/>
      <c r="T586" s="86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  <c r="AH586" s="86"/>
      <c r="AI586" s="86"/>
      <c r="AJ586" s="86"/>
      <c r="AK586" s="86"/>
      <c r="AL586" s="86"/>
      <c r="AM586" s="86"/>
      <c r="AN586" s="86"/>
      <c r="AO586" s="86"/>
      <c r="AP586" s="86"/>
      <c r="AQ586" s="86"/>
      <c r="AR586" s="86"/>
      <c r="AS586" s="86"/>
    </row>
    <row r="587" spans="6:45"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  <c r="S587" s="86"/>
      <c r="T587" s="86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  <c r="AH587" s="86"/>
      <c r="AI587" s="86"/>
      <c r="AJ587" s="86"/>
      <c r="AK587" s="86"/>
      <c r="AL587" s="86"/>
      <c r="AM587" s="86"/>
      <c r="AN587" s="86"/>
      <c r="AO587" s="86"/>
      <c r="AP587" s="86"/>
      <c r="AQ587" s="86"/>
      <c r="AR587" s="86"/>
      <c r="AS587" s="86"/>
    </row>
    <row r="588" spans="6:45"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  <c r="S588" s="86"/>
      <c r="T588" s="86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  <c r="AH588" s="86"/>
      <c r="AI588" s="86"/>
      <c r="AJ588" s="86"/>
      <c r="AK588" s="86"/>
      <c r="AL588" s="86"/>
      <c r="AM588" s="86"/>
      <c r="AN588" s="86"/>
      <c r="AO588" s="86"/>
      <c r="AP588" s="86"/>
      <c r="AQ588" s="86"/>
      <c r="AR588" s="86"/>
      <c r="AS588" s="86"/>
    </row>
    <row r="589" spans="6:45"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  <c r="S589" s="86"/>
      <c r="T589" s="86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  <c r="AH589" s="86"/>
      <c r="AI589" s="86"/>
      <c r="AJ589" s="86"/>
      <c r="AK589" s="86"/>
      <c r="AL589" s="86"/>
      <c r="AM589" s="86"/>
      <c r="AN589" s="86"/>
      <c r="AO589" s="86"/>
      <c r="AP589" s="86"/>
      <c r="AQ589" s="86"/>
      <c r="AR589" s="86"/>
      <c r="AS589" s="86"/>
    </row>
    <row r="590" spans="6:45"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  <c r="S590" s="86"/>
      <c r="T590" s="86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  <c r="AH590" s="86"/>
      <c r="AI590" s="86"/>
      <c r="AJ590" s="86"/>
      <c r="AK590" s="86"/>
      <c r="AL590" s="86"/>
      <c r="AM590" s="86"/>
      <c r="AN590" s="86"/>
      <c r="AO590" s="86"/>
      <c r="AP590" s="86"/>
      <c r="AQ590" s="86"/>
      <c r="AR590" s="86"/>
      <c r="AS590" s="86"/>
    </row>
    <row r="591" spans="6:45"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  <c r="S591" s="86"/>
      <c r="T591" s="86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  <c r="AH591" s="86"/>
      <c r="AI591" s="86"/>
      <c r="AJ591" s="86"/>
      <c r="AK591" s="86"/>
      <c r="AL591" s="86"/>
      <c r="AM591" s="86"/>
      <c r="AN591" s="86"/>
      <c r="AO591" s="86"/>
      <c r="AP591" s="86"/>
      <c r="AQ591" s="86"/>
      <c r="AR591" s="86"/>
      <c r="AS591" s="86"/>
    </row>
    <row r="592" spans="6:45"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  <c r="AH592" s="86"/>
      <c r="AI592" s="86"/>
      <c r="AJ592" s="86"/>
      <c r="AK592" s="86"/>
      <c r="AL592" s="86"/>
      <c r="AM592" s="86"/>
      <c r="AN592" s="86"/>
      <c r="AO592" s="86"/>
      <c r="AP592" s="86"/>
      <c r="AQ592" s="86"/>
      <c r="AR592" s="86"/>
      <c r="AS592" s="86"/>
    </row>
    <row r="593" spans="6:45"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  <c r="AH593" s="86"/>
      <c r="AI593" s="86"/>
      <c r="AJ593" s="86"/>
      <c r="AK593" s="86"/>
      <c r="AL593" s="86"/>
      <c r="AM593" s="86"/>
      <c r="AN593" s="86"/>
      <c r="AO593" s="86"/>
      <c r="AP593" s="86"/>
      <c r="AQ593" s="86"/>
      <c r="AR593" s="86"/>
      <c r="AS593" s="86"/>
    </row>
    <row r="594" spans="6:45"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  <c r="AH594" s="86"/>
      <c r="AI594" s="86"/>
      <c r="AJ594" s="86"/>
      <c r="AK594" s="86"/>
      <c r="AL594" s="86"/>
      <c r="AM594" s="86"/>
      <c r="AN594" s="86"/>
      <c r="AO594" s="86"/>
      <c r="AP594" s="86"/>
      <c r="AQ594" s="86"/>
      <c r="AR594" s="86"/>
      <c r="AS594" s="86"/>
    </row>
    <row r="595" spans="6:45"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  <c r="AH595" s="86"/>
      <c r="AI595" s="86"/>
      <c r="AJ595" s="86"/>
      <c r="AK595" s="86"/>
      <c r="AL595" s="86"/>
      <c r="AM595" s="86"/>
      <c r="AN595" s="86"/>
      <c r="AO595" s="86"/>
      <c r="AP595" s="86"/>
      <c r="AQ595" s="86"/>
      <c r="AR595" s="86"/>
      <c r="AS595" s="86"/>
    </row>
    <row r="596" spans="6:45"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  <c r="AH596" s="86"/>
      <c r="AI596" s="86"/>
      <c r="AJ596" s="86"/>
      <c r="AK596" s="86"/>
      <c r="AL596" s="86"/>
      <c r="AM596" s="86"/>
      <c r="AN596" s="86"/>
      <c r="AO596" s="86"/>
      <c r="AP596" s="86"/>
      <c r="AQ596" s="86"/>
      <c r="AR596" s="86"/>
      <c r="AS596" s="86"/>
    </row>
    <row r="597" spans="6:45"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  <c r="AH597" s="86"/>
      <c r="AI597" s="86"/>
      <c r="AJ597" s="86"/>
      <c r="AK597" s="86"/>
      <c r="AL597" s="86"/>
      <c r="AM597" s="86"/>
      <c r="AN597" s="86"/>
      <c r="AO597" s="86"/>
      <c r="AP597" s="86"/>
      <c r="AQ597" s="86"/>
      <c r="AR597" s="86"/>
      <c r="AS597" s="86"/>
    </row>
    <row r="598" spans="6:45"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  <c r="AH598" s="86"/>
      <c r="AI598" s="86"/>
      <c r="AJ598" s="86"/>
      <c r="AK598" s="86"/>
      <c r="AL598" s="86"/>
      <c r="AM598" s="86"/>
      <c r="AN598" s="86"/>
      <c r="AO598" s="86"/>
      <c r="AP598" s="86"/>
      <c r="AQ598" s="86"/>
      <c r="AR598" s="86"/>
      <c r="AS598" s="86"/>
    </row>
    <row r="599" spans="6:45"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  <c r="AH599" s="86"/>
      <c r="AI599" s="86"/>
      <c r="AJ599" s="86"/>
      <c r="AK599" s="86"/>
      <c r="AL599" s="86"/>
      <c r="AM599" s="86"/>
      <c r="AN599" s="86"/>
      <c r="AO599" s="86"/>
      <c r="AP599" s="86"/>
      <c r="AQ599" s="86"/>
      <c r="AR599" s="86"/>
      <c r="AS599" s="86"/>
    </row>
    <row r="600" spans="6:45"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  <c r="AH600" s="86"/>
      <c r="AI600" s="86"/>
      <c r="AJ600" s="86"/>
      <c r="AK600" s="86"/>
      <c r="AL600" s="86"/>
      <c r="AM600" s="86"/>
      <c r="AN600" s="86"/>
      <c r="AO600" s="86"/>
      <c r="AP600" s="86"/>
      <c r="AQ600" s="86"/>
      <c r="AR600" s="86"/>
      <c r="AS600" s="86"/>
    </row>
    <row r="601" spans="6:45"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  <c r="AH601" s="86"/>
      <c r="AI601" s="86"/>
      <c r="AJ601" s="86"/>
      <c r="AK601" s="86"/>
      <c r="AL601" s="86"/>
      <c r="AM601" s="86"/>
      <c r="AN601" s="86"/>
      <c r="AO601" s="86"/>
      <c r="AP601" s="86"/>
      <c r="AQ601" s="86"/>
      <c r="AR601" s="86"/>
      <c r="AS601" s="86"/>
    </row>
    <row r="602" spans="6:45"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  <c r="AH602" s="86"/>
      <c r="AI602" s="86"/>
      <c r="AJ602" s="86"/>
      <c r="AK602" s="86"/>
      <c r="AL602" s="86"/>
      <c r="AM602" s="86"/>
      <c r="AN602" s="86"/>
      <c r="AO602" s="86"/>
      <c r="AP602" s="86"/>
      <c r="AQ602" s="86"/>
      <c r="AR602" s="86"/>
      <c r="AS602" s="86"/>
    </row>
    <row r="603" spans="6:45"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  <c r="AH603" s="86"/>
      <c r="AI603" s="86"/>
      <c r="AJ603" s="86"/>
      <c r="AK603" s="86"/>
      <c r="AL603" s="86"/>
      <c r="AM603" s="86"/>
      <c r="AN603" s="86"/>
      <c r="AO603" s="86"/>
      <c r="AP603" s="86"/>
      <c r="AQ603" s="86"/>
      <c r="AR603" s="86"/>
      <c r="AS603" s="86"/>
    </row>
    <row r="604" spans="6:45"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  <c r="AH604" s="86"/>
      <c r="AI604" s="86"/>
      <c r="AJ604" s="86"/>
      <c r="AK604" s="86"/>
      <c r="AL604" s="86"/>
      <c r="AM604" s="86"/>
      <c r="AN604" s="86"/>
      <c r="AO604" s="86"/>
      <c r="AP604" s="86"/>
      <c r="AQ604" s="86"/>
      <c r="AR604" s="86"/>
      <c r="AS604" s="86"/>
    </row>
    <row r="605" spans="6:45"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  <c r="AH605" s="86"/>
      <c r="AI605" s="86"/>
      <c r="AJ605" s="86"/>
      <c r="AK605" s="86"/>
      <c r="AL605" s="86"/>
      <c r="AM605" s="86"/>
      <c r="AN605" s="86"/>
      <c r="AO605" s="86"/>
      <c r="AP605" s="86"/>
      <c r="AQ605" s="86"/>
      <c r="AR605" s="86"/>
      <c r="AS605" s="86"/>
    </row>
    <row r="606" spans="6:45"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  <c r="AH606" s="86"/>
      <c r="AI606" s="86"/>
      <c r="AJ606" s="86"/>
      <c r="AK606" s="86"/>
      <c r="AL606" s="86"/>
      <c r="AM606" s="86"/>
      <c r="AN606" s="86"/>
      <c r="AO606" s="86"/>
      <c r="AP606" s="86"/>
      <c r="AQ606" s="86"/>
      <c r="AR606" s="86"/>
      <c r="AS606" s="86"/>
    </row>
    <row r="607" spans="6:45"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  <c r="AH607" s="86"/>
      <c r="AI607" s="86"/>
      <c r="AJ607" s="86"/>
      <c r="AK607" s="86"/>
      <c r="AL607" s="86"/>
      <c r="AM607" s="86"/>
      <c r="AN607" s="86"/>
      <c r="AO607" s="86"/>
      <c r="AP607" s="86"/>
      <c r="AQ607" s="86"/>
      <c r="AR607" s="86"/>
      <c r="AS607" s="86"/>
    </row>
    <row r="608" spans="6:45"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  <c r="AH608" s="86"/>
      <c r="AI608" s="86"/>
      <c r="AJ608" s="86"/>
      <c r="AK608" s="86"/>
      <c r="AL608" s="86"/>
      <c r="AM608" s="86"/>
      <c r="AN608" s="86"/>
      <c r="AO608" s="86"/>
      <c r="AP608" s="86"/>
      <c r="AQ608" s="86"/>
      <c r="AR608" s="86"/>
      <c r="AS608" s="86"/>
    </row>
    <row r="609" spans="6:45"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  <c r="AH609" s="86"/>
      <c r="AI609" s="86"/>
      <c r="AJ609" s="86"/>
      <c r="AK609" s="86"/>
      <c r="AL609" s="86"/>
      <c r="AM609" s="86"/>
      <c r="AN609" s="86"/>
      <c r="AO609" s="86"/>
      <c r="AP609" s="86"/>
      <c r="AQ609" s="86"/>
      <c r="AR609" s="86"/>
      <c r="AS609" s="86"/>
    </row>
    <row r="610" spans="6:45"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  <c r="AH610" s="86"/>
      <c r="AI610" s="86"/>
      <c r="AJ610" s="86"/>
      <c r="AK610" s="86"/>
      <c r="AL610" s="86"/>
      <c r="AM610" s="86"/>
      <c r="AN610" s="86"/>
      <c r="AO610" s="86"/>
      <c r="AP610" s="86"/>
      <c r="AQ610" s="86"/>
      <c r="AR610" s="86"/>
      <c r="AS610" s="86"/>
    </row>
    <row r="611" spans="6:45"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  <c r="AH611" s="86"/>
      <c r="AI611" s="86"/>
      <c r="AJ611" s="86"/>
      <c r="AK611" s="86"/>
      <c r="AL611" s="86"/>
      <c r="AM611" s="86"/>
      <c r="AN611" s="86"/>
      <c r="AO611" s="86"/>
      <c r="AP611" s="86"/>
      <c r="AQ611" s="86"/>
      <c r="AR611" s="86"/>
      <c r="AS611" s="86"/>
    </row>
    <row r="612" spans="6:45"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  <c r="AH612" s="86"/>
      <c r="AI612" s="86"/>
      <c r="AJ612" s="86"/>
      <c r="AK612" s="86"/>
      <c r="AL612" s="86"/>
      <c r="AM612" s="86"/>
      <c r="AN612" s="86"/>
      <c r="AO612" s="86"/>
      <c r="AP612" s="86"/>
      <c r="AQ612" s="86"/>
      <c r="AR612" s="86"/>
      <c r="AS612" s="86"/>
    </row>
    <row r="613" spans="6:45"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  <c r="AH613" s="86"/>
      <c r="AI613" s="86"/>
      <c r="AJ613" s="86"/>
      <c r="AK613" s="86"/>
      <c r="AL613" s="86"/>
      <c r="AM613" s="86"/>
      <c r="AN613" s="86"/>
      <c r="AO613" s="86"/>
      <c r="AP613" s="86"/>
      <c r="AQ613" s="86"/>
      <c r="AR613" s="86"/>
      <c r="AS613" s="86"/>
    </row>
    <row r="614" spans="6:45"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  <c r="AH614" s="86"/>
      <c r="AI614" s="86"/>
      <c r="AJ614" s="86"/>
      <c r="AK614" s="86"/>
      <c r="AL614" s="86"/>
      <c r="AM614" s="86"/>
      <c r="AN614" s="86"/>
      <c r="AO614" s="86"/>
      <c r="AP614" s="86"/>
      <c r="AQ614" s="86"/>
      <c r="AR614" s="86"/>
      <c r="AS614" s="86"/>
    </row>
    <row r="615" spans="6:45"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  <c r="R615" s="86"/>
      <c r="S615" s="86"/>
      <c r="T615" s="86"/>
      <c r="U615" s="86"/>
      <c r="V615" s="86"/>
      <c r="W615" s="86"/>
      <c r="X615" s="86"/>
      <c r="Y615" s="86"/>
      <c r="Z615" s="86"/>
      <c r="AA615" s="86"/>
      <c r="AB615" s="86"/>
      <c r="AC615" s="86"/>
      <c r="AD615" s="86"/>
      <c r="AE615" s="86"/>
      <c r="AF615" s="86"/>
      <c r="AG615" s="86"/>
      <c r="AH615" s="86"/>
      <c r="AI615" s="86"/>
      <c r="AJ615" s="86"/>
      <c r="AK615" s="86"/>
      <c r="AL615" s="86"/>
      <c r="AM615" s="86"/>
      <c r="AN615" s="86"/>
      <c r="AO615" s="86"/>
      <c r="AP615" s="86"/>
      <c r="AQ615" s="86"/>
      <c r="AR615" s="86"/>
      <c r="AS615" s="86"/>
    </row>
    <row r="616" spans="6:45"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  <c r="S616" s="86"/>
      <c r="T616" s="86"/>
      <c r="U616" s="8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  <c r="AH616" s="86"/>
      <c r="AI616" s="86"/>
      <c r="AJ616" s="86"/>
      <c r="AK616" s="86"/>
      <c r="AL616" s="86"/>
      <c r="AM616" s="86"/>
      <c r="AN616" s="86"/>
      <c r="AO616" s="86"/>
      <c r="AP616" s="86"/>
      <c r="AQ616" s="86"/>
      <c r="AR616" s="86"/>
      <c r="AS616" s="86"/>
    </row>
    <row r="617" spans="6:45"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  <c r="S617" s="86"/>
      <c r="T617" s="86"/>
      <c r="U617" s="8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  <c r="AH617" s="86"/>
      <c r="AI617" s="86"/>
      <c r="AJ617" s="86"/>
      <c r="AK617" s="86"/>
      <c r="AL617" s="86"/>
      <c r="AM617" s="86"/>
      <c r="AN617" s="86"/>
      <c r="AO617" s="86"/>
      <c r="AP617" s="86"/>
      <c r="AQ617" s="86"/>
      <c r="AR617" s="86"/>
      <c r="AS617" s="86"/>
    </row>
    <row r="618" spans="6:45"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  <c r="S618" s="86"/>
      <c r="T618" s="86"/>
      <c r="U618" s="8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  <c r="AH618" s="86"/>
      <c r="AI618" s="86"/>
      <c r="AJ618" s="86"/>
      <c r="AK618" s="86"/>
      <c r="AL618" s="86"/>
      <c r="AM618" s="86"/>
      <c r="AN618" s="86"/>
      <c r="AO618" s="86"/>
      <c r="AP618" s="86"/>
      <c r="AQ618" s="86"/>
      <c r="AR618" s="86"/>
      <c r="AS618" s="86"/>
    </row>
    <row r="619" spans="6:45"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  <c r="S619" s="86"/>
      <c r="T619" s="86"/>
      <c r="U619" s="8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  <c r="AH619" s="86"/>
      <c r="AI619" s="86"/>
      <c r="AJ619" s="86"/>
      <c r="AK619" s="86"/>
      <c r="AL619" s="86"/>
      <c r="AM619" s="86"/>
      <c r="AN619" s="86"/>
      <c r="AO619" s="86"/>
      <c r="AP619" s="86"/>
      <c r="AQ619" s="86"/>
      <c r="AR619" s="86"/>
      <c r="AS619" s="86"/>
    </row>
    <row r="620" spans="6:45"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  <c r="S620" s="86"/>
      <c r="T620" s="86"/>
      <c r="U620" s="8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  <c r="AH620" s="86"/>
      <c r="AI620" s="86"/>
      <c r="AJ620" s="86"/>
      <c r="AK620" s="86"/>
      <c r="AL620" s="86"/>
      <c r="AM620" s="86"/>
      <c r="AN620" s="86"/>
      <c r="AO620" s="86"/>
      <c r="AP620" s="86"/>
      <c r="AQ620" s="86"/>
      <c r="AR620" s="86"/>
      <c r="AS620" s="86"/>
    </row>
    <row r="621" spans="6:45"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  <c r="S621" s="86"/>
      <c r="T621" s="86"/>
      <c r="U621" s="8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  <c r="AH621" s="86"/>
      <c r="AI621" s="86"/>
      <c r="AJ621" s="86"/>
      <c r="AK621" s="86"/>
      <c r="AL621" s="86"/>
      <c r="AM621" s="86"/>
      <c r="AN621" s="86"/>
      <c r="AO621" s="86"/>
      <c r="AP621" s="86"/>
      <c r="AQ621" s="86"/>
      <c r="AR621" s="86"/>
      <c r="AS621" s="86"/>
    </row>
    <row r="622" spans="6:45"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  <c r="S622" s="86"/>
      <c r="T622" s="86"/>
      <c r="U622" s="8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  <c r="AH622" s="86"/>
      <c r="AI622" s="86"/>
      <c r="AJ622" s="86"/>
      <c r="AK622" s="86"/>
      <c r="AL622" s="86"/>
      <c r="AM622" s="86"/>
      <c r="AN622" s="86"/>
      <c r="AO622" s="86"/>
      <c r="AP622" s="86"/>
      <c r="AQ622" s="86"/>
      <c r="AR622" s="86"/>
      <c r="AS622" s="86"/>
    </row>
    <row r="623" spans="6:45"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  <c r="S623" s="86"/>
      <c r="T623" s="86"/>
      <c r="U623" s="8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  <c r="AH623" s="86"/>
      <c r="AI623" s="86"/>
      <c r="AJ623" s="86"/>
      <c r="AK623" s="86"/>
      <c r="AL623" s="86"/>
      <c r="AM623" s="86"/>
      <c r="AN623" s="86"/>
      <c r="AO623" s="86"/>
      <c r="AP623" s="86"/>
      <c r="AQ623" s="86"/>
      <c r="AR623" s="86"/>
      <c r="AS623" s="86"/>
    </row>
    <row r="624" spans="6:45"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  <c r="S624" s="86"/>
      <c r="T624" s="86"/>
      <c r="U624" s="8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  <c r="AH624" s="86"/>
      <c r="AI624" s="86"/>
      <c r="AJ624" s="86"/>
      <c r="AK624" s="86"/>
      <c r="AL624" s="86"/>
      <c r="AM624" s="86"/>
      <c r="AN624" s="86"/>
      <c r="AO624" s="86"/>
      <c r="AP624" s="86"/>
      <c r="AQ624" s="86"/>
      <c r="AR624" s="86"/>
      <c r="AS624" s="86"/>
    </row>
    <row r="625" spans="6:45"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  <c r="S625" s="86"/>
      <c r="T625" s="86"/>
      <c r="U625" s="8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  <c r="AH625" s="86"/>
      <c r="AI625" s="86"/>
      <c r="AJ625" s="86"/>
      <c r="AK625" s="86"/>
      <c r="AL625" s="86"/>
      <c r="AM625" s="86"/>
      <c r="AN625" s="86"/>
      <c r="AO625" s="86"/>
      <c r="AP625" s="86"/>
      <c r="AQ625" s="86"/>
      <c r="AR625" s="86"/>
      <c r="AS625" s="86"/>
    </row>
    <row r="626" spans="6:45"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  <c r="S626" s="86"/>
      <c r="T626" s="86"/>
      <c r="U626" s="8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  <c r="AH626" s="86"/>
      <c r="AI626" s="86"/>
      <c r="AJ626" s="86"/>
      <c r="AK626" s="86"/>
      <c r="AL626" s="86"/>
      <c r="AM626" s="86"/>
      <c r="AN626" s="86"/>
      <c r="AO626" s="86"/>
      <c r="AP626" s="86"/>
      <c r="AQ626" s="86"/>
      <c r="AR626" s="86"/>
      <c r="AS626" s="86"/>
    </row>
    <row r="627" spans="6:45"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  <c r="S627" s="86"/>
      <c r="T627" s="86"/>
      <c r="U627" s="8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  <c r="AH627" s="86"/>
      <c r="AI627" s="86"/>
      <c r="AJ627" s="86"/>
      <c r="AK627" s="86"/>
      <c r="AL627" s="86"/>
      <c r="AM627" s="86"/>
      <c r="AN627" s="86"/>
      <c r="AO627" s="86"/>
      <c r="AP627" s="86"/>
      <c r="AQ627" s="86"/>
      <c r="AR627" s="86"/>
      <c r="AS627" s="86"/>
    </row>
    <row r="628" spans="6:45"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  <c r="S628" s="86"/>
      <c r="T628" s="86"/>
      <c r="U628" s="8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  <c r="AH628" s="86"/>
      <c r="AI628" s="86"/>
      <c r="AJ628" s="86"/>
      <c r="AK628" s="86"/>
      <c r="AL628" s="86"/>
      <c r="AM628" s="86"/>
      <c r="AN628" s="86"/>
      <c r="AO628" s="86"/>
      <c r="AP628" s="86"/>
      <c r="AQ628" s="86"/>
      <c r="AR628" s="86"/>
      <c r="AS628" s="86"/>
    </row>
    <row r="629" spans="6:45"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  <c r="S629" s="86"/>
      <c r="T629" s="86"/>
      <c r="U629" s="8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  <c r="AH629" s="86"/>
      <c r="AI629" s="86"/>
      <c r="AJ629" s="86"/>
      <c r="AK629" s="86"/>
      <c r="AL629" s="86"/>
      <c r="AM629" s="86"/>
      <c r="AN629" s="86"/>
      <c r="AO629" s="86"/>
      <c r="AP629" s="86"/>
      <c r="AQ629" s="86"/>
      <c r="AR629" s="86"/>
      <c r="AS629" s="86"/>
    </row>
    <row r="630" spans="6:45"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  <c r="S630" s="86"/>
      <c r="T630" s="86"/>
      <c r="U630" s="8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  <c r="AH630" s="86"/>
      <c r="AI630" s="86"/>
      <c r="AJ630" s="86"/>
      <c r="AK630" s="86"/>
      <c r="AL630" s="86"/>
      <c r="AM630" s="86"/>
      <c r="AN630" s="86"/>
      <c r="AO630" s="86"/>
      <c r="AP630" s="86"/>
      <c r="AQ630" s="86"/>
      <c r="AR630" s="86"/>
      <c r="AS630" s="86"/>
    </row>
    <row r="631" spans="6:45"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  <c r="S631" s="86"/>
      <c r="T631" s="86"/>
      <c r="U631" s="8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  <c r="AH631" s="86"/>
      <c r="AI631" s="86"/>
      <c r="AJ631" s="86"/>
      <c r="AK631" s="86"/>
      <c r="AL631" s="86"/>
      <c r="AM631" s="86"/>
      <c r="AN631" s="86"/>
      <c r="AO631" s="86"/>
      <c r="AP631" s="86"/>
      <c r="AQ631" s="86"/>
      <c r="AR631" s="86"/>
      <c r="AS631" s="86"/>
    </row>
    <row r="632" spans="6:45"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  <c r="S632" s="86"/>
      <c r="T632" s="86"/>
      <c r="U632" s="86"/>
      <c r="V632" s="86"/>
      <c r="W632" s="86"/>
      <c r="X632" s="86"/>
      <c r="Y632" s="86"/>
      <c r="Z632" s="86"/>
      <c r="AA632" s="86"/>
      <c r="AB632" s="86"/>
      <c r="AC632" s="86"/>
      <c r="AD632" s="86"/>
      <c r="AE632" s="86"/>
      <c r="AF632" s="86"/>
      <c r="AG632" s="86"/>
      <c r="AH632" s="86"/>
      <c r="AI632" s="86"/>
      <c r="AJ632" s="86"/>
      <c r="AK632" s="86"/>
      <c r="AL632" s="86"/>
      <c r="AM632" s="86"/>
      <c r="AN632" s="86"/>
      <c r="AO632" s="86"/>
      <c r="AP632" s="86"/>
      <c r="AQ632" s="86"/>
      <c r="AR632" s="86"/>
      <c r="AS632" s="86"/>
    </row>
    <row r="633" spans="6:45"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  <c r="S633" s="86"/>
      <c r="T633" s="86"/>
      <c r="U633" s="8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  <c r="AH633" s="86"/>
      <c r="AI633" s="86"/>
      <c r="AJ633" s="86"/>
      <c r="AK633" s="86"/>
      <c r="AL633" s="86"/>
      <c r="AM633" s="86"/>
      <c r="AN633" s="86"/>
      <c r="AO633" s="86"/>
      <c r="AP633" s="86"/>
      <c r="AQ633" s="86"/>
      <c r="AR633" s="86"/>
      <c r="AS633" s="86"/>
    </row>
    <row r="634" spans="6:45"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  <c r="S634" s="86"/>
      <c r="T634" s="86"/>
      <c r="U634" s="8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  <c r="AH634" s="86"/>
      <c r="AI634" s="86"/>
      <c r="AJ634" s="86"/>
      <c r="AK634" s="86"/>
      <c r="AL634" s="86"/>
      <c r="AM634" s="86"/>
      <c r="AN634" s="86"/>
      <c r="AO634" s="86"/>
      <c r="AP634" s="86"/>
      <c r="AQ634" s="86"/>
      <c r="AR634" s="86"/>
      <c r="AS634" s="86"/>
    </row>
    <row r="635" spans="6:45"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  <c r="S635" s="86"/>
      <c r="T635" s="86"/>
      <c r="U635" s="8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  <c r="AH635" s="86"/>
      <c r="AI635" s="86"/>
      <c r="AJ635" s="86"/>
      <c r="AK635" s="86"/>
      <c r="AL635" s="86"/>
      <c r="AM635" s="86"/>
      <c r="AN635" s="86"/>
      <c r="AO635" s="86"/>
      <c r="AP635" s="86"/>
      <c r="AQ635" s="86"/>
      <c r="AR635" s="86"/>
      <c r="AS635" s="86"/>
    </row>
    <row r="636" spans="6:45"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  <c r="S636" s="86"/>
      <c r="T636" s="86"/>
      <c r="U636" s="8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  <c r="AH636" s="86"/>
      <c r="AI636" s="86"/>
      <c r="AJ636" s="86"/>
      <c r="AK636" s="86"/>
      <c r="AL636" s="86"/>
      <c r="AM636" s="86"/>
      <c r="AN636" s="86"/>
      <c r="AO636" s="86"/>
      <c r="AP636" s="86"/>
      <c r="AQ636" s="86"/>
      <c r="AR636" s="86"/>
      <c r="AS636" s="86"/>
    </row>
    <row r="637" spans="6:45"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  <c r="S637" s="86"/>
      <c r="T637" s="86"/>
      <c r="U637" s="8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  <c r="AH637" s="86"/>
      <c r="AI637" s="86"/>
      <c r="AJ637" s="86"/>
      <c r="AK637" s="86"/>
      <c r="AL637" s="86"/>
      <c r="AM637" s="86"/>
      <c r="AN637" s="86"/>
      <c r="AO637" s="86"/>
      <c r="AP637" s="86"/>
      <c r="AQ637" s="86"/>
      <c r="AR637" s="86"/>
      <c r="AS637" s="86"/>
    </row>
    <row r="638" spans="6:45"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  <c r="S638" s="86"/>
      <c r="T638" s="86"/>
      <c r="U638" s="8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  <c r="AH638" s="86"/>
      <c r="AI638" s="86"/>
      <c r="AJ638" s="86"/>
      <c r="AK638" s="86"/>
      <c r="AL638" s="86"/>
      <c r="AM638" s="86"/>
      <c r="AN638" s="86"/>
      <c r="AO638" s="86"/>
      <c r="AP638" s="86"/>
      <c r="AQ638" s="86"/>
      <c r="AR638" s="86"/>
      <c r="AS638" s="86"/>
    </row>
    <row r="639" spans="6:45"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  <c r="S639" s="86"/>
      <c r="T639" s="86"/>
      <c r="U639" s="8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  <c r="AH639" s="86"/>
      <c r="AI639" s="86"/>
      <c r="AJ639" s="86"/>
      <c r="AK639" s="86"/>
      <c r="AL639" s="86"/>
      <c r="AM639" s="86"/>
      <c r="AN639" s="86"/>
      <c r="AO639" s="86"/>
      <c r="AP639" s="86"/>
      <c r="AQ639" s="86"/>
      <c r="AR639" s="86"/>
      <c r="AS639" s="86"/>
    </row>
    <row r="640" spans="6:45"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  <c r="S640" s="86"/>
      <c r="T640" s="86"/>
      <c r="U640" s="8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  <c r="AH640" s="86"/>
      <c r="AI640" s="86"/>
      <c r="AJ640" s="86"/>
      <c r="AK640" s="86"/>
      <c r="AL640" s="86"/>
      <c r="AM640" s="86"/>
      <c r="AN640" s="86"/>
      <c r="AO640" s="86"/>
      <c r="AP640" s="86"/>
      <c r="AQ640" s="86"/>
      <c r="AR640" s="86"/>
      <c r="AS640" s="86"/>
    </row>
    <row r="641" spans="6:45"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  <c r="S641" s="86"/>
      <c r="T641" s="86"/>
      <c r="U641" s="8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  <c r="AH641" s="86"/>
      <c r="AI641" s="86"/>
      <c r="AJ641" s="86"/>
      <c r="AK641" s="86"/>
      <c r="AL641" s="86"/>
      <c r="AM641" s="86"/>
      <c r="AN641" s="86"/>
      <c r="AO641" s="86"/>
      <c r="AP641" s="86"/>
      <c r="AQ641" s="86"/>
      <c r="AR641" s="86"/>
      <c r="AS641" s="86"/>
    </row>
    <row r="642" spans="6:45"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  <c r="S642" s="86"/>
      <c r="T642" s="86"/>
      <c r="U642" s="8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  <c r="AH642" s="86"/>
      <c r="AI642" s="86"/>
      <c r="AJ642" s="86"/>
      <c r="AK642" s="86"/>
      <c r="AL642" s="86"/>
      <c r="AM642" s="86"/>
      <c r="AN642" s="86"/>
      <c r="AO642" s="86"/>
      <c r="AP642" s="86"/>
      <c r="AQ642" s="86"/>
      <c r="AR642" s="86"/>
      <c r="AS642" s="86"/>
    </row>
    <row r="643" spans="6:45"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  <c r="S643" s="86"/>
      <c r="T643" s="86"/>
      <c r="U643" s="8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  <c r="AH643" s="86"/>
      <c r="AI643" s="86"/>
      <c r="AJ643" s="86"/>
      <c r="AK643" s="86"/>
      <c r="AL643" s="86"/>
      <c r="AM643" s="86"/>
      <c r="AN643" s="86"/>
      <c r="AO643" s="86"/>
      <c r="AP643" s="86"/>
      <c r="AQ643" s="86"/>
      <c r="AR643" s="86"/>
      <c r="AS643" s="86"/>
    </row>
    <row r="644" spans="6:45"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  <c r="S644" s="86"/>
      <c r="T644" s="86"/>
      <c r="U644" s="8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  <c r="AH644" s="86"/>
      <c r="AI644" s="86"/>
      <c r="AJ644" s="86"/>
      <c r="AK644" s="86"/>
      <c r="AL644" s="86"/>
      <c r="AM644" s="86"/>
      <c r="AN644" s="86"/>
      <c r="AO644" s="86"/>
      <c r="AP644" s="86"/>
      <c r="AQ644" s="86"/>
      <c r="AR644" s="86"/>
      <c r="AS644" s="86"/>
    </row>
    <row r="645" spans="6:45"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  <c r="S645" s="86"/>
      <c r="T645" s="86"/>
      <c r="U645" s="8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  <c r="AH645" s="86"/>
      <c r="AI645" s="86"/>
      <c r="AJ645" s="86"/>
      <c r="AK645" s="86"/>
      <c r="AL645" s="86"/>
      <c r="AM645" s="86"/>
      <c r="AN645" s="86"/>
      <c r="AO645" s="86"/>
      <c r="AP645" s="86"/>
      <c r="AQ645" s="86"/>
      <c r="AR645" s="86"/>
      <c r="AS645" s="86"/>
    </row>
    <row r="646" spans="6:45"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  <c r="S646" s="86"/>
      <c r="T646" s="86"/>
      <c r="U646" s="8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  <c r="AH646" s="86"/>
      <c r="AI646" s="86"/>
      <c r="AJ646" s="86"/>
      <c r="AK646" s="86"/>
      <c r="AL646" s="86"/>
      <c r="AM646" s="86"/>
      <c r="AN646" s="86"/>
      <c r="AO646" s="86"/>
      <c r="AP646" s="86"/>
      <c r="AQ646" s="86"/>
      <c r="AR646" s="86"/>
      <c r="AS646" s="86"/>
    </row>
    <row r="647" spans="6:45"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  <c r="S647" s="86"/>
      <c r="T647" s="86"/>
      <c r="U647" s="8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  <c r="AH647" s="86"/>
      <c r="AI647" s="86"/>
      <c r="AJ647" s="86"/>
      <c r="AK647" s="86"/>
      <c r="AL647" s="86"/>
      <c r="AM647" s="86"/>
      <c r="AN647" s="86"/>
      <c r="AO647" s="86"/>
      <c r="AP647" s="86"/>
      <c r="AQ647" s="86"/>
      <c r="AR647" s="86"/>
      <c r="AS647" s="86"/>
    </row>
    <row r="648" spans="6:45"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  <c r="S648" s="86"/>
      <c r="T648" s="86"/>
      <c r="U648" s="8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  <c r="AH648" s="86"/>
      <c r="AI648" s="86"/>
      <c r="AJ648" s="86"/>
      <c r="AK648" s="86"/>
      <c r="AL648" s="86"/>
      <c r="AM648" s="86"/>
      <c r="AN648" s="86"/>
      <c r="AO648" s="86"/>
      <c r="AP648" s="86"/>
      <c r="AQ648" s="86"/>
      <c r="AR648" s="86"/>
      <c r="AS648" s="86"/>
    </row>
    <row r="649" spans="6:45"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  <c r="R649" s="86"/>
      <c r="S649" s="86"/>
      <c r="T649" s="86"/>
      <c r="U649" s="86"/>
      <c r="V649" s="86"/>
      <c r="W649" s="86"/>
      <c r="X649" s="86"/>
      <c r="Y649" s="86"/>
      <c r="Z649" s="86"/>
      <c r="AA649" s="86"/>
      <c r="AB649" s="86"/>
      <c r="AC649" s="86"/>
      <c r="AD649" s="86"/>
      <c r="AE649" s="86"/>
      <c r="AF649" s="86"/>
      <c r="AG649" s="86"/>
      <c r="AH649" s="86"/>
      <c r="AI649" s="86"/>
      <c r="AJ649" s="86"/>
      <c r="AK649" s="86"/>
      <c r="AL649" s="86"/>
      <c r="AM649" s="86"/>
      <c r="AN649" s="86"/>
      <c r="AO649" s="86"/>
      <c r="AP649" s="86"/>
      <c r="AQ649" s="86"/>
      <c r="AR649" s="86"/>
      <c r="AS649" s="86"/>
    </row>
    <row r="650" spans="6:45"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  <c r="S650" s="86"/>
      <c r="T650" s="86"/>
      <c r="U650" s="8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  <c r="AH650" s="86"/>
      <c r="AI650" s="86"/>
      <c r="AJ650" s="86"/>
      <c r="AK650" s="86"/>
      <c r="AL650" s="86"/>
      <c r="AM650" s="86"/>
      <c r="AN650" s="86"/>
      <c r="AO650" s="86"/>
      <c r="AP650" s="86"/>
      <c r="AQ650" s="86"/>
      <c r="AR650" s="86"/>
      <c r="AS650" s="86"/>
    </row>
    <row r="651" spans="6:45"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  <c r="R651" s="86"/>
      <c r="S651" s="86"/>
      <c r="T651" s="86"/>
      <c r="U651" s="8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  <c r="AH651" s="86"/>
      <c r="AI651" s="86"/>
      <c r="AJ651" s="86"/>
      <c r="AK651" s="86"/>
      <c r="AL651" s="86"/>
      <c r="AM651" s="86"/>
      <c r="AN651" s="86"/>
      <c r="AO651" s="86"/>
      <c r="AP651" s="86"/>
      <c r="AQ651" s="86"/>
      <c r="AR651" s="86"/>
      <c r="AS651" s="86"/>
    </row>
    <row r="652" spans="6:45"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  <c r="R652" s="86"/>
      <c r="S652" s="86"/>
      <c r="T652" s="86"/>
      <c r="U652" s="8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  <c r="AH652" s="86"/>
      <c r="AI652" s="86"/>
      <c r="AJ652" s="86"/>
      <c r="AK652" s="86"/>
      <c r="AL652" s="86"/>
      <c r="AM652" s="86"/>
      <c r="AN652" s="86"/>
      <c r="AO652" s="86"/>
      <c r="AP652" s="86"/>
      <c r="AQ652" s="86"/>
      <c r="AR652" s="86"/>
      <c r="AS652" s="86"/>
    </row>
    <row r="653" spans="6:45"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  <c r="R653" s="86"/>
      <c r="S653" s="86"/>
      <c r="T653" s="86"/>
      <c r="U653" s="8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  <c r="AH653" s="86"/>
      <c r="AI653" s="86"/>
      <c r="AJ653" s="86"/>
      <c r="AK653" s="86"/>
      <c r="AL653" s="86"/>
      <c r="AM653" s="86"/>
      <c r="AN653" s="86"/>
      <c r="AO653" s="86"/>
      <c r="AP653" s="86"/>
      <c r="AQ653" s="86"/>
      <c r="AR653" s="86"/>
      <c r="AS653" s="86"/>
    </row>
    <row r="654" spans="6:45"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  <c r="R654" s="86"/>
      <c r="S654" s="86"/>
      <c r="T654" s="86"/>
      <c r="U654" s="8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  <c r="AH654" s="86"/>
      <c r="AI654" s="86"/>
      <c r="AJ654" s="86"/>
      <c r="AK654" s="86"/>
      <c r="AL654" s="86"/>
      <c r="AM654" s="86"/>
      <c r="AN654" s="86"/>
      <c r="AO654" s="86"/>
      <c r="AP654" s="86"/>
      <c r="AQ654" s="86"/>
      <c r="AR654" s="86"/>
      <c r="AS654" s="86"/>
    </row>
    <row r="655" spans="6:45"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  <c r="R655" s="86"/>
      <c r="S655" s="86"/>
      <c r="T655" s="86"/>
      <c r="U655" s="8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  <c r="AH655" s="86"/>
      <c r="AI655" s="86"/>
      <c r="AJ655" s="86"/>
      <c r="AK655" s="86"/>
      <c r="AL655" s="86"/>
      <c r="AM655" s="86"/>
      <c r="AN655" s="86"/>
      <c r="AO655" s="86"/>
      <c r="AP655" s="86"/>
      <c r="AQ655" s="86"/>
      <c r="AR655" s="86"/>
      <c r="AS655" s="86"/>
    </row>
    <row r="656" spans="6:45"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  <c r="R656" s="86"/>
      <c r="S656" s="86"/>
      <c r="T656" s="86"/>
      <c r="U656" s="8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  <c r="AH656" s="86"/>
      <c r="AI656" s="86"/>
      <c r="AJ656" s="86"/>
      <c r="AK656" s="86"/>
      <c r="AL656" s="86"/>
      <c r="AM656" s="86"/>
      <c r="AN656" s="86"/>
      <c r="AO656" s="86"/>
      <c r="AP656" s="86"/>
      <c r="AQ656" s="86"/>
      <c r="AR656" s="86"/>
      <c r="AS656" s="86"/>
    </row>
    <row r="657" spans="6:45"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  <c r="R657" s="86"/>
      <c r="S657" s="86"/>
      <c r="T657" s="86"/>
      <c r="U657" s="8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  <c r="AH657" s="86"/>
      <c r="AI657" s="86"/>
      <c r="AJ657" s="86"/>
      <c r="AK657" s="86"/>
      <c r="AL657" s="86"/>
      <c r="AM657" s="86"/>
      <c r="AN657" s="86"/>
      <c r="AO657" s="86"/>
      <c r="AP657" s="86"/>
      <c r="AQ657" s="86"/>
      <c r="AR657" s="86"/>
      <c r="AS657" s="86"/>
    </row>
    <row r="658" spans="6:45"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  <c r="R658" s="86"/>
      <c r="S658" s="86"/>
      <c r="T658" s="86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  <c r="AH658" s="86"/>
      <c r="AI658" s="86"/>
      <c r="AJ658" s="86"/>
      <c r="AK658" s="86"/>
      <c r="AL658" s="86"/>
      <c r="AM658" s="86"/>
      <c r="AN658" s="86"/>
      <c r="AO658" s="86"/>
      <c r="AP658" s="86"/>
      <c r="AQ658" s="86"/>
      <c r="AR658" s="86"/>
      <c r="AS658" s="86"/>
    </row>
    <row r="659" spans="6:45"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  <c r="R659" s="86"/>
      <c r="S659" s="86"/>
      <c r="T659" s="86"/>
      <c r="U659" s="8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  <c r="AH659" s="86"/>
      <c r="AI659" s="86"/>
      <c r="AJ659" s="86"/>
      <c r="AK659" s="86"/>
      <c r="AL659" s="86"/>
      <c r="AM659" s="86"/>
      <c r="AN659" s="86"/>
      <c r="AO659" s="86"/>
      <c r="AP659" s="86"/>
      <c r="AQ659" s="86"/>
      <c r="AR659" s="86"/>
      <c r="AS659" s="86"/>
    </row>
    <row r="660" spans="6:45"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  <c r="R660" s="86"/>
      <c r="S660" s="86"/>
      <c r="T660" s="86"/>
      <c r="U660" s="8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  <c r="AH660" s="86"/>
      <c r="AI660" s="86"/>
      <c r="AJ660" s="86"/>
      <c r="AK660" s="86"/>
      <c r="AL660" s="86"/>
      <c r="AM660" s="86"/>
      <c r="AN660" s="86"/>
      <c r="AO660" s="86"/>
      <c r="AP660" s="86"/>
      <c r="AQ660" s="86"/>
      <c r="AR660" s="86"/>
      <c r="AS660" s="86"/>
    </row>
    <row r="661" spans="6:45"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  <c r="R661" s="86"/>
      <c r="S661" s="86"/>
      <c r="T661" s="86"/>
      <c r="U661" s="8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  <c r="AH661" s="86"/>
      <c r="AI661" s="86"/>
      <c r="AJ661" s="86"/>
      <c r="AK661" s="86"/>
      <c r="AL661" s="86"/>
      <c r="AM661" s="86"/>
      <c r="AN661" s="86"/>
      <c r="AO661" s="86"/>
      <c r="AP661" s="86"/>
      <c r="AQ661" s="86"/>
      <c r="AR661" s="86"/>
      <c r="AS661" s="86"/>
    </row>
    <row r="662" spans="6:45"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  <c r="R662" s="86"/>
      <c r="S662" s="86"/>
      <c r="T662" s="86"/>
      <c r="U662" s="8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  <c r="AH662" s="86"/>
      <c r="AI662" s="86"/>
      <c r="AJ662" s="86"/>
      <c r="AK662" s="86"/>
      <c r="AL662" s="86"/>
      <c r="AM662" s="86"/>
      <c r="AN662" s="86"/>
      <c r="AO662" s="86"/>
      <c r="AP662" s="86"/>
      <c r="AQ662" s="86"/>
      <c r="AR662" s="86"/>
      <c r="AS662" s="86"/>
    </row>
    <row r="663" spans="6:45"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  <c r="S663" s="86"/>
      <c r="T663" s="86"/>
      <c r="U663" s="8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  <c r="AH663" s="86"/>
      <c r="AI663" s="86"/>
      <c r="AJ663" s="86"/>
      <c r="AK663" s="86"/>
      <c r="AL663" s="86"/>
      <c r="AM663" s="86"/>
      <c r="AN663" s="86"/>
      <c r="AO663" s="86"/>
      <c r="AP663" s="86"/>
      <c r="AQ663" s="86"/>
      <c r="AR663" s="86"/>
      <c r="AS663" s="86"/>
    </row>
    <row r="664" spans="6:45"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  <c r="S664" s="86"/>
      <c r="T664" s="86"/>
      <c r="U664" s="8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  <c r="AH664" s="86"/>
      <c r="AI664" s="86"/>
      <c r="AJ664" s="86"/>
      <c r="AK664" s="86"/>
      <c r="AL664" s="86"/>
      <c r="AM664" s="86"/>
      <c r="AN664" s="86"/>
      <c r="AO664" s="86"/>
      <c r="AP664" s="86"/>
      <c r="AQ664" s="86"/>
      <c r="AR664" s="86"/>
      <c r="AS664" s="86"/>
    </row>
    <row r="665" spans="6:45"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  <c r="S665" s="86"/>
      <c r="T665" s="86"/>
      <c r="U665" s="8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  <c r="AH665" s="86"/>
      <c r="AI665" s="86"/>
      <c r="AJ665" s="86"/>
      <c r="AK665" s="86"/>
      <c r="AL665" s="86"/>
      <c r="AM665" s="86"/>
      <c r="AN665" s="86"/>
      <c r="AO665" s="86"/>
      <c r="AP665" s="86"/>
      <c r="AQ665" s="86"/>
      <c r="AR665" s="86"/>
      <c r="AS665" s="86"/>
    </row>
    <row r="666" spans="6:45"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  <c r="R666" s="86"/>
      <c r="S666" s="86"/>
      <c r="T666" s="86"/>
      <c r="U666" s="86"/>
      <c r="V666" s="86"/>
      <c r="W666" s="86"/>
      <c r="X666" s="86"/>
      <c r="Y666" s="86"/>
      <c r="Z666" s="86"/>
      <c r="AA666" s="86"/>
      <c r="AB666" s="86"/>
      <c r="AC666" s="86"/>
      <c r="AD666" s="86"/>
      <c r="AE666" s="86"/>
      <c r="AF666" s="86"/>
      <c r="AG666" s="86"/>
      <c r="AH666" s="86"/>
      <c r="AI666" s="86"/>
      <c r="AJ666" s="86"/>
      <c r="AK666" s="86"/>
      <c r="AL666" s="86"/>
      <c r="AM666" s="86"/>
      <c r="AN666" s="86"/>
      <c r="AO666" s="86"/>
      <c r="AP666" s="86"/>
      <c r="AQ666" s="86"/>
      <c r="AR666" s="86"/>
      <c r="AS666" s="86"/>
    </row>
    <row r="667" spans="6:45"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  <c r="S667" s="86"/>
      <c r="T667" s="86"/>
      <c r="U667" s="8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  <c r="AH667" s="86"/>
      <c r="AI667" s="86"/>
      <c r="AJ667" s="86"/>
      <c r="AK667" s="86"/>
      <c r="AL667" s="86"/>
      <c r="AM667" s="86"/>
      <c r="AN667" s="86"/>
      <c r="AO667" s="86"/>
      <c r="AP667" s="86"/>
      <c r="AQ667" s="86"/>
      <c r="AR667" s="86"/>
      <c r="AS667" s="86"/>
    </row>
    <row r="668" spans="6:45"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  <c r="S668" s="86"/>
      <c r="T668" s="86"/>
      <c r="U668" s="8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  <c r="AH668" s="86"/>
      <c r="AI668" s="86"/>
      <c r="AJ668" s="86"/>
      <c r="AK668" s="86"/>
      <c r="AL668" s="86"/>
      <c r="AM668" s="86"/>
      <c r="AN668" s="86"/>
      <c r="AO668" s="86"/>
      <c r="AP668" s="86"/>
      <c r="AQ668" s="86"/>
      <c r="AR668" s="86"/>
      <c r="AS668" s="86"/>
    </row>
    <row r="669" spans="6:45"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  <c r="S669" s="86"/>
      <c r="T669" s="86"/>
      <c r="U669" s="86"/>
      <c r="V669" s="86"/>
      <c r="W669" s="8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  <c r="AH669" s="86"/>
      <c r="AI669" s="86"/>
      <c r="AJ669" s="86"/>
      <c r="AK669" s="86"/>
      <c r="AL669" s="86"/>
      <c r="AM669" s="86"/>
      <c r="AN669" s="86"/>
      <c r="AO669" s="86"/>
      <c r="AP669" s="86"/>
      <c r="AQ669" s="86"/>
      <c r="AR669" s="86"/>
      <c r="AS669" s="86"/>
    </row>
    <row r="670" spans="6:45"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  <c r="S670" s="86"/>
      <c r="T670" s="86"/>
      <c r="U670" s="86"/>
      <c r="V670" s="86"/>
      <c r="W670" s="8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  <c r="AH670" s="86"/>
      <c r="AI670" s="86"/>
      <c r="AJ670" s="86"/>
      <c r="AK670" s="86"/>
      <c r="AL670" s="86"/>
      <c r="AM670" s="86"/>
      <c r="AN670" s="86"/>
      <c r="AO670" s="86"/>
      <c r="AP670" s="86"/>
      <c r="AQ670" s="86"/>
      <c r="AR670" s="86"/>
      <c r="AS670" s="86"/>
    </row>
    <row r="671" spans="6:45"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  <c r="S671" s="86"/>
      <c r="T671" s="86"/>
      <c r="U671" s="86"/>
      <c r="V671" s="86"/>
      <c r="W671" s="8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  <c r="AH671" s="86"/>
      <c r="AI671" s="86"/>
      <c r="AJ671" s="86"/>
      <c r="AK671" s="86"/>
      <c r="AL671" s="86"/>
      <c r="AM671" s="86"/>
      <c r="AN671" s="86"/>
      <c r="AO671" s="86"/>
      <c r="AP671" s="86"/>
      <c r="AQ671" s="86"/>
      <c r="AR671" s="86"/>
      <c r="AS671" s="86"/>
    </row>
    <row r="672" spans="6:45"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  <c r="S672" s="86"/>
      <c r="T672" s="86"/>
      <c r="U672" s="86"/>
      <c r="V672" s="86"/>
      <c r="W672" s="8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  <c r="AH672" s="86"/>
      <c r="AI672" s="86"/>
      <c r="AJ672" s="86"/>
      <c r="AK672" s="86"/>
      <c r="AL672" s="86"/>
      <c r="AM672" s="86"/>
      <c r="AN672" s="86"/>
      <c r="AO672" s="86"/>
      <c r="AP672" s="86"/>
      <c r="AQ672" s="86"/>
      <c r="AR672" s="86"/>
      <c r="AS672" s="86"/>
    </row>
    <row r="673" spans="6:45"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  <c r="S673" s="86"/>
      <c r="T673" s="86"/>
      <c r="U673" s="86"/>
      <c r="V673" s="86"/>
      <c r="W673" s="8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  <c r="AH673" s="86"/>
      <c r="AI673" s="86"/>
      <c r="AJ673" s="86"/>
      <c r="AK673" s="86"/>
      <c r="AL673" s="86"/>
      <c r="AM673" s="86"/>
      <c r="AN673" s="86"/>
      <c r="AO673" s="86"/>
      <c r="AP673" s="86"/>
      <c r="AQ673" s="86"/>
      <c r="AR673" s="86"/>
      <c r="AS673" s="86"/>
    </row>
    <row r="674" spans="6:45"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  <c r="S674" s="86"/>
      <c r="T674" s="86"/>
      <c r="U674" s="86"/>
      <c r="V674" s="86"/>
      <c r="W674" s="8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  <c r="AH674" s="86"/>
      <c r="AI674" s="86"/>
      <c r="AJ674" s="86"/>
      <c r="AK674" s="86"/>
      <c r="AL674" s="86"/>
      <c r="AM674" s="86"/>
      <c r="AN674" s="86"/>
      <c r="AO674" s="86"/>
      <c r="AP674" s="86"/>
      <c r="AQ674" s="86"/>
      <c r="AR674" s="86"/>
      <c r="AS674" s="86"/>
    </row>
    <row r="675" spans="6:45"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  <c r="S675" s="86"/>
      <c r="T675" s="86"/>
      <c r="U675" s="86"/>
      <c r="V675" s="86"/>
      <c r="W675" s="8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  <c r="AH675" s="86"/>
      <c r="AI675" s="86"/>
      <c r="AJ675" s="86"/>
      <c r="AK675" s="86"/>
      <c r="AL675" s="86"/>
      <c r="AM675" s="86"/>
      <c r="AN675" s="86"/>
      <c r="AO675" s="86"/>
      <c r="AP675" s="86"/>
      <c r="AQ675" s="86"/>
      <c r="AR675" s="86"/>
      <c r="AS675" s="86"/>
    </row>
    <row r="676" spans="6:45"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  <c r="S676" s="86"/>
      <c r="T676" s="86"/>
      <c r="U676" s="86"/>
      <c r="V676" s="86"/>
      <c r="W676" s="8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  <c r="AH676" s="86"/>
      <c r="AI676" s="86"/>
      <c r="AJ676" s="86"/>
      <c r="AK676" s="86"/>
      <c r="AL676" s="86"/>
      <c r="AM676" s="86"/>
      <c r="AN676" s="86"/>
      <c r="AO676" s="86"/>
      <c r="AP676" s="86"/>
      <c r="AQ676" s="86"/>
      <c r="AR676" s="86"/>
      <c r="AS676" s="86"/>
    </row>
    <row r="677" spans="6:45"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  <c r="S677" s="86"/>
      <c r="T677" s="86"/>
      <c r="U677" s="86"/>
      <c r="V677" s="86"/>
      <c r="W677" s="8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  <c r="AH677" s="86"/>
      <c r="AI677" s="86"/>
      <c r="AJ677" s="86"/>
      <c r="AK677" s="86"/>
      <c r="AL677" s="86"/>
      <c r="AM677" s="86"/>
      <c r="AN677" s="86"/>
      <c r="AO677" s="86"/>
      <c r="AP677" s="86"/>
      <c r="AQ677" s="86"/>
      <c r="AR677" s="86"/>
      <c r="AS677" s="86"/>
    </row>
    <row r="678" spans="6:45"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  <c r="S678" s="86"/>
      <c r="T678" s="86"/>
      <c r="U678" s="86"/>
      <c r="V678" s="86"/>
      <c r="W678" s="8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  <c r="AH678" s="86"/>
      <c r="AI678" s="86"/>
      <c r="AJ678" s="86"/>
      <c r="AK678" s="86"/>
      <c r="AL678" s="86"/>
      <c r="AM678" s="86"/>
      <c r="AN678" s="86"/>
      <c r="AO678" s="86"/>
      <c r="AP678" s="86"/>
      <c r="AQ678" s="86"/>
      <c r="AR678" s="86"/>
      <c r="AS678" s="86"/>
    </row>
    <row r="679" spans="6:45"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  <c r="S679" s="86"/>
      <c r="T679" s="86"/>
      <c r="U679" s="86"/>
      <c r="V679" s="86"/>
      <c r="W679" s="8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  <c r="AH679" s="86"/>
      <c r="AI679" s="86"/>
      <c r="AJ679" s="86"/>
      <c r="AK679" s="86"/>
      <c r="AL679" s="86"/>
      <c r="AM679" s="86"/>
      <c r="AN679" s="86"/>
      <c r="AO679" s="86"/>
      <c r="AP679" s="86"/>
      <c r="AQ679" s="86"/>
      <c r="AR679" s="86"/>
      <c r="AS679" s="86"/>
    </row>
    <row r="680" spans="6:45"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  <c r="S680" s="86"/>
      <c r="T680" s="86"/>
      <c r="U680" s="86"/>
      <c r="V680" s="86"/>
      <c r="W680" s="8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  <c r="AH680" s="86"/>
      <c r="AI680" s="86"/>
      <c r="AJ680" s="86"/>
      <c r="AK680" s="86"/>
      <c r="AL680" s="86"/>
      <c r="AM680" s="86"/>
      <c r="AN680" s="86"/>
      <c r="AO680" s="86"/>
      <c r="AP680" s="86"/>
      <c r="AQ680" s="86"/>
      <c r="AR680" s="86"/>
      <c r="AS680" s="86"/>
    </row>
    <row r="681" spans="6:45"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8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  <c r="AH681" s="86"/>
      <c r="AI681" s="86"/>
      <c r="AJ681" s="86"/>
      <c r="AK681" s="86"/>
      <c r="AL681" s="86"/>
      <c r="AM681" s="86"/>
      <c r="AN681" s="86"/>
      <c r="AO681" s="86"/>
      <c r="AP681" s="86"/>
      <c r="AQ681" s="86"/>
      <c r="AR681" s="86"/>
      <c r="AS681" s="86"/>
    </row>
    <row r="682" spans="6:45"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8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  <c r="AH682" s="86"/>
      <c r="AI682" s="86"/>
      <c r="AJ682" s="86"/>
      <c r="AK682" s="86"/>
      <c r="AL682" s="86"/>
      <c r="AM682" s="86"/>
      <c r="AN682" s="86"/>
      <c r="AO682" s="86"/>
      <c r="AP682" s="86"/>
      <c r="AQ682" s="86"/>
      <c r="AR682" s="86"/>
      <c r="AS682" s="86"/>
    </row>
    <row r="683" spans="6:45"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  <c r="S683" s="86"/>
      <c r="T683" s="86"/>
      <c r="U683" s="86"/>
      <c r="V683" s="86"/>
      <c r="W683" s="86"/>
      <c r="X683" s="86"/>
      <c r="Y683" s="86"/>
      <c r="Z683" s="86"/>
      <c r="AA683" s="86"/>
      <c r="AB683" s="86"/>
      <c r="AC683" s="86"/>
      <c r="AD683" s="86"/>
      <c r="AE683" s="86"/>
      <c r="AF683" s="86"/>
      <c r="AG683" s="86"/>
      <c r="AH683" s="86"/>
      <c r="AI683" s="86"/>
      <c r="AJ683" s="86"/>
      <c r="AK683" s="86"/>
      <c r="AL683" s="86"/>
      <c r="AM683" s="86"/>
      <c r="AN683" s="86"/>
      <c r="AO683" s="86"/>
      <c r="AP683" s="86"/>
      <c r="AQ683" s="86"/>
      <c r="AR683" s="86"/>
      <c r="AS683" s="86"/>
    </row>
    <row r="684" spans="6:45"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8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  <c r="AH684" s="86"/>
      <c r="AI684" s="86"/>
      <c r="AJ684" s="86"/>
      <c r="AK684" s="86"/>
      <c r="AL684" s="86"/>
      <c r="AM684" s="86"/>
      <c r="AN684" s="86"/>
      <c r="AO684" s="86"/>
      <c r="AP684" s="86"/>
      <c r="AQ684" s="86"/>
      <c r="AR684" s="86"/>
      <c r="AS684" s="86"/>
    </row>
    <row r="685" spans="6:45"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  <c r="S685" s="86"/>
      <c r="T685" s="86"/>
      <c r="U685" s="8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  <c r="AH685" s="86"/>
      <c r="AI685" s="86"/>
      <c r="AJ685" s="86"/>
      <c r="AK685" s="86"/>
      <c r="AL685" s="86"/>
      <c r="AM685" s="86"/>
      <c r="AN685" s="86"/>
      <c r="AO685" s="86"/>
      <c r="AP685" s="86"/>
      <c r="AQ685" s="86"/>
      <c r="AR685" s="86"/>
      <c r="AS685" s="86"/>
    </row>
    <row r="686" spans="6:45"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  <c r="S686" s="86"/>
      <c r="T686" s="86"/>
      <c r="U686" s="8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  <c r="AH686" s="86"/>
      <c r="AI686" s="86"/>
      <c r="AJ686" s="86"/>
      <c r="AK686" s="86"/>
      <c r="AL686" s="86"/>
      <c r="AM686" s="86"/>
      <c r="AN686" s="86"/>
      <c r="AO686" s="86"/>
      <c r="AP686" s="86"/>
      <c r="AQ686" s="86"/>
      <c r="AR686" s="86"/>
      <c r="AS686" s="86"/>
    </row>
    <row r="687" spans="6:45"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  <c r="S687" s="86"/>
      <c r="T687" s="86"/>
      <c r="U687" s="8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  <c r="AH687" s="86"/>
      <c r="AI687" s="86"/>
      <c r="AJ687" s="86"/>
      <c r="AK687" s="86"/>
      <c r="AL687" s="86"/>
      <c r="AM687" s="86"/>
      <c r="AN687" s="86"/>
      <c r="AO687" s="86"/>
      <c r="AP687" s="86"/>
      <c r="AQ687" s="86"/>
      <c r="AR687" s="86"/>
      <c r="AS687" s="86"/>
    </row>
    <row r="688" spans="6:45"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  <c r="S688" s="86"/>
      <c r="T688" s="86"/>
      <c r="U688" s="8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  <c r="AH688" s="86"/>
      <c r="AI688" s="86"/>
      <c r="AJ688" s="86"/>
      <c r="AK688" s="86"/>
      <c r="AL688" s="86"/>
      <c r="AM688" s="86"/>
      <c r="AN688" s="86"/>
      <c r="AO688" s="86"/>
      <c r="AP688" s="86"/>
      <c r="AQ688" s="86"/>
      <c r="AR688" s="86"/>
      <c r="AS688" s="86"/>
    </row>
    <row r="689" spans="6:45"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  <c r="S689" s="86"/>
      <c r="T689" s="86"/>
      <c r="U689" s="8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  <c r="AH689" s="86"/>
      <c r="AI689" s="86"/>
      <c r="AJ689" s="86"/>
      <c r="AK689" s="86"/>
      <c r="AL689" s="86"/>
      <c r="AM689" s="86"/>
      <c r="AN689" s="86"/>
      <c r="AO689" s="86"/>
      <c r="AP689" s="86"/>
      <c r="AQ689" s="86"/>
      <c r="AR689" s="86"/>
      <c r="AS689" s="86"/>
    </row>
    <row r="690" spans="6:45"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  <c r="S690" s="86"/>
      <c r="T690" s="86"/>
      <c r="U690" s="8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  <c r="AH690" s="86"/>
      <c r="AI690" s="86"/>
      <c r="AJ690" s="86"/>
      <c r="AK690" s="86"/>
      <c r="AL690" s="86"/>
      <c r="AM690" s="86"/>
      <c r="AN690" s="86"/>
      <c r="AO690" s="86"/>
      <c r="AP690" s="86"/>
      <c r="AQ690" s="86"/>
      <c r="AR690" s="86"/>
      <c r="AS690" s="86"/>
    </row>
    <row r="691" spans="6:45"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  <c r="S691" s="86"/>
      <c r="T691" s="86"/>
      <c r="U691" s="8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  <c r="AH691" s="86"/>
      <c r="AI691" s="86"/>
      <c r="AJ691" s="86"/>
      <c r="AK691" s="86"/>
      <c r="AL691" s="86"/>
      <c r="AM691" s="86"/>
      <c r="AN691" s="86"/>
      <c r="AO691" s="86"/>
      <c r="AP691" s="86"/>
      <c r="AQ691" s="86"/>
      <c r="AR691" s="86"/>
      <c r="AS691" s="86"/>
    </row>
    <row r="692" spans="6:45"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  <c r="S692" s="86"/>
      <c r="T692" s="86"/>
      <c r="U692" s="8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  <c r="AH692" s="86"/>
      <c r="AI692" s="86"/>
      <c r="AJ692" s="86"/>
      <c r="AK692" s="86"/>
      <c r="AL692" s="86"/>
      <c r="AM692" s="86"/>
      <c r="AN692" s="86"/>
      <c r="AO692" s="86"/>
      <c r="AP692" s="86"/>
      <c r="AQ692" s="86"/>
      <c r="AR692" s="86"/>
      <c r="AS692" s="86"/>
    </row>
    <row r="693" spans="6:45"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  <c r="S693" s="86"/>
      <c r="T693" s="86"/>
      <c r="U693" s="8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  <c r="AH693" s="86"/>
      <c r="AI693" s="86"/>
      <c r="AJ693" s="86"/>
      <c r="AK693" s="86"/>
      <c r="AL693" s="86"/>
      <c r="AM693" s="86"/>
      <c r="AN693" s="86"/>
      <c r="AO693" s="86"/>
      <c r="AP693" s="86"/>
      <c r="AQ693" s="86"/>
      <c r="AR693" s="86"/>
      <c r="AS693" s="86"/>
    </row>
    <row r="694" spans="6:45"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  <c r="S694" s="86"/>
      <c r="T694" s="86"/>
      <c r="U694" s="8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  <c r="AH694" s="86"/>
      <c r="AI694" s="86"/>
      <c r="AJ694" s="86"/>
      <c r="AK694" s="86"/>
      <c r="AL694" s="86"/>
      <c r="AM694" s="86"/>
      <c r="AN694" s="86"/>
      <c r="AO694" s="86"/>
      <c r="AP694" s="86"/>
      <c r="AQ694" s="86"/>
      <c r="AR694" s="86"/>
      <c r="AS694" s="86"/>
    </row>
    <row r="695" spans="6:45"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  <c r="S695" s="86"/>
      <c r="T695" s="86"/>
      <c r="U695" s="8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  <c r="AH695" s="86"/>
      <c r="AI695" s="86"/>
      <c r="AJ695" s="86"/>
      <c r="AK695" s="86"/>
      <c r="AL695" s="86"/>
      <c r="AM695" s="86"/>
      <c r="AN695" s="86"/>
      <c r="AO695" s="86"/>
      <c r="AP695" s="86"/>
      <c r="AQ695" s="86"/>
      <c r="AR695" s="86"/>
      <c r="AS695" s="86"/>
    </row>
    <row r="696" spans="6:45"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  <c r="S696" s="86"/>
      <c r="T696" s="86"/>
      <c r="U696" s="8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  <c r="AH696" s="86"/>
      <c r="AI696" s="86"/>
      <c r="AJ696" s="86"/>
      <c r="AK696" s="86"/>
      <c r="AL696" s="86"/>
      <c r="AM696" s="86"/>
      <c r="AN696" s="86"/>
      <c r="AO696" s="86"/>
      <c r="AP696" s="86"/>
      <c r="AQ696" s="86"/>
      <c r="AR696" s="86"/>
      <c r="AS696" s="86"/>
    </row>
    <row r="697" spans="6:45"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  <c r="S697" s="86"/>
      <c r="T697" s="86"/>
      <c r="U697" s="8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  <c r="AH697" s="86"/>
      <c r="AI697" s="86"/>
      <c r="AJ697" s="86"/>
      <c r="AK697" s="86"/>
      <c r="AL697" s="86"/>
      <c r="AM697" s="86"/>
      <c r="AN697" s="86"/>
      <c r="AO697" s="86"/>
      <c r="AP697" s="86"/>
      <c r="AQ697" s="86"/>
      <c r="AR697" s="86"/>
      <c r="AS697" s="86"/>
    </row>
    <row r="698" spans="6:45"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8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  <c r="AH698" s="86"/>
      <c r="AI698" s="86"/>
      <c r="AJ698" s="86"/>
      <c r="AK698" s="86"/>
      <c r="AL698" s="86"/>
      <c r="AM698" s="86"/>
      <c r="AN698" s="86"/>
      <c r="AO698" s="86"/>
      <c r="AP698" s="86"/>
      <c r="AQ698" s="86"/>
      <c r="AR698" s="86"/>
      <c r="AS698" s="86"/>
    </row>
    <row r="699" spans="6:45"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8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  <c r="AH699" s="86"/>
      <c r="AI699" s="86"/>
      <c r="AJ699" s="86"/>
      <c r="AK699" s="86"/>
      <c r="AL699" s="86"/>
      <c r="AM699" s="86"/>
      <c r="AN699" s="86"/>
      <c r="AO699" s="86"/>
      <c r="AP699" s="86"/>
      <c r="AQ699" s="86"/>
      <c r="AR699" s="86"/>
      <c r="AS699" s="86"/>
    </row>
    <row r="700" spans="6:45">
      <c r="F700" s="86"/>
      <c r="G700" s="86"/>
      <c r="H700" s="86"/>
      <c r="I700" s="86"/>
      <c r="J700" s="86"/>
      <c r="K700" s="86"/>
      <c r="L700" s="86"/>
      <c r="M700" s="86"/>
      <c r="N700" s="86"/>
      <c r="O700" s="86"/>
      <c r="P700" s="86"/>
      <c r="Q700" s="86"/>
      <c r="R700" s="86"/>
      <c r="S700" s="86"/>
      <c r="T700" s="86"/>
      <c r="U700" s="86"/>
      <c r="V700" s="86"/>
      <c r="W700" s="86"/>
      <c r="X700" s="86"/>
      <c r="Y700" s="86"/>
      <c r="Z700" s="86"/>
      <c r="AA700" s="86"/>
      <c r="AB700" s="86"/>
      <c r="AC700" s="86"/>
      <c r="AD700" s="86"/>
      <c r="AE700" s="86"/>
      <c r="AF700" s="86"/>
      <c r="AG700" s="86"/>
      <c r="AH700" s="86"/>
      <c r="AI700" s="86"/>
      <c r="AJ700" s="86"/>
      <c r="AK700" s="86"/>
      <c r="AL700" s="86"/>
      <c r="AM700" s="86"/>
      <c r="AN700" s="86"/>
      <c r="AO700" s="86"/>
      <c r="AP700" s="86"/>
      <c r="AQ700" s="86"/>
      <c r="AR700" s="86"/>
      <c r="AS700" s="86"/>
    </row>
    <row r="701" spans="6:45"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8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  <c r="AH701" s="86"/>
      <c r="AI701" s="86"/>
      <c r="AJ701" s="86"/>
      <c r="AK701" s="86"/>
      <c r="AL701" s="86"/>
      <c r="AM701" s="86"/>
      <c r="AN701" s="86"/>
      <c r="AO701" s="86"/>
      <c r="AP701" s="86"/>
      <c r="AQ701" s="86"/>
      <c r="AR701" s="86"/>
      <c r="AS701" s="86"/>
    </row>
    <row r="702" spans="6:45"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8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  <c r="AH702" s="86"/>
      <c r="AI702" s="86"/>
      <c r="AJ702" s="86"/>
      <c r="AK702" s="86"/>
      <c r="AL702" s="86"/>
      <c r="AM702" s="86"/>
      <c r="AN702" s="86"/>
      <c r="AO702" s="86"/>
      <c r="AP702" s="86"/>
      <c r="AQ702" s="86"/>
      <c r="AR702" s="86"/>
      <c r="AS702" s="86"/>
    </row>
    <row r="703" spans="6:45"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8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  <c r="AH703" s="86"/>
      <c r="AI703" s="86"/>
      <c r="AJ703" s="86"/>
      <c r="AK703" s="86"/>
      <c r="AL703" s="86"/>
      <c r="AM703" s="86"/>
      <c r="AN703" s="86"/>
      <c r="AO703" s="86"/>
      <c r="AP703" s="86"/>
      <c r="AQ703" s="86"/>
      <c r="AR703" s="86"/>
      <c r="AS703" s="86"/>
    </row>
    <row r="704" spans="6:45"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8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  <c r="AH704" s="86"/>
      <c r="AI704" s="86"/>
      <c r="AJ704" s="86"/>
      <c r="AK704" s="86"/>
      <c r="AL704" s="86"/>
      <c r="AM704" s="86"/>
      <c r="AN704" s="86"/>
      <c r="AO704" s="86"/>
      <c r="AP704" s="86"/>
      <c r="AQ704" s="86"/>
      <c r="AR704" s="86"/>
      <c r="AS704" s="86"/>
    </row>
    <row r="705" spans="6:45"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8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  <c r="AH705" s="86"/>
      <c r="AI705" s="86"/>
      <c r="AJ705" s="86"/>
      <c r="AK705" s="86"/>
      <c r="AL705" s="86"/>
      <c r="AM705" s="86"/>
      <c r="AN705" s="86"/>
      <c r="AO705" s="86"/>
      <c r="AP705" s="86"/>
      <c r="AQ705" s="86"/>
      <c r="AR705" s="86"/>
      <c r="AS705" s="86"/>
    </row>
    <row r="706" spans="6:45"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8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  <c r="AH706" s="86"/>
      <c r="AI706" s="86"/>
      <c r="AJ706" s="86"/>
      <c r="AK706" s="86"/>
      <c r="AL706" s="86"/>
      <c r="AM706" s="86"/>
      <c r="AN706" s="86"/>
      <c r="AO706" s="86"/>
      <c r="AP706" s="86"/>
      <c r="AQ706" s="86"/>
      <c r="AR706" s="86"/>
      <c r="AS706" s="86"/>
    </row>
    <row r="707" spans="6:45"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8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  <c r="AH707" s="86"/>
      <c r="AI707" s="86"/>
      <c r="AJ707" s="86"/>
      <c r="AK707" s="86"/>
      <c r="AL707" s="86"/>
      <c r="AM707" s="86"/>
      <c r="AN707" s="86"/>
      <c r="AO707" s="86"/>
      <c r="AP707" s="86"/>
      <c r="AQ707" s="86"/>
      <c r="AR707" s="86"/>
      <c r="AS707" s="86"/>
    </row>
    <row r="708" spans="6:45"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8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  <c r="AH708" s="86"/>
      <c r="AI708" s="86"/>
      <c r="AJ708" s="86"/>
      <c r="AK708" s="86"/>
      <c r="AL708" s="86"/>
      <c r="AM708" s="86"/>
      <c r="AN708" s="86"/>
      <c r="AO708" s="86"/>
      <c r="AP708" s="86"/>
      <c r="AQ708" s="86"/>
      <c r="AR708" s="86"/>
      <c r="AS708" s="86"/>
    </row>
    <row r="709" spans="6:45"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8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  <c r="AH709" s="86"/>
      <c r="AI709" s="86"/>
      <c r="AJ709" s="86"/>
      <c r="AK709" s="86"/>
      <c r="AL709" s="86"/>
      <c r="AM709" s="86"/>
      <c r="AN709" s="86"/>
      <c r="AO709" s="86"/>
      <c r="AP709" s="86"/>
      <c r="AQ709" s="86"/>
      <c r="AR709" s="86"/>
      <c r="AS709" s="86"/>
    </row>
    <row r="710" spans="6:45"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8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  <c r="AH710" s="86"/>
      <c r="AI710" s="86"/>
      <c r="AJ710" s="86"/>
      <c r="AK710" s="86"/>
      <c r="AL710" s="86"/>
      <c r="AM710" s="86"/>
      <c r="AN710" s="86"/>
      <c r="AO710" s="86"/>
      <c r="AP710" s="86"/>
      <c r="AQ710" s="86"/>
      <c r="AR710" s="86"/>
      <c r="AS710" s="86"/>
    </row>
    <row r="711" spans="6:45"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8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  <c r="AH711" s="86"/>
      <c r="AI711" s="86"/>
      <c r="AJ711" s="86"/>
      <c r="AK711" s="86"/>
      <c r="AL711" s="86"/>
      <c r="AM711" s="86"/>
      <c r="AN711" s="86"/>
      <c r="AO711" s="86"/>
      <c r="AP711" s="86"/>
      <c r="AQ711" s="86"/>
      <c r="AR711" s="86"/>
      <c r="AS711" s="86"/>
    </row>
    <row r="712" spans="6:45"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8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  <c r="AH712" s="86"/>
      <c r="AI712" s="86"/>
      <c r="AJ712" s="86"/>
      <c r="AK712" s="86"/>
      <c r="AL712" s="86"/>
      <c r="AM712" s="86"/>
      <c r="AN712" s="86"/>
      <c r="AO712" s="86"/>
      <c r="AP712" s="86"/>
      <c r="AQ712" s="86"/>
      <c r="AR712" s="86"/>
      <c r="AS712" s="86"/>
    </row>
    <row r="713" spans="6:45"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8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  <c r="AH713" s="86"/>
      <c r="AI713" s="86"/>
      <c r="AJ713" s="86"/>
      <c r="AK713" s="86"/>
      <c r="AL713" s="86"/>
      <c r="AM713" s="86"/>
      <c r="AN713" s="86"/>
      <c r="AO713" s="86"/>
      <c r="AP713" s="86"/>
      <c r="AQ713" s="86"/>
      <c r="AR713" s="86"/>
      <c r="AS713" s="86"/>
    </row>
    <row r="714" spans="6:45"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8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  <c r="AH714" s="86"/>
      <c r="AI714" s="86"/>
      <c r="AJ714" s="86"/>
      <c r="AK714" s="86"/>
      <c r="AL714" s="86"/>
      <c r="AM714" s="86"/>
      <c r="AN714" s="86"/>
      <c r="AO714" s="86"/>
      <c r="AP714" s="86"/>
      <c r="AQ714" s="86"/>
      <c r="AR714" s="86"/>
      <c r="AS714" s="86"/>
    </row>
    <row r="715" spans="6:45"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8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  <c r="AH715" s="86"/>
      <c r="AI715" s="86"/>
      <c r="AJ715" s="86"/>
      <c r="AK715" s="86"/>
      <c r="AL715" s="86"/>
      <c r="AM715" s="86"/>
      <c r="AN715" s="86"/>
      <c r="AO715" s="86"/>
      <c r="AP715" s="86"/>
      <c r="AQ715" s="86"/>
      <c r="AR715" s="86"/>
      <c r="AS715" s="86"/>
    </row>
    <row r="716" spans="6:45"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8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  <c r="AH716" s="86"/>
      <c r="AI716" s="86"/>
      <c r="AJ716" s="86"/>
      <c r="AK716" s="86"/>
      <c r="AL716" s="86"/>
      <c r="AM716" s="86"/>
      <c r="AN716" s="86"/>
      <c r="AO716" s="86"/>
      <c r="AP716" s="86"/>
      <c r="AQ716" s="86"/>
      <c r="AR716" s="86"/>
      <c r="AS716" s="86"/>
    </row>
    <row r="717" spans="6:45"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  <c r="S717" s="86"/>
      <c r="T717" s="86"/>
      <c r="U717" s="86"/>
      <c r="V717" s="86"/>
      <c r="W717" s="86"/>
      <c r="X717" s="86"/>
      <c r="Y717" s="86"/>
      <c r="Z717" s="86"/>
      <c r="AA717" s="86"/>
      <c r="AB717" s="86"/>
      <c r="AC717" s="86"/>
      <c r="AD717" s="86"/>
      <c r="AE717" s="86"/>
      <c r="AF717" s="86"/>
      <c r="AG717" s="86"/>
      <c r="AH717" s="86"/>
      <c r="AI717" s="86"/>
      <c r="AJ717" s="86"/>
      <c r="AK717" s="86"/>
      <c r="AL717" s="86"/>
      <c r="AM717" s="86"/>
      <c r="AN717" s="86"/>
      <c r="AO717" s="86"/>
      <c r="AP717" s="86"/>
      <c r="AQ717" s="86"/>
      <c r="AR717" s="86"/>
      <c r="AS717" s="86"/>
    </row>
    <row r="718" spans="6:45"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8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  <c r="AH718" s="86"/>
      <c r="AI718" s="86"/>
      <c r="AJ718" s="86"/>
      <c r="AK718" s="86"/>
      <c r="AL718" s="86"/>
      <c r="AM718" s="86"/>
      <c r="AN718" s="86"/>
      <c r="AO718" s="86"/>
      <c r="AP718" s="86"/>
      <c r="AQ718" s="86"/>
      <c r="AR718" s="86"/>
      <c r="AS718" s="86"/>
    </row>
    <row r="719" spans="6:45"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8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  <c r="AH719" s="86"/>
      <c r="AI719" s="86"/>
      <c r="AJ719" s="86"/>
      <c r="AK719" s="86"/>
      <c r="AL719" s="86"/>
      <c r="AM719" s="86"/>
      <c r="AN719" s="86"/>
      <c r="AO719" s="86"/>
      <c r="AP719" s="86"/>
      <c r="AQ719" s="86"/>
      <c r="AR719" s="86"/>
      <c r="AS719" s="86"/>
    </row>
    <row r="720" spans="6:45"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8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  <c r="AH720" s="86"/>
      <c r="AI720" s="86"/>
      <c r="AJ720" s="86"/>
      <c r="AK720" s="86"/>
      <c r="AL720" s="86"/>
      <c r="AM720" s="86"/>
      <c r="AN720" s="86"/>
      <c r="AO720" s="86"/>
      <c r="AP720" s="86"/>
      <c r="AQ720" s="86"/>
      <c r="AR720" s="86"/>
      <c r="AS720" s="86"/>
    </row>
    <row r="721" spans="6:45"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8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  <c r="AH721" s="86"/>
      <c r="AI721" s="86"/>
      <c r="AJ721" s="86"/>
      <c r="AK721" s="86"/>
      <c r="AL721" s="86"/>
      <c r="AM721" s="86"/>
      <c r="AN721" s="86"/>
      <c r="AO721" s="86"/>
      <c r="AP721" s="86"/>
      <c r="AQ721" s="86"/>
      <c r="AR721" s="86"/>
      <c r="AS721" s="86"/>
    </row>
    <row r="722" spans="6:45"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8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  <c r="AH722" s="86"/>
      <c r="AI722" s="86"/>
      <c r="AJ722" s="86"/>
      <c r="AK722" s="86"/>
      <c r="AL722" s="86"/>
      <c r="AM722" s="86"/>
      <c r="AN722" s="86"/>
      <c r="AO722" s="86"/>
      <c r="AP722" s="86"/>
      <c r="AQ722" s="86"/>
      <c r="AR722" s="86"/>
      <c r="AS722" s="86"/>
    </row>
    <row r="723" spans="6:45"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8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  <c r="AH723" s="86"/>
      <c r="AI723" s="86"/>
      <c r="AJ723" s="86"/>
      <c r="AK723" s="86"/>
      <c r="AL723" s="86"/>
      <c r="AM723" s="86"/>
      <c r="AN723" s="86"/>
      <c r="AO723" s="86"/>
      <c r="AP723" s="86"/>
      <c r="AQ723" s="86"/>
      <c r="AR723" s="86"/>
      <c r="AS723" s="86"/>
    </row>
    <row r="724" spans="6:45"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8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  <c r="AH724" s="86"/>
      <c r="AI724" s="86"/>
      <c r="AJ724" s="86"/>
      <c r="AK724" s="86"/>
      <c r="AL724" s="86"/>
      <c r="AM724" s="86"/>
      <c r="AN724" s="86"/>
      <c r="AO724" s="86"/>
      <c r="AP724" s="86"/>
      <c r="AQ724" s="86"/>
      <c r="AR724" s="86"/>
      <c r="AS724" s="86"/>
    </row>
    <row r="725" spans="6:45"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8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  <c r="AH725" s="86"/>
      <c r="AI725" s="86"/>
      <c r="AJ725" s="86"/>
      <c r="AK725" s="86"/>
      <c r="AL725" s="86"/>
      <c r="AM725" s="86"/>
      <c r="AN725" s="86"/>
      <c r="AO725" s="86"/>
      <c r="AP725" s="86"/>
      <c r="AQ725" s="86"/>
      <c r="AR725" s="86"/>
      <c r="AS725" s="86"/>
    </row>
    <row r="726" spans="6:45"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8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  <c r="AH726" s="86"/>
      <c r="AI726" s="86"/>
      <c r="AJ726" s="86"/>
      <c r="AK726" s="86"/>
      <c r="AL726" s="86"/>
      <c r="AM726" s="86"/>
      <c r="AN726" s="86"/>
      <c r="AO726" s="86"/>
      <c r="AP726" s="86"/>
      <c r="AQ726" s="86"/>
      <c r="AR726" s="86"/>
      <c r="AS726" s="86"/>
    </row>
    <row r="727" spans="6:45"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8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  <c r="AH727" s="86"/>
      <c r="AI727" s="86"/>
      <c r="AJ727" s="86"/>
      <c r="AK727" s="86"/>
      <c r="AL727" s="86"/>
      <c r="AM727" s="86"/>
      <c r="AN727" s="86"/>
      <c r="AO727" s="86"/>
      <c r="AP727" s="86"/>
      <c r="AQ727" s="86"/>
      <c r="AR727" s="86"/>
      <c r="AS727" s="86"/>
    </row>
    <row r="728" spans="6:45"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8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  <c r="AH728" s="86"/>
      <c r="AI728" s="86"/>
      <c r="AJ728" s="86"/>
      <c r="AK728" s="86"/>
      <c r="AL728" s="86"/>
      <c r="AM728" s="86"/>
      <c r="AN728" s="86"/>
      <c r="AO728" s="86"/>
      <c r="AP728" s="86"/>
      <c r="AQ728" s="86"/>
      <c r="AR728" s="86"/>
      <c r="AS728" s="86"/>
    </row>
    <row r="729" spans="6:45"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8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  <c r="AH729" s="86"/>
      <c r="AI729" s="86"/>
      <c r="AJ729" s="86"/>
      <c r="AK729" s="86"/>
      <c r="AL729" s="86"/>
      <c r="AM729" s="86"/>
      <c r="AN729" s="86"/>
      <c r="AO729" s="86"/>
      <c r="AP729" s="86"/>
      <c r="AQ729" s="86"/>
      <c r="AR729" s="86"/>
      <c r="AS729" s="86"/>
    </row>
    <row r="730" spans="6:45"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8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  <c r="AH730" s="86"/>
      <c r="AI730" s="86"/>
      <c r="AJ730" s="86"/>
      <c r="AK730" s="86"/>
      <c r="AL730" s="86"/>
      <c r="AM730" s="86"/>
      <c r="AN730" s="86"/>
      <c r="AO730" s="86"/>
      <c r="AP730" s="86"/>
      <c r="AQ730" s="86"/>
      <c r="AR730" s="86"/>
      <c r="AS730" s="86"/>
    </row>
    <row r="731" spans="6:45"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8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  <c r="AH731" s="86"/>
      <c r="AI731" s="86"/>
      <c r="AJ731" s="86"/>
      <c r="AK731" s="86"/>
      <c r="AL731" s="86"/>
      <c r="AM731" s="86"/>
      <c r="AN731" s="86"/>
      <c r="AO731" s="86"/>
      <c r="AP731" s="86"/>
      <c r="AQ731" s="86"/>
      <c r="AR731" s="86"/>
      <c r="AS731" s="86"/>
    </row>
    <row r="732" spans="6:45"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8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  <c r="AH732" s="86"/>
      <c r="AI732" s="86"/>
      <c r="AJ732" s="86"/>
      <c r="AK732" s="86"/>
      <c r="AL732" s="86"/>
      <c r="AM732" s="86"/>
      <c r="AN732" s="86"/>
      <c r="AO732" s="86"/>
      <c r="AP732" s="86"/>
      <c r="AQ732" s="86"/>
      <c r="AR732" s="86"/>
      <c r="AS732" s="86"/>
    </row>
    <row r="733" spans="6:45"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8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  <c r="AH733" s="86"/>
      <c r="AI733" s="86"/>
      <c r="AJ733" s="86"/>
      <c r="AK733" s="86"/>
      <c r="AL733" s="86"/>
      <c r="AM733" s="86"/>
      <c r="AN733" s="86"/>
      <c r="AO733" s="86"/>
      <c r="AP733" s="86"/>
      <c r="AQ733" s="86"/>
      <c r="AR733" s="86"/>
      <c r="AS733" s="86"/>
    </row>
    <row r="734" spans="6:45"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  <c r="S734" s="86"/>
      <c r="T734" s="86"/>
      <c r="U734" s="86"/>
      <c r="V734" s="86"/>
      <c r="W734" s="86"/>
      <c r="X734" s="86"/>
      <c r="Y734" s="86"/>
      <c r="Z734" s="86"/>
      <c r="AA734" s="86"/>
      <c r="AB734" s="86"/>
      <c r="AC734" s="86"/>
      <c r="AD734" s="86"/>
      <c r="AE734" s="86"/>
      <c r="AF734" s="86"/>
      <c r="AG734" s="86"/>
      <c r="AH734" s="86"/>
      <c r="AI734" s="86"/>
      <c r="AJ734" s="86"/>
      <c r="AK734" s="86"/>
      <c r="AL734" s="86"/>
      <c r="AM734" s="86"/>
      <c r="AN734" s="86"/>
      <c r="AO734" s="86"/>
      <c r="AP734" s="86"/>
      <c r="AQ734" s="86"/>
      <c r="AR734" s="86"/>
      <c r="AS734" s="86"/>
    </row>
    <row r="735" spans="6:45"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8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  <c r="AH735" s="86"/>
      <c r="AI735" s="86"/>
      <c r="AJ735" s="86"/>
      <c r="AK735" s="86"/>
      <c r="AL735" s="86"/>
      <c r="AM735" s="86"/>
      <c r="AN735" s="86"/>
      <c r="AO735" s="86"/>
      <c r="AP735" s="86"/>
      <c r="AQ735" s="86"/>
      <c r="AR735" s="86"/>
      <c r="AS735" s="86"/>
    </row>
    <row r="736" spans="6:45"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8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  <c r="AH736" s="86"/>
      <c r="AI736" s="86"/>
      <c r="AJ736" s="86"/>
      <c r="AK736" s="86"/>
      <c r="AL736" s="86"/>
      <c r="AM736" s="86"/>
      <c r="AN736" s="86"/>
      <c r="AO736" s="86"/>
      <c r="AP736" s="86"/>
      <c r="AQ736" s="86"/>
      <c r="AR736" s="86"/>
      <c r="AS736" s="86"/>
    </row>
    <row r="737" spans="6:45"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8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  <c r="AH737" s="86"/>
      <c r="AI737" s="86"/>
      <c r="AJ737" s="86"/>
      <c r="AK737" s="86"/>
      <c r="AL737" s="86"/>
      <c r="AM737" s="86"/>
      <c r="AN737" s="86"/>
      <c r="AO737" s="86"/>
      <c r="AP737" s="86"/>
      <c r="AQ737" s="86"/>
      <c r="AR737" s="86"/>
      <c r="AS737" s="86"/>
    </row>
    <row r="738" spans="6:45"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8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  <c r="AH738" s="86"/>
      <c r="AI738" s="86"/>
      <c r="AJ738" s="86"/>
      <c r="AK738" s="86"/>
      <c r="AL738" s="86"/>
      <c r="AM738" s="86"/>
      <c r="AN738" s="86"/>
      <c r="AO738" s="86"/>
      <c r="AP738" s="86"/>
      <c r="AQ738" s="86"/>
      <c r="AR738" s="86"/>
      <c r="AS738" s="86"/>
    </row>
    <row r="739" spans="6:45"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8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  <c r="AH739" s="86"/>
      <c r="AI739" s="86"/>
      <c r="AJ739" s="86"/>
      <c r="AK739" s="86"/>
      <c r="AL739" s="86"/>
      <c r="AM739" s="86"/>
      <c r="AN739" s="86"/>
      <c r="AO739" s="86"/>
      <c r="AP739" s="86"/>
      <c r="AQ739" s="86"/>
      <c r="AR739" s="86"/>
      <c r="AS739" s="86"/>
    </row>
    <row r="740" spans="6:45"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8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  <c r="AH740" s="86"/>
      <c r="AI740" s="86"/>
      <c r="AJ740" s="86"/>
      <c r="AK740" s="86"/>
      <c r="AL740" s="86"/>
      <c r="AM740" s="86"/>
      <c r="AN740" s="86"/>
      <c r="AO740" s="86"/>
      <c r="AP740" s="86"/>
      <c r="AQ740" s="86"/>
      <c r="AR740" s="86"/>
      <c r="AS740" s="86"/>
    </row>
    <row r="741" spans="6:45"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8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  <c r="AH741" s="86"/>
      <c r="AI741" s="86"/>
      <c r="AJ741" s="86"/>
      <c r="AK741" s="86"/>
      <c r="AL741" s="86"/>
      <c r="AM741" s="86"/>
      <c r="AN741" s="86"/>
      <c r="AO741" s="86"/>
      <c r="AP741" s="86"/>
      <c r="AQ741" s="86"/>
      <c r="AR741" s="86"/>
      <c r="AS741" s="86"/>
    </row>
    <row r="742" spans="6:45"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8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  <c r="AH742" s="86"/>
      <c r="AI742" s="86"/>
      <c r="AJ742" s="86"/>
      <c r="AK742" s="86"/>
      <c r="AL742" s="86"/>
      <c r="AM742" s="86"/>
      <c r="AN742" s="86"/>
      <c r="AO742" s="86"/>
      <c r="AP742" s="86"/>
      <c r="AQ742" s="86"/>
      <c r="AR742" s="86"/>
      <c r="AS742" s="86"/>
    </row>
    <row r="743" spans="6:45"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8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  <c r="AH743" s="86"/>
      <c r="AI743" s="86"/>
      <c r="AJ743" s="86"/>
      <c r="AK743" s="86"/>
      <c r="AL743" s="86"/>
      <c r="AM743" s="86"/>
      <c r="AN743" s="86"/>
      <c r="AO743" s="86"/>
      <c r="AP743" s="86"/>
      <c r="AQ743" s="86"/>
      <c r="AR743" s="86"/>
      <c r="AS743" s="86"/>
    </row>
    <row r="744" spans="6:45"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8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  <c r="AH744" s="86"/>
      <c r="AI744" s="86"/>
      <c r="AJ744" s="86"/>
      <c r="AK744" s="86"/>
      <c r="AL744" s="86"/>
      <c r="AM744" s="86"/>
      <c r="AN744" s="86"/>
      <c r="AO744" s="86"/>
      <c r="AP744" s="86"/>
      <c r="AQ744" s="86"/>
      <c r="AR744" s="86"/>
      <c r="AS744" s="86"/>
    </row>
    <row r="745" spans="6:45"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8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  <c r="AH745" s="86"/>
      <c r="AI745" s="86"/>
      <c r="AJ745" s="86"/>
      <c r="AK745" s="86"/>
      <c r="AL745" s="86"/>
      <c r="AM745" s="86"/>
      <c r="AN745" s="86"/>
      <c r="AO745" s="86"/>
      <c r="AP745" s="86"/>
      <c r="AQ745" s="86"/>
      <c r="AR745" s="86"/>
      <c r="AS745" s="86"/>
    </row>
    <row r="746" spans="6:45"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8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  <c r="AH746" s="86"/>
      <c r="AI746" s="86"/>
      <c r="AJ746" s="86"/>
      <c r="AK746" s="86"/>
      <c r="AL746" s="86"/>
      <c r="AM746" s="86"/>
      <c r="AN746" s="86"/>
      <c r="AO746" s="86"/>
      <c r="AP746" s="86"/>
      <c r="AQ746" s="86"/>
      <c r="AR746" s="86"/>
      <c r="AS746" s="86"/>
    </row>
    <row r="747" spans="6:45"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8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  <c r="AH747" s="86"/>
      <c r="AI747" s="86"/>
      <c r="AJ747" s="86"/>
      <c r="AK747" s="86"/>
      <c r="AL747" s="86"/>
      <c r="AM747" s="86"/>
      <c r="AN747" s="86"/>
      <c r="AO747" s="86"/>
      <c r="AP747" s="86"/>
      <c r="AQ747" s="86"/>
      <c r="AR747" s="86"/>
      <c r="AS747" s="86"/>
    </row>
    <row r="748" spans="6:45"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8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  <c r="AH748" s="86"/>
      <c r="AI748" s="86"/>
      <c r="AJ748" s="86"/>
      <c r="AK748" s="86"/>
      <c r="AL748" s="86"/>
      <c r="AM748" s="86"/>
      <c r="AN748" s="86"/>
      <c r="AO748" s="86"/>
      <c r="AP748" s="86"/>
      <c r="AQ748" s="86"/>
      <c r="AR748" s="86"/>
      <c r="AS748" s="86"/>
    </row>
    <row r="749" spans="6:45"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8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  <c r="AH749" s="86"/>
      <c r="AI749" s="86"/>
      <c r="AJ749" s="86"/>
      <c r="AK749" s="86"/>
      <c r="AL749" s="86"/>
      <c r="AM749" s="86"/>
      <c r="AN749" s="86"/>
      <c r="AO749" s="86"/>
      <c r="AP749" s="86"/>
      <c r="AQ749" s="86"/>
      <c r="AR749" s="86"/>
      <c r="AS749" s="86"/>
    </row>
    <row r="750" spans="6:45"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  <c r="AH750" s="86"/>
      <c r="AI750" s="86"/>
      <c r="AJ750" s="86"/>
      <c r="AK750" s="86"/>
      <c r="AL750" s="86"/>
      <c r="AM750" s="86"/>
      <c r="AN750" s="86"/>
      <c r="AO750" s="86"/>
      <c r="AP750" s="86"/>
      <c r="AQ750" s="86"/>
      <c r="AR750" s="86"/>
      <c r="AS750" s="86"/>
    </row>
    <row r="751" spans="6:45"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  <c r="R751" s="86"/>
      <c r="S751" s="86"/>
      <c r="T751" s="86"/>
      <c r="U751" s="86"/>
      <c r="V751" s="86"/>
      <c r="W751" s="86"/>
      <c r="X751" s="86"/>
      <c r="Y751" s="86"/>
      <c r="Z751" s="86"/>
      <c r="AA751" s="86"/>
      <c r="AB751" s="86"/>
      <c r="AC751" s="86"/>
      <c r="AD751" s="86"/>
      <c r="AE751" s="86"/>
      <c r="AF751" s="86"/>
      <c r="AG751" s="86"/>
      <c r="AH751" s="86"/>
      <c r="AI751" s="86"/>
      <c r="AJ751" s="86"/>
      <c r="AK751" s="86"/>
      <c r="AL751" s="86"/>
      <c r="AM751" s="86"/>
      <c r="AN751" s="86"/>
      <c r="AO751" s="86"/>
      <c r="AP751" s="86"/>
      <c r="AQ751" s="86"/>
      <c r="AR751" s="86"/>
      <c r="AS751" s="86"/>
    </row>
    <row r="752" spans="6:45"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8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  <c r="AH752" s="86"/>
      <c r="AI752" s="86"/>
      <c r="AJ752" s="86"/>
      <c r="AK752" s="86"/>
      <c r="AL752" s="86"/>
      <c r="AM752" s="86"/>
      <c r="AN752" s="86"/>
      <c r="AO752" s="86"/>
      <c r="AP752" s="86"/>
      <c r="AQ752" s="86"/>
      <c r="AR752" s="86"/>
      <c r="AS752" s="86"/>
    </row>
    <row r="753" spans="6:45"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8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  <c r="AH753" s="86"/>
      <c r="AI753" s="86"/>
      <c r="AJ753" s="86"/>
      <c r="AK753" s="86"/>
      <c r="AL753" s="86"/>
      <c r="AM753" s="86"/>
      <c r="AN753" s="86"/>
      <c r="AO753" s="86"/>
      <c r="AP753" s="86"/>
      <c r="AQ753" s="86"/>
      <c r="AR753" s="86"/>
      <c r="AS753" s="86"/>
    </row>
    <row r="754" spans="6:45"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8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  <c r="AH754" s="86"/>
      <c r="AI754" s="86"/>
      <c r="AJ754" s="86"/>
      <c r="AK754" s="86"/>
      <c r="AL754" s="86"/>
      <c r="AM754" s="86"/>
      <c r="AN754" s="86"/>
      <c r="AO754" s="86"/>
      <c r="AP754" s="86"/>
      <c r="AQ754" s="86"/>
      <c r="AR754" s="86"/>
      <c r="AS754" s="86"/>
    </row>
    <row r="755" spans="6:45"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8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  <c r="AH755" s="86"/>
      <c r="AI755" s="86"/>
      <c r="AJ755" s="86"/>
      <c r="AK755" s="86"/>
      <c r="AL755" s="86"/>
      <c r="AM755" s="86"/>
      <c r="AN755" s="86"/>
      <c r="AO755" s="86"/>
      <c r="AP755" s="86"/>
      <c r="AQ755" s="86"/>
      <c r="AR755" s="86"/>
      <c r="AS755" s="86"/>
    </row>
    <row r="756" spans="6:45"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8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  <c r="AH756" s="86"/>
      <c r="AI756" s="86"/>
      <c r="AJ756" s="86"/>
      <c r="AK756" s="86"/>
      <c r="AL756" s="86"/>
      <c r="AM756" s="86"/>
      <c r="AN756" s="86"/>
      <c r="AO756" s="86"/>
      <c r="AP756" s="86"/>
      <c r="AQ756" s="86"/>
      <c r="AR756" s="86"/>
      <c r="AS756" s="86"/>
    </row>
    <row r="757" spans="6:45"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8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  <c r="AH757" s="86"/>
      <c r="AI757" s="86"/>
      <c r="AJ757" s="86"/>
      <c r="AK757" s="86"/>
      <c r="AL757" s="86"/>
      <c r="AM757" s="86"/>
      <c r="AN757" s="86"/>
      <c r="AO757" s="86"/>
      <c r="AP757" s="86"/>
      <c r="AQ757" s="86"/>
      <c r="AR757" s="86"/>
      <c r="AS757" s="86"/>
    </row>
    <row r="758" spans="6:45"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8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  <c r="AH758" s="86"/>
      <c r="AI758" s="86"/>
      <c r="AJ758" s="86"/>
      <c r="AK758" s="86"/>
      <c r="AL758" s="86"/>
      <c r="AM758" s="86"/>
      <c r="AN758" s="86"/>
      <c r="AO758" s="86"/>
      <c r="AP758" s="86"/>
      <c r="AQ758" s="86"/>
      <c r="AR758" s="86"/>
      <c r="AS758" s="86"/>
    </row>
    <row r="759" spans="6:45"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8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  <c r="AH759" s="86"/>
      <c r="AI759" s="86"/>
      <c r="AJ759" s="86"/>
      <c r="AK759" s="86"/>
      <c r="AL759" s="86"/>
      <c r="AM759" s="86"/>
      <c r="AN759" s="86"/>
      <c r="AO759" s="86"/>
      <c r="AP759" s="86"/>
      <c r="AQ759" s="86"/>
      <c r="AR759" s="86"/>
      <c r="AS759" s="86"/>
    </row>
    <row r="760" spans="6:45"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8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  <c r="AH760" s="86"/>
      <c r="AI760" s="86"/>
      <c r="AJ760" s="86"/>
      <c r="AK760" s="86"/>
      <c r="AL760" s="86"/>
      <c r="AM760" s="86"/>
      <c r="AN760" s="86"/>
      <c r="AO760" s="86"/>
      <c r="AP760" s="86"/>
      <c r="AQ760" s="86"/>
      <c r="AR760" s="86"/>
      <c r="AS760" s="86"/>
    </row>
    <row r="761" spans="6:45"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8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  <c r="AH761" s="86"/>
      <c r="AI761" s="86"/>
      <c r="AJ761" s="86"/>
      <c r="AK761" s="86"/>
      <c r="AL761" s="86"/>
      <c r="AM761" s="86"/>
      <c r="AN761" s="86"/>
      <c r="AO761" s="86"/>
      <c r="AP761" s="86"/>
      <c r="AQ761" s="86"/>
      <c r="AR761" s="86"/>
      <c r="AS761" s="86"/>
    </row>
    <row r="762" spans="6:45"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8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  <c r="AH762" s="86"/>
      <c r="AI762" s="86"/>
      <c r="AJ762" s="86"/>
      <c r="AK762" s="86"/>
      <c r="AL762" s="86"/>
      <c r="AM762" s="86"/>
      <c r="AN762" s="86"/>
      <c r="AO762" s="86"/>
      <c r="AP762" s="86"/>
      <c r="AQ762" s="86"/>
      <c r="AR762" s="86"/>
      <c r="AS762" s="86"/>
    </row>
    <row r="763" spans="6:45"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8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  <c r="AH763" s="86"/>
      <c r="AI763" s="86"/>
      <c r="AJ763" s="86"/>
      <c r="AK763" s="86"/>
      <c r="AL763" s="86"/>
      <c r="AM763" s="86"/>
      <c r="AN763" s="86"/>
      <c r="AO763" s="86"/>
      <c r="AP763" s="86"/>
      <c r="AQ763" s="86"/>
      <c r="AR763" s="86"/>
      <c r="AS763" s="86"/>
    </row>
    <row r="764" spans="6:45"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8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  <c r="AH764" s="86"/>
      <c r="AI764" s="86"/>
      <c r="AJ764" s="86"/>
      <c r="AK764" s="86"/>
      <c r="AL764" s="86"/>
      <c r="AM764" s="86"/>
      <c r="AN764" s="86"/>
      <c r="AO764" s="86"/>
      <c r="AP764" s="86"/>
      <c r="AQ764" s="86"/>
      <c r="AR764" s="86"/>
      <c r="AS764" s="86"/>
    </row>
    <row r="765" spans="6:45"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8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  <c r="AH765" s="86"/>
      <c r="AI765" s="86"/>
      <c r="AJ765" s="86"/>
      <c r="AK765" s="86"/>
      <c r="AL765" s="86"/>
      <c r="AM765" s="86"/>
      <c r="AN765" s="86"/>
      <c r="AO765" s="86"/>
      <c r="AP765" s="86"/>
      <c r="AQ765" s="86"/>
      <c r="AR765" s="86"/>
      <c r="AS765" s="86"/>
    </row>
    <row r="766" spans="6:45"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8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  <c r="AH766" s="86"/>
      <c r="AI766" s="86"/>
      <c r="AJ766" s="86"/>
      <c r="AK766" s="86"/>
      <c r="AL766" s="86"/>
      <c r="AM766" s="86"/>
      <c r="AN766" s="86"/>
      <c r="AO766" s="86"/>
      <c r="AP766" s="86"/>
      <c r="AQ766" s="86"/>
      <c r="AR766" s="86"/>
      <c r="AS766" s="86"/>
    </row>
    <row r="767" spans="6:45"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8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  <c r="AH767" s="86"/>
      <c r="AI767" s="86"/>
      <c r="AJ767" s="86"/>
      <c r="AK767" s="86"/>
      <c r="AL767" s="86"/>
      <c r="AM767" s="86"/>
      <c r="AN767" s="86"/>
      <c r="AO767" s="86"/>
      <c r="AP767" s="86"/>
      <c r="AQ767" s="86"/>
      <c r="AR767" s="86"/>
      <c r="AS767" s="86"/>
    </row>
    <row r="768" spans="6:45"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  <c r="S768" s="86"/>
      <c r="T768" s="86"/>
      <c r="U768" s="86"/>
      <c r="V768" s="86"/>
      <c r="W768" s="86"/>
      <c r="X768" s="86"/>
      <c r="Y768" s="86"/>
      <c r="Z768" s="86"/>
      <c r="AA768" s="86"/>
      <c r="AB768" s="86"/>
      <c r="AC768" s="86"/>
      <c r="AD768" s="86"/>
      <c r="AE768" s="86"/>
      <c r="AF768" s="86"/>
      <c r="AG768" s="86"/>
      <c r="AH768" s="86"/>
      <c r="AI768" s="86"/>
      <c r="AJ768" s="86"/>
      <c r="AK768" s="86"/>
      <c r="AL768" s="86"/>
      <c r="AM768" s="86"/>
      <c r="AN768" s="86"/>
      <c r="AO768" s="86"/>
      <c r="AP768" s="86"/>
      <c r="AQ768" s="86"/>
      <c r="AR768" s="86"/>
      <c r="AS768" s="86"/>
    </row>
    <row r="769" spans="6:45"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8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  <c r="AH769" s="86"/>
      <c r="AI769" s="86"/>
      <c r="AJ769" s="86"/>
      <c r="AK769" s="86"/>
      <c r="AL769" s="86"/>
      <c r="AM769" s="86"/>
      <c r="AN769" s="86"/>
      <c r="AO769" s="86"/>
      <c r="AP769" s="86"/>
      <c r="AQ769" s="86"/>
      <c r="AR769" s="86"/>
      <c r="AS769" s="86"/>
    </row>
    <row r="770" spans="6:45"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8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  <c r="AH770" s="86"/>
      <c r="AI770" s="86"/>
      <c r="AJ770" s="86"/>
      <c r="AK770" s="86"/>
      <c r="AL770" s="86"/>
      <c r="AM770" s="86"/>
      <c r="AN770" s="86"/>
      <c r="AO770" s="86"/>
      <c r="AP770" s="86"/>
      <c r="AQ770" s="86"/>
      <c r="AR770" s="86"/>
      <c r="AS770" s="86"/>
    </row>
    <row r="771" spans="6:45"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8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  <c r="AH771" s="86"/>
      <c r="AI771" s="86"/>
      <c r="AJ771" s="86"/>
      <c r="AK771" s="86"/>
      <c r="AL771" s="86"/>
      <c r="AM771" s="86"/>
      <c r="AN771" s="86"/>
      <c r="AO771" s="86"/>
      <c r="AP771" s="86"/>
      <c r="AQ771" s="86"/>
      <c r="AR771" s="86"/>
      <c r="AS771" s="86"/>
    </row>
    <row r="772" spans="6:45"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8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  <c r="AH772" s="86"/>
      <c r="AI772" s="86"/>
      <c r="AJ772" s="86"/>
      <c r="AK772" s="86"/>
      <c r="AL772" s="86"/>
      <c r="AM772" s="86"/>
      <c r="AN772" s="86"/>
      <c r="AO772" s="86"/>
      <c r="AP772" s="86"/>
      <c r="AQ772" s="86"/>
      <c r="AR772" s="86"/>
      <c r="AS772" s="86"/>
    </row>
    <row r="773" spans="6:45"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8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  <c r="AH773" s="86"/>
      <c r="AI773" s="86"/>
      <c r="AJ773" s="86"/>
      <c r="AK773" s="86"/>
      <c r="AL773" s="86"/>
      <c r="AM773" s="86"/>
      <c r="AN773" s="86"/>
      <c r="AO773" s="86"/>
      <c r="AP773" s="86"/>
      <c r="AQ773" s="86"/>
      <c r="AR773" s="86"/>
      <c r="AS773" s="86"/>
    </row>
    <row r="774" spans="6:45"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8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  <c r="AH774" s="86"/>
      <c r="AI774" s="86"/>
      <c r="AJ774" s="86"/>
      <c r="AK774" s="86"/>
      <c r="AL774" s="86"/>
      <c r="AM774" s="86"/>
      <c r="AN774" s="86"/>
      <c r="AO774" s="86"/>
      <c r="AP774" s="86"/>
      <c r="AQ774" s="86"/>
      <c r="AR774" s="86"/>
      <c r="AS774" s="86"/>
    </row>
    <row r="775" spans="6:45"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8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  <c r="AH775" s="86"/>
      <c r="AI775" s="86"/>
      <c r="AJ775" s="86"/>
      <c r="AK775" s="86"/>
      <c r="AL775" s="86"/>
      <c r="AM775" s="86"/>
      <c r="AN775" s="86"/>
      <c r="AO775" s="86"/>
      <c r="AP775" s="86"/>
      <c r="AQ775" s="86"/>
      <c r="AR775" s="86"/>
      <c r="AS775" s="86"/>
    </row>
    <row r="776" spans="6:45"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8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  <c r="AH776" s="86"/>
      <c r="AI776" s="86"/>
      <c r="AJ776" s="86"/>
      <c r="AK776" s="86"/>
      <c r="AL776" s="86"/>
      <c r="AM776" s="86"/>
      <c r="AN776" s="86"/>
      <c r="AO776" s="86"/>
      <c r="AP776" s="86"/>
      <c r="AQ776" s="86"/>
      <c r="AR776" s="86"/>
      <c r="AS776" s="86"/>
    </row>
    <row r="777" spans="6:45"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8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  <c r="AH777" s="86"/>
      <c r="AI777" s="86"/>
      <c r="AJ777" s="86"/>
      <c r="AK777" s="86"/>
      <c r="AL777" s="86"/>
      <c r="AM777" s="86"/>
      <c r="AN777" s="86"/>
      <c r="AO777" s="86"/>
      <c r="AP777" s="86"/>
      <c r="AQ777" s="86"/>
      <c r="AR777" s="86"/>
      <c r="AS777" s="86"/>
    </row>
    <row r="778" spans="6:45"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8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  <c r="AH778" s="86"/>
      <c r="AI778" s="86"/>
      <c r="AJ778" s="86"/>
      <c r="AK778" s="86"/>
      <c r="AL778" s="86"/>
      <c r="AM778" s="86"/>
      <c r="AN778" s="86"/>
      <c r="AO778" s="86"/>
      <c r="AP778" s="86"/>
      <c r="AQ778" s="86"/>
      <c r="AR778" s="86"/>
      <c r="AS778" s="86"/>
    </row>
    <row r="779" spans="6:45"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8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  <c r="AH779" s="86"/>
      <c r="AI779" s="86"/>
      <c r="AJ779" s="86"/>
      <c r="AK779" s="86"/>
      <c r="AL779" s="86"/>
      <c r="AM779" s="86"/>
      <c r="AN779" s="86"/>
      <c r="AO779" s="86"/>
      <c r="AP779" s="86"/>
      <c r="AQ779" s="86"/>
      <c r="AR779" s="86"/>
      <c r="AS779" s="86"/>
    </row>
    <row r="780" spans="6:45"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8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  <c r="AH780" s="86"/>
      <c r="AI780" s="86"/>
      <c r="AJ780" s="86"/>
      <c r="AK780" s="86"/>
      <c r="AL780" s="86"/>
      <c r="AM780" s="86"/>
      <c r="AN780" s="86"/>
      <c r="AO780" s="86"/>
      <c r="AP780" s="86"/>
      <c r="AQ780" s="86"/>
      <c r="AR780" s="86"/>
      <c r="AS780" s="86"/>
    </row>
    <row r="781" spans="6:45"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8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  <c r="AH781" s="86"/>
      <c r="AI781" s="86"/>
      <c r="AJ781" s="86"/>
      <c r="AK781" s="86"/>
      <c r="AL781" s="86"/>
      <c r="AM781" s="86"/>
      <c r="AN781" s="86"/>
      <c r="AO781" s="86"/>
      <c r="AP781" s="86"/>
      <c r="AQ781" s="86"/>
      <c r="AR781" s="86"/>
      <c r="AS781" s="86"/>
    </row>
    <row r="782" spans="6:45"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8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  <c r="AH782" s="86"/>
      <c r="AI782" s="86"/>
      <c r="AJ782" s="86"/>
      <c r="AK782" s="86"/>
      <c r="AL782" s="86"/>
      <c r="AM782" s="86"/>
      <c r="AN782" s="86"/>
      <c r="AO782" s="86"/>
      <c r="AP782" s="86"/>
      <c r="AQ782" s="86"/>
      <c r="AR782" s="86"/>
      <c r="AS782" s="86"/>
    </row>
    <row r="783" spans="6:45"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8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  <c r="AH783" s="86"/>
      <c r="AI783" s="86"/>
      <c r="AJ783" s="86"/>
      <c r="AK783" s="86"/>
      <c r="AL783" s="86"/>
      <c r="AM783" s="86"/>
      <c r="AN783" s="86"/>
      <c r="AO783" s="86"/>
      <c r="AP783" s="86"/>
      <c r="AQ783" s="86"/>
      <c r="AR783" s="86"/>
      <c r="AS783" s="86"/>
    </row>
    <row r="784" spans="6:45"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8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  <c r="AH784" s="86"/>
      <c r="AI784" s="86"/>
      <c r="AJ784" s="86"/>
      <c r="AK784" s="86"/>
      <c r="AL784" s="86"/>
      <c r="AM784" s="86"/>
      <c r="AN784" s="86"/>
      <c r="AO784" s="86"/>
      <c r="AP784" s="86"/>
      <c r="AQ784" s="86"/>
      <c r="AR784" s="86"/>
      <c r="AS784" s="86"/>
    </row>
    <row r="785" spans="6:45"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  <c r="S785" s="86"/>
      <c r="T785" s="86"/>
      <c r="U785" s="86"/>
      <c r="V785" s="86"/>
      <c r="W785" s="86"/>
      <c r="X785" s="86"/>
      <c r="Y785" s="86"/>
      <c r="Z785" s="86"/>
      <c r="AA785" s="86"/>
      <c r="AB785" s="86"/>
      <c r="AC785" s="86"/>
      <c r="AD785" s="86"/>
      <c r="AE785" s="86"/>
      <c r="AF785" s="86"/>
      <c r="AG785" s="86"/>
      <c r="AH785" s="86"/>
      <c r="AI785" s="86"/>
      <c r="AJ785" s="86"/>
      <c r="AK785" s="86"/>
      <c r="AL785" s="86"/>
      <c r="AM785" s="86"/>
      <c r="AN785" s="86"/>
      <c r="AO785" s="86"/>
      <c r="AP785" s="86"/>
      <c r="AQ785" s="86"/>
      <c r="AR785" s="86"/>
      <c r="AS785" s="86"/>
    </row>
    <row r="786" spans="6:45"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8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  <c r="AH786" s="86"/>
      <c r="AI786" s="86"/>
      <c r="AJ786" s="86"/>
      <c r="AK786" s="86"/>
      <c r="AL786" s="86"/>
      <c r="AM786" s="86"/>
      <c r="AN786" s="86"/>
      <c r="AO786" s="86"/>
      <c r="AP786" s="86"/>
      <c r="AQ786" s="86"/>
      <c r="AR786" s="86"/>
      <c r="AS786" s="86"/>
    </row>
    <row r="787" spans="6:45"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8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  <c r="AH787" s="86"/>
      <c r="AI787" s="86"/>
      <c r="AJ787" s="86"/>
      <c r="AK787" s="86"/>
      <c r="AL787" s="86"/>
      <c r="AM787" s="86"/>
      <c r="AN787" s="86"/>
      <c r="AO787" s="86"/>
      <c r="AP787" s="86"/>
      <c r="AQ787" s="86"/>
      <c r="AR787" s="86"/>
      <c r="AS787" s="86"/>
    </row>
    <row r="788" spans="6:45"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8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  <c r="AH788" s="86"/>
      <c r="AI788" s="86"/>
      <c r="AJ788" s="86"/>
      <c r="AK788" s="86"/>
      <c r="AL788" s="86"/>
      <c r="AM788" s="86"/>
      <c r="AN788" s="86"/>
      <c r="AO788" s="86"/>
      <c r="AP788" s="86"/>
      <c r="AQ788" s="86"/>
      <c r="AR788" s="86"/>
      <c r="AS788" s="86"/>
    </row>
    <row r="789" spans="6:45"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  <c r="AH789" s="86"/>
      <c r="AI789" s="86"/>
      <c r="AJ789" s="86"/>
      <c r="AK789" s="86"/>
      <c r="AL789" s="86"/>
      <c r="AM789" s="86"/>
      <c r="AN789" s="86"/>
      <c r="AO789" s="86"/>
      <c r="AP789" s="86"/>
      <c r="AQ789" s="86"/>
      <c r="AR789" s="86"/>
      <c r="AS789" s="86"/>
    </row>
    <row r="790" spans="6:45"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8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  <c r="AH790" s="86"/>
      <c r="AI790" s="86"/>
      <c r="AJ790" s="86"/>
      <c r="AK790" s="86"/>
      <c r="AL790" s="86"/>
      <c r="AM790" s="86"/>
      <c r="AN790" s="86"/>
      <c r="AO790" s="86"/>
      <c r="AP790" s="86"/>
      <c r="AQ790" s="86"/>
      <c r="AR790" s="86"/>
      <c r="AS790" s="86"/>
    </row>
    <row r="791" spans="6:45"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8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  <c r="AH791" s="86"/>
      <c r="AI791" s="86"/>
      <c r="AJ791" s="86"/>
      <c r="AK791" s="86"/>
      <c r="AL791" s="86"/>
      <c r="AM791" s="86"/>
      <c r="AN791" s="86"/>
      <c r="AO791" s="86"/>
      <c r="AP791" s="86"/>
      <c r="AQ791" s="86"/>
      <c r="AR791" s="86"/>
      <c r="AS791" s="86"/>
    </row>
    <row r="792" spans="6:45"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8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  <c r="AH792" s="86"/>
      <c r="AI792" s="86"/>
      <c r="AJ792" s="86"/>
      <c r="AK792" s="86"/>
      <c r="AL792" s="86"/>
      <c r="AM792" s="86"/>
      <c r="AN792" s="86"/>
      <c r="AO792" s="86"/>
      <c r="AP792" s="86"/>
      <c r="AQ792" s="86"/>
      <c r="AR792" s="86"/>
      <c r="AS792" s="86"/>
    </row>
    <row r="793" spans="6:45"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8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  <c r="AH793" s="86"/>
      <c r="AI793" s="86"/>
      <c r="AJ793" s="86"/>
      <c r="AK793" s="86"/>
      <c r="AL793" s="86"/>
      <c r="AM793" s="86"/>
      <c r="AN793" s="86"/>
      <c r="AO793" s="86"/>
      <c r="AP793" s="86"/>
      <c r="AQ793" s="86"/>
      <c r="AR793" s="86"/>
      <c r="AS793" s="86"/>
    </row>
    <row r="794" spans="6:45"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8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  <c r="AH794" s="86"/>
      <c r="AI794" s="86"/>
      <c r="AJ794" s="86"/>
      <c r="AK794" s="86"/>
      <c r="AL794" s="86"/>
      <c r="AM794" s="86"/>
      <c r="AN794" s="86"/>
      <c r="AO794" s="86"/>
      <c r="AP794" s="86"/>
      <c r="AQ794" s="86"/>
      <c r="AR794" s="86"/>
      <c r="AS794" s="86"/>
    </row>
    <row r="795" spans="6:45"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8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  <c r="AH795" s="86"/>
      <c r="AI795" s="86"/>
      <c r="AJ795" s="86"/>
      <c r="AK795" s="86"/>
      <c r="AL795" s="86"/>
      <c r="AM795" s="86"/>
      <c r="AN795" s="86"/>
      <c r="AO795" s="86"/>
      <c r="AP795" s="86"/>
      <c r="AQ795" s="86"/>
      <c r="AR795" s="86"/>
      <c r="AS795" s="86"/>
    </row>
    <row r="796" spans="6:45"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8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  <c r="AH796" s="86"/>
      <c r="AI796" s="86"/>
      <c r="AJ796" s="86"/>
      <c r="AK796" s="86"/>
      <c r="AL796" s="86"/>
      <c r="AM796" s="86"/>
      <c r="AN796" s="86"/>
      <c r="AO796" s="86"/>
      <c r="AP796" s="86"/>
      <c r="AQ796" s="86"/>
      <c r="AR796" s="86"/>
      <c r="AS796" s="86"/>
    </row>
    <row r="797" spans="6:45"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8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  <c r="AH797" s="86"/>
      <c r="AI797" s="86"/>
      <c r="AJ797" s="86"/>
      <c r="AK797" s="86"/>
      <c r="AL797" s="86"/>
      <c r="AM797" s="86"/>
      <c r="AN797" s="86"/>
      <c r="AO797" s="86"/>
      <c r="AP797" s="86"/>
      <c r="AQ797" s="86"/>
      <c r="AR797" s="86"/>
      <c r="AS797" s="86"/>
    </row>
    <row r="798" spans="6:45"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8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  <c r="AH798" s="86"/>
      <c r="AI798" s="86"/>
      <c r="AJ798" s="86"/>
      <c r="AK798" s="86"/>
      <c r="AL798" s="86"/>
      <c r="AM798" s="86"/>
      <c r="AN798" s="86"/>
      <c r="AO798" s="86"/>
      <c r="AP798" s="86"/>
      <c r="AQ798" s="86"/>
      <c r="AR798" s="86"/>
      <c r="AS798" s="86"/>
    </row>
    <row r="799" spans="6:45"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8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  <c r="AH799" s="86"/>
      <c r="AI799" s="86"/>
      <c r="AJ799" s="86"/>
      <c r="AK799" s="86"/>
      <c r="AL799" s="86"/>
      <c r="AM799" s="86"/>
      <c r="AN799" s="86"/>
      <c r="AO799" s="86"/>
      <c r="AP799" s="86"/>
      <c r="AQ799" s="86"/>
      <c r="AR799" s="86"/>
      <c r="AS799" s="86"/>
    </row>
    <row r="800" spans="6:45"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8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  <c r="AH800" s="86"/>
      <c r="AI800" s="86"/>
      <c r="AJ800" s="86"/>
      <c r="AK800" s="86"/>
      <c r="AL800" s="86"/>
      <c r="AM800" s="86"/>
      <c r="AN800" s="86"/>
      <c r="AO800" s="86"/>
      <c r="AP800" s="86"/>
      <c r="AQ800" s="86"/>
      <c r="AR800" s="86"/>
      <c r="AS800" s="86"/>
    </row>
    <row r="801" spans="6:45"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8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  <c r="AH801" s="86"/>
      <c r="AI801" s="86"/>
      <c r="AJ801" s="86"/>
      <c r="AK801" s="86"/>
      <c r="AL801" s="86"/>
      <c r="AM801" s="86"/>
      <c r="AN801" s="86"/>
      <c r="AO801" s="86"/>
      <c r="AP801" s="86"/>
      <c r="AQ801" s="86"/>
      <c r="AR801" s="86"/>
      <c r="AS801" s="86"/>
    </row>
    <row r="802" spans="6:45"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  <c r="R802" s="86"/>
      <c r="S802" s="86"/>
      <c r="T802" s="86"/>
      <c r="U802" s="86"/>
      <c r="V802" s="86"/>
      <c r="W802" s="86"/>
      <c r="X802" s="86"/>
      <c r="Y802" s="86"/>
      <c r="Z802" s="86"/>
      <c r="AA802" s="86"/>
      <c r="AB802" s="86"/>
      <c r="AC802" s="86"/>
      <c r="AD802" s="86"/>
      <c r="AE802" s="86"/>
      <c r="AF802" s="86"/>
      <c r="AG802" s="86"/>
      <c r="AH802" s="86"/>
      <c r="AI802" s="86"/>
      <c r="AJ802" s="86"/>
      <c r="AK802" s="86"/>
      <c r="AL802" s="86"/>
      <c r="AM802" s="86"/>
      <c r="AN802" s="86"/>
      <c r="AO802" s="86"/>
      <c r="AP802" s="86"/>
      <c r="AQ802" s="86"/>
      <c r="AR802" s="86"/>
      <c r="AS802" s="86"/>
    </row>
    <row r="803" spans="6:45"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8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  <c r="AH803" s="86"/>
      <c r="AI803" s="86"/>
      <c r="AJ803" s="86"/>
      <c r="AK803" s="86"/>
      <c r="AL803" s="86"/>
      <c r="AM803" s="86"/>
      <c r="AN803" s="86"/>
      <c r="AO803" s="86"/>
      <c r="AP803" s="86"/>
      <c r="AQ803" s="86"/>
      <c r="AR803" s="86"/>
      <c r="AS803" s="86"/>
    </row>
    <row r="804" spans="6:45"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8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  <c r="AH804" s="86"/>
      <c r="AI804" s="86"/>
      <c r="AJ804" s="86"/>
      <c r="AK804" s="86"/>
      <c r="AL804" s="86"/>
      <c r="AM804" s="86"/>
      <c r="AN804" s="86"/>
      <c r="AO804" s="86"/>
      <c r="AP804" s="86"/>
      <c r="AQ804" s="86"/>
      <c r="AR804" s="86"/>
      <c r="AS804" s="86"/>
    </row>
    <row r="805" spans="6:45"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8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  <c r="AH805" s="86"/>
      <c r="AI805" s="86"/>
      <c r="AJ805" s="86"/>
      <c r="AK805" s="86"/>
      <c r="AL805" s="86"/>
      <c r="AM805" s="86"/>
      <c r="AN805" s="86"/>
      <c r="AO805" s="86"/>
      <c r="AP805" s="86"/>
      <c r="AQ805" s="86"/>
      <c r="AR805" s="86"/>
      <c r="AS805" s="86"/>
    </row>
    <row r="806" spans="6:45"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8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  <c r="AH806" s="86"/>
      <c r="AI806" s="86"/>
      <c r="AJ806" s="86"/>
      <c r="AK806" s="86"/>
      <c r="AL806" s="86"/>
      <c r="AM806" s="86"/>
      <c r="AN806" s="86"/>
      <c r="AO806" s="86"/>
      <c r="AP806" s="86"/>
      <c r="AQ806" s="86"/>
      <c r="AR806" s="86"/>
      <c r="AS806" s="86"/>
    </row>
    <row r="807" spans="6:45"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8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  <c r="AH807" s="86"/>
      <c r="AI807" s="86"/>
      <c r="AJ807" s="86"/>
      <c r="AK807" s="86"/>
      <c r="AL807" s="86"/>
      <c r="AM807" s="86"/>
      <c r="AN807" s="86"/>
      <c r="AO807" s="86"/>
      <c r="AP807" s="86"/>
      <c r="AQ807" s="86"/>
      <c r="AR807" s="86"/>
      <c r="AS807" s="86"/>
    </row>
    <row r="808" spans="6:45"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8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  <c r="AH808" s="86"/>
      <c r="AI808" s="86"/>
      <c r="AJ808" s="86"/>
      <c r="AK808" s="86"/>
      <c r="AL808" s="86"/>
      <c r="AM808" s="86"/>
      <c r="AN808" s="86"/>
      <c r="AO808" s="86"/>
      <c r="AP808" s="86"/>
      <c r="AQ808" s="86"/>
      <c r="AR808" s="86"/>
      <c r="AS808" s="86"/>
    </row>
    <row r="809" spans="6:45"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8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  <c r="AH809" s="86"/>
      <c r="AI809" s="86"/>
      <c r="AJ809" s="86"/>
      <c r="AK809" s="86"/>
      <c r="AL809" s="86"/>
      <c r="AM809" s="86"/>
      <c r="AN809" s="86"/>
      <c r="AO809" s="86"/>
      <c r="AP809" s="86"/>
      <c r="AQ809" s="86"/>
      <c r="AR809" s="86"/>
      <c r="AS809" s="86"/>
    </row>
    <row r="810" spans="6:45"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8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  <c r="AH810" s="86"/>
      <c r="AI810" s="86"/>
      <c r="AJ810" s="86"/>
      <c r="AK810" s="86"/>
      <c r="AL810" s="86"/>
      <c r="AM810" s="86"/>
      <c r="AN810" s="86"/>
      <c r="AO810" s="86"/>
      <c r="AP810" s="86"/>
      <c r="AQ810" s="86"/>
      <c r="AR810" s="86"/>
      <c r="AS810" s="86"/>
    </row>
    <row r="811" spans="6:45"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8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  <c r="AH811" s="86"/>
      <c r="AI811" s="86"/>
      <c r="AJ811" s="86"/>
      <c r="AK811" s="86"/>
      <c r="AL811" s="86"/>
      <c r="AM811" s="86"/>
      <c r="AN811" s="86"/>
      <c r="AO811" s="86"/>
      <c r="AP811" s="86"/>
      <c r="AQ811" s="86"/>
      <c r="AR811" s="86"/>
      <c r="AS811" s="86"/>
    </row>
    <row r="812" spans="6:45"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8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  <c r="AH812" s="86"/>
      <c r="AI812" s="86"/>
      <c r="AJ812" s="86"/>
      <c r="AK812" s="86"/>
      <c r="AL812" s="86"/>
      <c r="AM812" s="86"/>
      <c r="AN812" s="86"/>
      <c r="AO812" s="86"/>
      <c r="AP812" s="86"/>
      <c r="AQ812" s="86"/>
      <c r="AR812" s="86"/>
      <c r="AS812" s="86"/>
    </row>
    <row r="813" spans="6:45"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8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  <c r="AH813" s="86"/>
      <c r="AI813" s="86"/>
      <c r="AJ813" s="86"/>
      <c r="AK813" s="86"/>
      <c r="AL813" s="86"/>
      <c r="AM813" s="86"/>
      <c r="AN813" s="86"/>
      <c r="AO813" s="86"/>
      <c r="AP813" s="86"/>
      <c r="AQ813" s="86"/>
      <c r="AR813" s="86"/>
      <c r="AS813" s="86"/>
    </row>
    <row r="814" spans="6:45"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8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  <c r="AH814" s="86"/>
      <c r="AI814" s="86"/>
      <c r="AJ814" s="86"/>
      <c r="AK814" s="86"/>
      <c r="AL814" s="86"/>
      <c r="AM814" s="86"/>
      <c r="AN814" s="86"/>
      <c r="AO814" s="86"/>
      <c r="AP814" s="86"/>
      <c r="AQ814" s="86"/>
      <c r="AR814" s="86"/>
      <c r="AS814" s="86"/>
    </row>
    <row r="815" spans="6:45"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8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  <c r="AH815" s="86"/>
      <c r="AI815" s="86"/>
      <c r="AJ815" s="86"/>
      <c r="AK815" s="86"/>
      <c r="AL815" s="86"/>
      <c r="AM815" s="86"/>
      <c r="AN815" s="86"/>
      <c r="AO815" s="86"/>
      <c r="AP815" s="86"/>
      <c r="AQ815" s="86"/>
      <c r="AR815" s="86"/>
      <c r="AS815" s="86"/>
    </row>
    <row r="816" spans="6:45"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8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  <c r="AH816" s="86"/>
      <c r="AI816" s="86"/>
      <c r="AJ816" s="86"/>
      <c r="AK816" s="86"/>
      <c r="AL816" s="86"/>
      <c r="AM816" s="86"/>
      <c r="AN816" s="86"/>
      <c r="AO816" s="86"/>
      <c r="AP816" s="86"/>
      <c r="AQ816" s="86"/>
      <c r="AR816" s="86"/>
      <c r="AS816" s="86"/>
    </row>
    <row r="817" spans="6:45"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8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  <c r="AH817" s="86"/>
      <c r="AI817" s="86"/>
      <c r="AJ817" s="86"/>
      <c r="AK817" s="86"/>
      <c r="AL817" s="86"/>
      <c r="AM817" s="86"/>
      <c r="AN817" s="86"/>
      <c r="AO817" s="86"/>
      <c r="AP817" s="86"/>
      <c r="AQ817" s="86"/>
      <c r="AR817" s="86"/>
      <c r="AS817" s="86"/>
    </row>
    <row r="818" spans="6:45"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8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  <c r="AH818" s="86"/>
      <c r="AI818" s="86"/>
      <c r="AJ818" s="86"/>
      <c r="AK818" s="86"/>
      <c r="AL818" s="86"/>
      <c r="AM818" s="86"/>
      <c r="AN818" s="86"/>
      <c r="AO818" s="86"/>
      <c r="AP818" s="86"/>
      <c r="AQ818" s="86"/>
      <c r="AR818" s="86"/>
      <c r="AS818" s="86"/>
    </row>
    <row r="819" spans="6:45"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  <c r="S819" s="86"/>
      <c r="T819" s="86"/>
      <c r="U819" s="86"/>
      <c r="V819" s="86"/>
      <c r="W819" s="86"/>
      <c r="X819" s="86"/>
      <c r="Y819" s="86"/>
      <c r="Z819" s="86"/>
      <c r="AA819" s="86"/>
      <c r="AB819" s="86"/>
      <c r="AC819" s="86"/>
      <c r="AD819" s="86"/>
      <c r="AE819" s="86"/>
      <c r="AF819" s="86"/>
      <c r="AG819" s="86"/>
      <c r="AH819" s="86"/>
      <c r="AI819" s="86"/>
      <c r="AJ819" s="86"/>
      <c r="AK819" s="86"/>
      <c r="AL819" s="86"/>
      <c r="AM819" s="86"/>
      <c r="AN819" s="86"/>
      <c r="AO819" s="86"/>
      <c r="AP819" s="86"/>
      <c r="AQ819" s="86"/>
      <c r="AR819" s="86"/>
      <c r="AS819" s="86"/>
    </row>
    <row r="820" spans="6:45"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8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  <c r="AH820" s="86"/>
      <c r="AI820" s="86"/>
      <c r="AJ820" s="86"/>
      <c r="AK820" s="86"/>
      <c r="AL820" s="86"/>
      <c r="AM820" s="86"/>
      <c r="AN820" s="86"/>
      <c r="AO820" s="86"/>
      <c r="AP820" s="86"/>
      <c r="AQ820" s="86"/>
      <c r="AR820" s="86"/>
      <c r="AS820" s="86"/>
    </row>
    <row r="821" spans="6:45"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8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  <c r="AH821" s="86"/>
      <c r="AI821" s="86"/>
      <c r="AJ821" s="86"/>
      <c r="AK821" s="86"/>
      <c r="AL821" s="86"/>
      <c r="AM821" s="86"/>
      <c r="AN821" s="86"/>
      <c r="AO821" s="86"/>
      <c r="AP821" s="86"/>
      <c r="AQ821" s="86"/>
      <c r="AR821" s="86"/>
      <c r="AS821" s="86"/>
    </row>
    <row r="822" spans="6:45"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8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  <c r="AH822" s="86"/>
      <c r="AI822" s="86"/>
      <c r="AJ822" s="86"/>
      <c r="AK822" s="86"/>
      <c r="AL822" s="86"/>
      <c r="AM822" s="86"/>
      <c r="AN822" s="86"/>
      <c r="AO822" s="86"/>
      <c r="AP822" s="86"/>
      <c r="AQ822" s="86"/>
      <c r="AR822" s="86"/>
      <c r="AS822" s="86"/>
    </row>
    <row r="823" spans="6:45"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8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  <c r="AH823" s="86"/>
      <c r="AI823" s="86"/>
      <c r="AJ823" s="86"/>
      <c r="AK823" s="86"/>
      <c r="AL823" s="86"/>
      <c r="AM823" s="86"/>
      <c r="AN823" s="86"/>
      <c r="AO823" s="86"/>
      <c r="AP823" s="86"/>
      <c r="AQ823" s="86"/>
      <c r="AR823" s="86"/>
      <c r="AS823" s="86"/>
    </row>
    <row r="824" spans="6:45"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8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  <c r="AH824" s="86"/>
      <c r="AI824" s="86"/>
      <c r="AJ824" s="86"/>
      <c r="AK824" s="86"/>
      <c r="AL824" s="86"/>
      <c r="AM824" s="86"/>
      <c r="AN824" s="86"/>
      <c r="AO824" s="86"/>
      <c r="AP824" s="86"/>
      <c r="AQ824" s="86"/>
      <c r="AR824" s="86"/>
      <c r="AS824" s="86"/>
    </row>
    <row r="825" spans="6:45"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8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  <c r="AH825" s="86"/>
      <c r="AI825" s="86"/>
      <c r="AJ825" s="86"/>
      <c r="AK825" s="86"/>
      <c r="AL825" s="86"/>
      <c r="AM825" s="86"/>
      <c r="AN825" s="86"/>
      <c r="AO825" s="86"/>
      <c r="AP825" s="86"/>
      <c r="AQ825" s="86"/>
      <c r="AR825" s="86"/>
      <c r="AS825" s="86"/>
    </row>
    <row r="826" spans="6:45"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8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  <c r="AH826" s="86"/>
      <c r="AI826" s="86"/>
      <c r="AJ826" s="86"/>
      <c r="AK826" s="86"/>
      <c r="AL826" s="86"/>
      <c r="AM826" s="86"/>
      <c r="AN826" s="86"/>
      <c r="AO826" s="86"/>
      <c r="AP826" s="86"/>
      <c r="AQ826" s="86"/>
      <c r="AR826" s="86"/>
      <c r="AS826" s="86"/>
    </row>
    <row r="827" spans="6:45"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8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  <c r="AH827" s="86"/>
      <c r="AI827" s="86"/>
      <c r="AJ827" s="86"/>
      <c r="AK827" s="86"/>
      <c r="AL827" s="86"/>
      <c r="AM827" s="86"/>
      <c r="AN827" s="86"/>
      <c r="AO827" s="86"/>
      <c r="AP827" s="86"/>
      <c r="AQ827" s="86"/>
      <c r="AR827" s="86"/>
      <c r="AS827" s="86"/>
    </row>
    <row r="828" spans="6:45"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8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  <c r="AH828" s="86"/>
      <c r="AI828" s="86"/>
      <c r="AJ828" s="86"/>
      <c r="AK828" s="86"/>
      <c r="AL828" s="86"/>
      <c r="AM828" s="86"/>
      <c r="AN828" s="86"/>
      <c r="AO828" s="86"/>
      <c r="AP828" s="86"/>
      <c r="AQ828" s="86"/>
      <c r="AR828" s="86"/>
      <c r="AS828" s="86"/>
    </row>
    <row r="829" spans="6:45"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8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  <c r="AH829" s="86"/>
      <c r="AI829" s="86"/>
      <c r="AJ829" s="86"/>
      <c r="AK829" s="86"/>
      <c r="AL829" s="86"/>
      <c r="AM829" s="86"/>
      <c r="AN829" s="86"/>
      <c r="AO829" s="86"/>
      <c r="AP829" s="86"/>
      <c r="AQ829" s="86"/>
      <c r="AR829" s="86"/>
      <c r="AS829" s="86"/>
    </row>
    <row r="830" spans="6:45"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8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  <c r="AH830" s="86"/>
      <c r="AI830" s="86"/>
      <c r="AJ830" s="86"/>
      <c r="AK830" s="86"/>
      <c r="AL830" s="86"/>
      <c r="AM830" s="86"/>
      <c r="AN830" s="86"/>
      <c r="AO830" s="86"/>
      <c r="AP830" s="86"/>
      <c r="AQ830" s="86"/>
      <c r="AR830" s="86"/>
      <c r="AS830" s="86"/>
    </row>
    <row r="831" spans="6:45"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8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  <c r="AH831" s="86"/>
      <c r="AI831" s="86"/>
      <c r="AJ831" s="86"/>
      <c r="AK831" s="86"/>
      <c r="AL831" s="86"/>
      <c r="AM831" s="86"/>
      <c r="AN831" s="86"/>
      <c r="AO831" s="86"/>
      <c r="AP831" s="86"/>
      <c r="AQ831" s="86"/>
      <c r="AR831" s="86"/>
      <c r="AS831" s="86"/>
    </row>
    <row r="832" spans="6:45"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8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  <c r="AH832" s="86"/>
      <c r="AI832" s="86"/>
      <c r="AJ832" s="86"/>
      <c r="AK832" s="86"/>
      <c r="AL832" s="86"/>
      <c r="AM832" s="86"/>
      <c r="AN832" s="86"/>
      <c r="AO832" s="86"/>
      <c r="AP832" s="86"/>
      <c r="AQ832" s="86"/>
      <c r="AR832" s="86"/>
      <c r="AS832" s="86"/>
    </row>
    <row r="833" spans="6:45"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8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  <c r="AH833" s="86"/>
      <c r="AI833" s="86"/>
      <c r="AJ833" s="86"/>
      <c r="AK833" s="86"/>
      <c r="AL833" s="86"/>
      <c r="AM833" s="86"/>
      <c r="AN833" s="86"/>
      <c r="AO833" s="86"/>
      <c r="AP833" s="86"/>
      <c r="AQ833" s="86"/>
      <c r="AR833" s="86"/>
      <c r="AS833" s="86"/>
    </row>
    <row r="834" spans="6:45"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  <c r="AH834" s="86"/>
      <c r="AI834" s="86"/>
      <c r="AJ834" s="86"/>
      <c r="AK834" s="86"/>
      <c r="AL834" s="86"/>
      <c r="AM834" s="86"/>
      <c r="AN834" s="86"/>
      <c r="AO834" s="86"/>
      <c r="AP834" s="86"/>
      <c r="AQ834" s="86"/>
      <c r="AR834" s="86"/>
      <c r="AS834" s="86"/>
    </row>
    <row r="835" spans="6:45"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8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  <c r="AH835" s="86"/>
      <c r="AI835" s="86"/>
      <c r="AJ835" s="86"/>
      <c r="AK835" s="86"/>
      <c r="AL835" s="86"/>
      <c r="AM835" s="86"/>
      <c r="AN835" s="86"/>
      <c r="AO835" s="86"/>
      <c r="AP835" s="86"/>
      <c r="AQ835" s="86"/>
      <c r="AR835" s="86"/>
      <c r="AS835" s="86"/>
    </row>
    <row r="836" spans="6:45"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  <c r="S836" s="86"/>
      <c r="T836" s="86"/>
      <c r="U836" s="86"/>
      <c r="V836" s="86"/>
      <c r="W836" s="86"/>
      <c r="X836" s="86"/>
      <c r="Y836" s="86"/>
      <c r="Z836" s="86"/>
      <c r="AA836" s="86"/>
      <c r="AB836" s="86"/>
      <c r="AC836" s="86"/>
      <c r="AD836" s="86"/>
      <c r="AE836" s="86"/>
      <c r="AF836" s="86"/>
      <c r="AG836" s="86"/>
      <c r="AH836" s="86"/>
      <c r="AI836" s="86"/>
      <c r="AJ836" s="86"/>
      <c r="AK836" s="86"/>
      <c r="AL836" s="86"/>
      <c r="AM836" s="86"/>
      <c r="AN836" s="86"/>
      <c r="AO836" s="86"/>
      <c r="AP836" s="86"/>
      <c r="AQ836" s="86"/>
      <c r="AR836" s="86"/>
      <c r="AS836" s="86"/>
    </row>
    <row r="837" spans="6:45"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8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  <c r="AH837" s="86"/>
      <c r="AI837" s="86"/>
      <c r="AJ837" s="86"/>
      <c r="AK837" s="86"/>
      <c r="AL837" s="86"/>
      <c r="AM837" s="86"/>
      <c r="AN837" s="86"/>
      <c r="AO837" s="86"/>
      <c r="AP837" s="86"/>
      <c r="AQ837" s="86"/>
      <c r="AR837" s="86"/>
      <c r="AS837" s="86"/>
    </row>
    <row r="838" spans="6:45"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8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  <c r="AH838" s="86"/>
      <c r="AI838" s="86"/>
      <c r="AJ838" s="86"/>
      <c r="AK838" s="86"/>
      <c r="AL838" s="86"/>
      <c r="AM838" s="86"/>
      <c r="AN838" s="86"/>
      <c r="AO838" s="86"/>
      <c r="AP838" s="86"/>
      <c r="AQ838" s="86"/>
      <c r="AR838" s="86"/>
      <c r="AS838" s="86"/>
    </row>
    <row r="839" spans="6:45"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8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  <c r="AH839" s="86"/>
      <c r="AI839" s="86"/>
      <c r="AJ839" s="86"/>
      <c r="AK839" s="86"/>
      <c r="AL839" s="86"/>
      <c r="AM839" s="86"/>
      <c r="AN839" s="86"/>
      <c r="AO839" s="86"/>
      <c r="AP839" s="86"/>
      <c r="AQ839" s="86"/>
      <c r="AR839" s="86"/>
      <c r="AS839" s="86"/>
    </row>
    <row r="840" spans="6:45"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8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  <c r="AH840" s="86"/>
      <c r="AI840" s="86"/>
      <c r="AJ840" s="86"/>
      <c r="AK840" s="86"/>
      <c r="AL840" s="86"/>
      <c r="AM840" s="86"/>
      <c r="AN840" s="86"/>
      <c r="AO840" s="86"/>
      <c r="AP840" s="86"/>
      <c r="AQ840" s="86"/>
      <c r="AR840" s="86"/>
      <c r="AS840" s="86"/>
    </row>
    <row r="841" spans="6:45"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8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  <c r="AH841" s="86"/>
      <c r="AI841" s="86"/>
      <c r="AJ841" s="86"/>
      <c r="AK841" s="86"/>
      <c r="AL841" s="86"/>
      <c r="AM841" s="86"/>
      <c r="AN841" s="86"/>
      <c r="AO841" s="86"/>
      <c r="AP841" s="86"/>
      <c r="AQ841" s="86"/>
      <c r="AR841" s="86"/>
      <c r="AS841" s="86"/>
    </row>
    <row r="842" spans="6:45"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8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  <c r="AH842" s="86"/>
      <c r="AI842" s="86"/>
      <c r="AJ842" s="86"/>
      <c r="AK842" s="86"/>
      <c r="AL842" s="86"/>
      <c r="AM842" s="86"/>
      <c r="AN842" s="86"/>
      <c r="AO842" s="86"/>
      <c r="AP842" s="86"/>
      <c r="AQ842" s="86"/>
      <c r="AR842" s="86"/>
      <c r="AS842" s="86"/>
    </row>
    <row r="843" spans="6:45"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8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  <c r="AH843" s="86"/>
      <c r="AI843" s="86"/>
      <c r="AJ843" s="86"/>
      <c r="AK843" s="86"/>
      <c r="AL843" s="86"/>
      <c r="AM843" s="86"/>
      <c r="AN843" s="86"/>
      <c r="AO843" s="86"/>
      <c r="AP843" s="86"/>
      <c r="AQ843" s="86"/>
      <c r="AR843" s="86"/>
      <c r="AS843" s="86"/>
    </row>
    <row r="844" spans="6:45"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8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  <c r="AH844" s="86"/>
      <c r="AI844" s="86"/>
      <c r="AJ844" s="86"/>
      <c r="AK844" s="86"/>
      <c r="AL844" s="86"/>
      <c r="AM844" s="86"/>
      <c r="AN844" s="86"/>
      <c r="AO844" s="86"/>
      <c r="AP844" s="86"/>
      <c r="AQ844" s="86"/>
      <c r="AR844" s="86"/>
      <c r="AS844" s="86"/>
    </row>
    <row r="845" spans="6:45"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8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  <c r="AH845" s="86"/>
      <c r="AI845" s="86"/>
      <c r="AJ845" s="86"/>
      <c r="AK845" s="86"/>
      <c r="AL845" s="86"/>
      <c r="AM845" s="86"/>
      <c r="AN845" s="86"/>
      <c r="AO845" s="86"/>
      <c r="AP845" s="86"/>
      <c r="AQ845" s="86"/>
      <c r="AR845" s="86"/>
      <c r="AS845" s="86"/>
    </row>
    <row r="846" spans="6:45"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8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  <c r="AH846" s="86"/>
      <c r="AI846" s="86"/>
      <c r="AJ846" s="86"/>
      <c r="AK846" s="86"/>
      <c r="AL846" s="86"/>
      <c r="AM846" s="86"/>
      <c r="AN846" s="86"/>
      <c r="AO846" s="86"/>
      <c r="AP846" s="86"/>
      <c r="AQ846" s="86"/>
      <c r="AR846" s="86"/>
      <c r="AS846" s="86"/>
    </row>
    <row r="847" spans="6:45"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8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  <c r="AH847" s="86"/>
      <c r="AI847" s="86"/>
      <c r="AJ847" s="86"/>
      <c r="AK847" s="86"/>
      <c r="AL847" s="86"/>
      <c r="AM847" s="86"/>
      <c r="AN847" s="86"/>
      <c r="AO847" s="86"/>
      <c r="AP847" s="86"/>
      <c r="AQ847" s="86"/>
      <c r="AR847" s="86"/>
      <c r="AS847" s="86"/>
    </row>
    <row r="848" spans="6:45"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8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  <c r="AH848" s="86"/>
      <c r="AI848" s="86"/>
      <c r="AJ848" s="86"/>
      <c r="AK848" s="86"/>
      <c r="AL848" s="86"/>
      <c r="AM848" s="86"/>
      <c r="AN848" s="86"/>
      <c r="AO848" s="86"/>
      <c r="AP848" s="86"/>
      <c r="AQ848" s="86"/>
      <c r="AR848" s="86"/>
      <c r="AS848" s="86"/>
    </row>
    <row r="849" spans="6:45"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8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  <c r="AH849" s="86"/>
      <c r="AI849" s="86"/>
      <c r="AJ849" s="86"/>
      <c r="AK849" s="86"/>
      <c r="AL849" s="86"/>
      <c r="AM849" s="86"/>
      <c r="AN849" s="86"/>
      <c r="AO849" s="86"/>
      <c r="AP849" s="86"/>
      <c r="AQ849" s="86"/>
      <c r="AR849" s="86"/>
      <c r="AS849" s="86"/>
    </row>
    <row r="850" spans="6:45"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8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  <c r="AH850" s="86"/>
      <c r="AI850" s="86"/>
      <c r="AJ850" s="86"/>
      <c r="AK850" s="86"/>
      <c r="AL850" s="86"/>
      <c r="AM850" s="86"/>
      <c r="AN850" s="86"/>
      <c r="AO850" s="86"/>
      <c r="AP850" s="86"/>
      <c r="AQ850" s="86"/>
      <c r="AR850" s="86"/>
      <c r="AS850" s="86"/>
    </row>
    <row r="851" spans="6:45"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8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  <c r="AH851" s="86"/>
      <c r="AI851" s="86"/>
      <c r="AJ851" s="86"/>
      <c r="AK851" s="86"/>
      <c r="AL851" s="86"/>
      <c r="AM851" s="86"/>
      <c r="AN851" s="86"/>
      <c r="AO851" s="86"/>
      <c r="AP851" s="86"/>
      <c r="AQ851" s="86"/>
      <c r="AR851" s="86"/>
      <c r="AS851" s="86"/>
    </row>
    <row r="852" spans="6:45"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8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  <c r="AH852" s="86"/>
      <c r="AI852" s="86"/>
      <c r="AJ852" s="86"/>
      <c r="AK852" s="86"/>
      <c r="AL852" s="86"/>
      <c r="AM852" s="86"/>
      <c r="AN852" s="86"/>
      <c r="AO852" s="86"/>
      <c r="AP852" s="86"/>
      <c r="AQ852" s="86"/>
      <c r="AR852" s="86"/>
      <c r="AS852" s="86"/>
    </row>
    <row r="853" spans="6:45">
      <c r="F853" s="86"/>
      <c r="G853" s="86"/>
      <c r="H853" s="86"/>
      <c r="I853" s="86"/>
      <c r="J853" s="86"/>
      <c r="K853" s="86"/>
      <c r="L853" s="86"/>
      <c r="M853" s="86"/>
      <c r="N853" s="86"/>
      <c r="O853" s="86"/>
      <c r="P853" s="86"/>
      <c r="Q853" s="86"/>
      <c r="R853" s="86"/>
      <c r="S853" s="86"/>
      <c r="T853" s="86"/>
      <c r="U853" s="86"/>
      <c r="V853" s="86"/>
      <c r="W853" s="86"/>
      <c r="X853" s="86"/>
      <c r="Y853" s="86"/>
      <c r="Z853" s="86"/>
      <c r="AA853" s="86"/>
      <c r="AB853" s="86"/>
      <c r="AC853" s="86"/>
      <c r="AD853" s="86"/>
      <c r="AE853" s="86"/>
      <c r="AF853" s="86"/>
      <c r="AG853" s="86"/>
      <c r="AH853" s="86"/>
      <c r="AI853" s="86"/>
      <c r="AJ853" s="86"/>
      <c r="AK853" s="86"/>
      <c r="AL853" s="86"/>
      <c r="AM853" s="86"/>
      <c r="AN853" s="86"/>
      <c r="AO853" s="86"/>
      <c r="AP853" s="86"/>
      <c r="AQ853" s="86"/>
      <c r="AR853" s="86"/>
      <c r="AS853" s="86"/>
    </row>
    <row r="854" spans="6:45"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  <c r="S854" s="86"/>
      <c r="T854" s="86"/>
      <c r="U854" s="86"/>
      <c r="V854" s="86"/>
      <c r="W854" s="86"/>
      <c r="X854" s="86"/>
      <c r="Y854" s="86"/>
      <c r="Z854" s="86"/>
      <c r="AA854" s="86"/>
      <c r="AB854" s="86"/>
      <c r="AC854" s="86"/>
      <c r="AD854" s="86"/>
      <c r="AE854" s="86"/>
      <c r="AF854" s="86"/>
      <c r="AG854" s="86"/>
      <c r="AH854" s="86"/>
      <c r="AI854" s="86"/>
      <c r="AJ854" s="86"/>
      <c r="AK854" s="86"/>
      <c r="AL854" s="86"/>
      <c r="AM854" s="86"/>
      <c r="AN854" s="86"/>
      <c r="AO854" s="86"/>
      <c r="AP854" s="86"/>
      <c r="AQ854" s="86"/>
      <c r="AR854" s="86"/>
      <c r="AS854" s="86"/>
    </row>
    <row r="855" spans="6:45"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  <c r="S855" s="86"/>
      <c r="T855" s="86"/>
      <c r="U855" s="86"/>
      <c r="V855" s="86"/>
      <c r="W855" s="86"/>
      <c r="X855" s="86"/>
      <c r="Y855" s="86"/>
      <c r="Z855" s="86"/>
      <c r="AA855" s="86"/>
      <c r="AB855" s="86"/>
      <c r="AC855" s="86"/>
      <c r="AD855" s="86"/>
      <c r="AE855" s="86"/>
      <c r="AF855" s="86"/>
      <c r="AG855" s="86"/>
      <c r="AH855" s="86"/>
      <c r="AI855" s="86"/>
      <c r="AJ855" s="86"/>
      <c r="AK855" s="86"/>
      <c r="AL855" s="86"/>
      <c r="AM855" s="86"/>
      <c r="AN855" s="86"/>
      <c r="AO855" s="86"/>
      <c r="AP855" s="86"/>
      <c r="AQ855" s="86"/>
      <c r="AR855" s="86"/>
      <c r="AS855" s="86"/>
    </row>
    <row r="856" spans="6:45"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  <c r="S856" s="86"/>
      <c r="T856" s="86"/>
      <c r="U856" s="86"/>
      <c r="V856" s="86"/>
      <c r="W856" s="86"/>
      <c r="X856" s="86"/>
      <c r="Y856" s="86"/>
      <c r="Z856" s="86"/>
      <c r="AA856" s="86"/>
      <c r="AB856" s="86"/>
      <c r="AC856" s="86"/>
      <c r="AD856" s="86"/>
      <c r="AE856" s="86"/>
      <c r="AF856" s="86"/>
      <c r="AG856" s="86"/>
      <c r="AH856" s="86"/>
      <c r="AI856" s="86"/>
      <c r="AJ856" s="86"/>
      <c r="AK856" s="86"/>
      <c r="AL856" s="86"/>
      <c r="AM856" s="86"/>
      <c r="AN856" s="86"/>
      <c r="AO856" s="86"/>
      <c r="AP856" s="86"/>
      <c r="AQ856" s="86"/>
      <c r="AR856" s="86"/>
      <c r="AS856" s="86"/>
    </row>
    <row r="857" spans="6:45"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  <c r="S857" s="86"/>
      <c r="T857" s="86"/>
      <c r="U857" s="86"/>
      <c r="V857" s="86"/>
      <c r="W857" s="86"/>
      <c r="X857" s="86"/>
      <c r="Y857" s="86"/>
      <c r="Z857" s="86"/>
      <c r="AA857" s="86"/>
      <c r="AB857" s="86"/>
      <c r="AC857" s="86"/>
      <c r="AD857" s="86"/>
      <c r="AE857" s="86"/>
      <c r="AF857" s="86"/>
      <c r="AG857" s="86"/>
      <c r="AH857" s="86"/>
      <c r="AI857" s="86"/>
      <c r="AJ857" s="86"/>
      <c r="AK857" s="86"/>
      <c r="AL857" s="86"/>
      <c r="AM857" s="86"/>
      <c r="AN857" s="86"/>
      <c r="AO857" s="86"/>
      <c r="AP857" s="86"/>
      <c r="AQ857" s="86"/>
      <c r="AR857" s="86"/>
      <c r="AS857" s="86"/>
    </row>
    <row r="858" spans="6:45"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  <c r="S858" s="86"/>
      <c r="T858" s="86"/>
      <c r="U858" s="86"/>
      <c r="V858" s="86"/>
      <c r="W858" s="86"/>
      <c r="X858" s="86"/>
      <c r="Y858" s="86"/>
      <c r="Z858" s="86"/>
      <c r="AA858" s="86"/>
      <c r="AB858" s="86"/>
      <c r="AC858" s="86"/>
      <c r="AD858" s="86"/>
      <c r="AE858" s="86"/>
      <c r="AF858" s="86"/>
      <c r="AG858" s="86"/>
      <c r="AH858" s="86"/>
      <c r="AI858" s="86"/>
      <c r="AJ858" s="86"/>
      <c r="AK858" s="86"/>
      <c r="AL858" s="86"/>
      <c r="AM858" s="86"/>
      <c r="AN858" s="86"/>
      <c r="AO858" s="86"/>
      <c r="AP858" s="86"/>
      <c r="AQ858" s="86"/>
      <c r="AR858" s="86"/>
      <c r="AS858" s="86"/>
    </row>
    <row r="859" spans="6:45"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  <c r="S859" s="86"/>
      <c r="T859" s="86"/>
      <c r="U859" s="86"/>
      <c r="V859" s="86"/>
      <c r="W859" s="86"/>
      <c r="X859" s="86"/>
      <c r="Y859" s="86"/>
      <c r="Z859" s="86"/>
      <c r="AA859" s="86"/>
      <c r="AB859" s="86"/>
      <c r="AC859" s="86"/>
      <c r="AD859" s="86"/>
      <c r="AE859" s="86"/>
      <c r="AF859" s="86"/>
      <c r="AG859" s="86"/>
      <c r="AH859" s="86"/>
      <c r="AI859" s="86"/>
      <c r="AJ859" s="86"/>
      <c r="AK859" s="86"/>
      <c r="AL859" s="86"/>
      <c r="AM859" s="86"/>
      <c r="AN859" s="86"/>
      <c r="AO859" s="86"/>
      <c r="AP859" s="86"/>
      <c r="AQ859" s="86"/>
      <c r="AR859" s="86"/>
      <c r="AS859" s="86"/>
    </row>
    <row r="860" spans="6:45"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  <c r="S860" s="86"/>
      <c r="T860" s="86"/>
      <c r="U860" s="86"/>
      <c r="V860" s="86"/>
      <c r="W860" s="86"/>
      <c r="X860" s="86"/>
      <c r="Y860" s="86"/>
      <c r="Z860" s="86"/>
      <c r="AA860" s="86"/>
      <c r="AB860" s="86"/>
      <c r="AC860" s="86"/>
      <c r="AD860" s="86"/>
      <c r="AE860" s="86"/>
      <c r="AF860" s="86"/>
      <c r="AG860" s="86"/>
      <c r="AH860" s="86"/>
      <c r="AI860" s="86"/>
      <c r="AJ860" s="86"/>
      <c r="AK860" s="86"/>
      <c r="AL860" s="86"/>
      <c r="AM860" s="86"/>
      <c r="AN860" s="86"/>
      <c r="AO860" s="86"/>
      <c r="AP860" s="86"/>
      <c r="AQ860" s="86"/>
      <c r="AR860" s="86"/>
      <c r="AS860" s="86"/>
    </row>
    <row r="861" spans="6:45"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  <c r="S861" s="86"/>
      <c r="T861" s="86"/>
      <c r="U861" s="86"/>
      <c r="V861" s="86"/>
      <c r="W861" s="86"/>
      <c r="X861" s="86"/>
      <c r="Y861" s="86"/>
      <c r="Z861" s="86"/>
      <c r="AA861" s="86"/>
      <c r="AB861" s="86"/>
      <c r="AC861" s="86"/>
      <c r="AD861" s="86"/>
      <c r="AE861" s="86"/>
      <c r="AF861" s="86"/>
      <c r="AG861" s="86"/>
      <c r="AH861" s="86"/>
      <c r="AI861" s="86"/>
      <c r="AJ861" s="86"/>
      <c r="AK861" s="86"/>
      <c r="AL861" s="86"/>
      <c r="AM861" s="86"/>
      <c r="AN861" s="86"/>
      <c r="AO861" s="86"/>
      <c r="AP861" s="86"/>
      <c r="AQ861" s="86"/>
      <c r="AR861" s="86"/>
      <c r="AS861" s="86"/>
    </row>
    <row r="862" spans="6:45"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  <c r="S862" s="86"/>
      <c r="T862" s="86"/>
      <c r="U862" s="86"/>
      <c r="V862" s="86"/>
      <c r="W862" s="86"/>
      <c r="X862" s="86"/>
      <c r="Y862" s="86"/>
      <c r="Z862" s="86"/>
      <c r="AA862" s="86"/>
      <c r="AB862" s="86"/>
      <c r="AC862" s="86"/>
      <c r="AD862" s="86"/>
      <c r="AE862" s="86"/>
      <c r="AF862" s="86"/>
      <c r="AG862" s="86"/>
      <c r="AH862" s="86"/>
      <c r="AI862" s="86"/>
      <c r="AJ862" s="86"/>
      <c r="AK862" s="86"/>
      <c r="AL862" s="86"/>
      <c r="AM862" s="86"/>
      <c r="AN862" s="86"/>
      <c r="AO862" s="86"/>
      <c r="AP862" s="86"/>
      <c r="AQ862" s="86"/>
      <c r="AR862" s="86"/>
      <c r="AS862" s="86"/>
    </row>
    <row r="863" spans="6:45"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  <c r="S863" s="86"/>
      <c r="T863" s="86"/>
      <c r="U863" s="86"/>
      <c r="V863" s="86"/>
      <c r="W863" s="86"/>
      <c r="X863" s="86"/>
      <c r="Y863" s="86"/>
      <c r="Z863" s="86"/>
      <c r="AA863" s="86"/>
      <c r="AB863" s="86"/>
      <c r="AC863" s="86"/>
      <c r="AD863" s="86"/>
      <c r="AE863" s="86"/>
      <c r="AF863" s="86"/>
      <c r="AG863" s="86"/>
      <c r="AH863" s="86"/>
      <c r="AI863" s="86"/>
      <c r="AJ863" s="86"/>
      <c r="AK863" s="86"/>
      <c r="AL863" s="86"/>
      <c r="AM863" s="86"/>
      <c r="AN863" s="86"/>
      <c r="AO863" s="86"/>
      <c r="AP863" s="86"/>
      <c r="AQ863" s="86"/>
      <c r="AR863" s="86"/>
      <c r="AS863" s="86"/>
    </row>
    <row r="864" spans="6:45"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  <c r="S864" s="86"/>
      <c r="T864" s="86"/>
      <c r="U864" s="86"/>
      <c r="V864" s="86"/>
      <c r="W864" s="86"/>
      <c r="X864" s="86"/>
      <c r="Y864" s="86"/>
      <c r="Z864" s="86"/>
      <c r="AA864" s="86"/>
      <c r="AB864" s="86"/>
      <c r="AC864" s="86"/>
      <c r="AD864" s="86"/>
      <c r="AE864" s="86"/>
      <c r="AF864" s="86"/>
      <c r="AG864" s="86"/>
      <c r="AH864" s="86"/>
      <c r="AI864" s="86"/>
      <c r="AJ864" s="86"/>
      <c r="AK864" s="86"/>
      <c r="AL864" s="86"/>
      <c r="AM864" s="86"/>
      <c r="AN864" s="86"/>
      <c r="AO864" s="86"/>
      <c r="AP864" s="86"/>
      <c r="AQ864" s="86"/>
      <c r="AR864" s="86"/>
      <c r="AS864" s="86"/>
    </row>
    <row r="865" spans="6:45"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  <c r="S865" s="86"/>
      <c r="T865" s="86"/>
      <c r="U865" s="86"/>
      <c r="V865" s="86"/>
      <c r="W865" s="86"/>
      <c r="X865" s="86"/>
      <c r="Y865" s="86"/>
      <c r="Z865" s="86"/>
      <c r="AA865" s="86"/>
      <c r="AB865" s="86"/>
      <c r="AC865" s="86"/>
      <c r="AD865" s="86"/>
      <c r="AE865" s="86"/>
      <c r="AF865" s="86"/>
      <c r="AG865" s="86"/>
      <c r="AH865" s="86"/>
      <c r="AI865" s="86"/>
      <c r="AJ865" s="86"/>
      <c r="AK865" s="86"/>
      <c r="AL865" s="86"/>
      <c r="AM865" s="86"/>
      <c r="AN865" s="86"/>
      <c r="AO865" s="86"/>
      <c r="AP865" s="86"/>
      <c r="AQ865" s="86"/>
      <c r="AR865" s="86"/>
      <c r="AS865" s="86"/>
    </row>
    <row r="866" spans="6:45"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  <c r="S866" s="86"/>
      <c r="T866" s="86"/>
      <c r="U866" s="86"/>
      <c r="V866" s="86"/>
      <c r="W866" s="86"/>
      <c r="X866" s="86"/>
      <c r="Y866" s="86"/>
      <c r="Z866" s="86"/>
      <c r="AA866" s="86"/>
      <c r="AB866" s="86"/>
      <c r="AC866" s="86"/>
      <c r="AD866" s="86"/>
      <c r="AE866" s="86"/>
      <c r="AF866" s="86"/>
      <c r="AG866" s="86"/>
      <c r="AH866" s="86"/>
      <c r="AI866" s="86"/>
      <c r="AJ866" s="86"/>
      <c r="AK866" s="86"/>
      <c r="AL866" s="86"/>
      <c r="AM866" s="86"/>
      <c r="AN866" s="86"/>
      <c r="AO866" s="86"/>
      <c r="AP866" s="86"/>
      <c r="AQ866" s="86"/>
      <c r="AR866" s="86"/>
      <c r="AS866" s="86"/>
    </row>
    <row r="867" spans="6:45"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  <c r="S867" s="86"/>
      <c r="T867" s="86"/>
      <c r="U867" s="86"/>
      <c r="V867" s="86"/>
      <c r="W867" s="86"/>
      <c r="X867" s="86"/>
      <c r="Y867" s="86"/>
      <c r="Z867" s="86"/>
      <c r="AA867" s="86"/>
      <c r="AB867" s="86"/>
      <c r="AC867" s="86"/>
      <c r="AD867" s="86"/>
      <c r="AE867" s="86"/>
      <c r="AF867" s="86"/>
      <c r="AG867" s="86"/>
      <c r="AH867" s="86"/>
      <c r="AI867" s="86"/>
      <c r="AJ867" s="86"/>
      <c r="AK867" s="86"/>
      <c r="AL867" s="86"/>
      <c r="AM867" s="86"/>
      <c r="AN867" s="86"/>
      <c r="AO867" s="86"/>
      <c r="AP867" s="86"/>
      <c r="AQ867" s="86"/>
      <c r="AR867" s="86"/>
      <c r="AS867" s="86"/>
    </row>
    <row r="868" spans="6:45"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  <c r="S868" s="86"/>
      <c r="T868" s="86"/>
      <c r="U868" s="86"/>
      <c r="V868" s="86"/>
      <c r="W868" s="86"/>
      <c r="X868" s="86"/>
      <c r="Y868" s="86"/>
      <c r="Z868" s="86"/>
      <c r="AA868" s="86"/>
      <c r="AB868" s="86"/>
      <c r="AC868" s="86"/>
      <c r="AD868" s="86"/>
      <c r="AE868" s="86"/>
      <c r="AF868" s="86"/>
      <c r="AG868" s="86"/>
      <c r="AH868" s="86"/>
      <c r="AI868" s="86"/>
      <c r="AJ868" s="86"/>
      <c r="AK868" s="86"/>
      <c r="AL868" s="86"/>
      <c r="AM868" s="86"/>
      <c r="AN868" s="86"/>
      <c r="AO868" s="86"/>
      <c r="AP868" s="86"/>
      <c r="AQ868" s="86"/>
      <c r="AR868" s="86"/>
      <c r="AS868" s="86"/>
    </row>
    <row r="869" spans="6:45"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  <c r="S869" s="86"/>
      <c r="T869" s="86"/>
      <c r="U869" s="86"/>
      <c r="V869" s="86"/>
      <c r="W869" s="86"/>
      <c r="X869" s="86"/>
      <c r="Y869" s="86"/>
      <c r="Z869" s="86"/>
      <c r="AA869" s="86"/>
      <c r="AB869" s="86"/>
      <c r="AC869" s="86"/>
      <c r="AD869" s="86"/>
      <c r="AE869" s="86"/>
      <c r="AF869" s="86"/>
      <c r="AG869" s="86"/>
      <c r="AH869" s="86"/>
      <c r="AI869" s="86"/>
      <c r="AJ869" s="86"/>
      <c r="AK869" s="86"/>
      <c r="AL869" s="86"/>
      <c r="AM869" s="86"/>
      <c r="AN869" s="86"/>
      <c r="AO869" s="86"/>
      <c r="AP869" s="86"/>
      <c r="AQ869" s="86"/>
      <c r="AR869" s="86"/>
      <c r="AS869" s="86"/>
    </row>
    <row r="870" spans="6:45"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  <c r="S870" s="86"/>
      <c r="T870" s="86"/>
      <c r="U870" s="86"/>
      <c r="V870" s="86"/>
      <c r="W870" s="86"/>
      <c r="X870" s="86"/>
      <c r="Y870" s="86"/>
      <c r="Z870" s="86"/>
      <c r="AA870" s="86"/>
      <c r="AB870" s="86"/>
      <c r="AC870" s="86"/>
      <c r="AD870" s="86"/>
      <c r="AE870" s="86"/>
      <c r="AF870" s="86"/>
      <c r="AG870" s="86"/>
      <c r="AH870" s="86"/>
      <c r="AI870" s="86"/>
      <c r="AJ870" s="86"/>
      <c r="AK870" s="86"/>
      <c r="AL870" s="86"/>
      <c r="AM870" s="86"/>
      <c r="AN870" s="86"/>
      <c r="AO870" s="86"/>
      <c r="AP870" s="86"/>
      <c r="AQ870" s="86"/>
      <c r="AR870" s="86"/>
      <c r="AS870" s="86"/>
    </row>
    <row r="871" spans="6:45"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  <c r="S871" s="86"/>
      <c r="T871" s="86"/>
      <c r="U871" s="86"/>
      <c r="V871" s="86"/>
      <c r="W871" s="86"/>
      <c r="X871" s="86"/>
      <c r="Y871" s="86"/>
      <c r="Z871" s="86"/>
      <c r="AA871" s="86"/>
      <c r="AB871" s="86"/>
      <c r="AC871" s="86"/>
      <c r="AD871" s="86"/>
      <c r="AE871" s="86"/>
      <c r="AF871" s="86"/>
      <c r="AG871" s="86"/>
      <c r="AH871" s="86"/>
      <c r="AI871" s="86"/>
      <c r="AJ871" s="86"/>
      <c r="AK871" s="86"/>
      <c r="AL871" s="86"/>
      <c r="AM871" s="86"/>
      <c r="AN871" s="86"/>
      <c r="AO871" s="86"/>
      <c r="AP871" s="86"/>
      <c r="AQ871" s="86"/>
      <c r="AR871" s="86"/>
      <c r="AS871" s="86"/>
    </row>
    <row r="872" spans="6:45"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  <c r="S872" s="86"/>
      <c r="T872" s="86"/>
      <c r="U872" s="86"/>
      <c r="V872" s="86"/>
      <c r="W872" s="86"/>
      <c r="X872" s="86"/>
      <c r="Y872" s="86"/>
      <c r="Z872" s="86"/>
      <c r="AA872" s="86"/>
      <c r="AB872" s="86"/>
      <c r="AC872" s="86"/>
      <c r="AD872" s="86"/>
      <c r="AE872" s="86"/>
      <c r="AF872" s="86"/>
      <c r="AG872" s="86"/>
      <c r="AH872" s="86"/>
      <c r="AI872" s="86"/>
      <c r="AJ872" s="86"/>
      <c r="AK872" s="86"/>
      <c r="AL872" s="86"/>
      <c r="AM872" s="86"/>
      <c r="AN872" s="86"/>
      <c r="AO872" s="86"/>
      <c r="AP872" s="86"/>
      <c r="AQ872" s="86"/>
      <c r="AR872" s="86"/>
      <c r="AS872" s="86"/>
    </row>
    <row r="873" spans="6:45"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  <c r="S873" s="86"/>
      <c r="T873" s="86"/>
      <c r="U873" s="86"/>
      <c r="V873" s="86"/>
      <c r="W873" s="86"/>
      <c r="X873" s="86"/>
      <c r="Y873" s="86"/>
      <c r="Z873" s="86"/>
      <c r="AA873" s="86"/>
      <c r="AB873" s="86"/>
      <c r="AC873" s="86"/>
      <c r="AD873" s="86"/>
      <c r="AE873" s="86"/>
      <c r="AF873" s="86"/>
      <c r="AG873" s="86"/>
      <c r="AH873" s="86"/>
      <c r="AI873" s="86"/>
      <c r="AJ873" s="86"/>
      <c r="AK873" s="86"/>
      <c r="AL873" s="86"/>
      <c r="AM873" s="86"/>
      <c r="AN873" s="86"/>
      <c r="AO873" s="86"/>
      <c r="AP873" s="86"/>
      <c r="AQ873" s="86"/>
      <c r="AR873" s="86"/>
      <c r="AS873" s="86"/>
    </row>
    <row r="874" spans="6:45"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  <c r="S874" s="86"/>
      <c r="T874" s="86"/>
      <c r="U874" s="86"/>
      <c r="V874" s="86"/>
      <c r="W874" s="86"/>
      <c r="X874" s="86"/>
      <c r="Y874" s="86"/>
      <c r="Z874" s="86"/>
      <c r="AA874" s="86"/>
      <c r="AB874" s="86"/>
      <c r="AC874" s="86"/>
      <c r="AD874" s="86"/>
      <c r="AE874" s="86"/>
      <c r="AF874" s="86"/>
      <c r="AG874" s="86"/>
      <c r="AH874" s="86"/>
      <c r="AI874" s="86"/>
      <c r="AJ874" s="86"/>
      <c r="AK874" s="86"/>
      <c r="AL874" s="86"/>
      <c r="AM874" s="86"/>
      <c r="AN874" s="86"/>
      <c r="AO874" s="86"/>
      <c r="AP874" s="86"/>
      <c r="AQ874" s="86"/>
      <c r="AR874" s="86"/>
      <c r="AS874" s="86"/>
    </row>
    <row r="875" spans="6:45"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  <c r="S875" s="86"/>
      <c r="T875" s="86"/>
      <c r="U875" s="86"/>
      <c r="V875" s="86"/>
      <c r="W875" s="86"/>
      <c r="X875" s="86"/>
      <c r="Y875" s="86"/>
      <c r="Z875" s="86"/>
      <c r="AA875" s="86"/>
      <c r="AB875" s="86"/>
      <c r="AC875" s="86"/>
      <c r="AD875" s="86"/>
      <c r="AE875" s="86"/>
      <c r="AF875" s="86"/>
      <c r="AG875" s="86"/>
      <c r="AH875" s="86"/>
      <c r="AI875" s="86"/>
      <c r="AJ875" s="86"/>
      <c r="AK875" s="86"/>
      <c r="AL875" s="86"/>
      <c r="AM875" s="86"/>
      <c r="AN875" s="86"/>
      <c r="AO875" s="86"/>
      <c r="AP875" s="86"/>
      <c r="AQ875" s="86"/>
      <c r="AR875" s="86"/>
      <c r="AS875" s="86"/>
    </row>
    <row r="876" spans="6:45"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  <c r="S876" s="86"/>
      <c r="T876" s="86"/>
      <c r="U876" s="86"/>
      <c r="V876" s="86"/>
      <c r="W876" s="86"/>
      <c r="X876" s="86"/>
      <c r="Y876" s="86"/>
      <c r="Z876" s="86"/>
      <c r="AA876" s="86"/>
      <c r="AB876" s="86"/>
      <c r="AC876" s="86"/>
      <c r="AD876" s="86"/>
      <c r="AE876" s="86"/>
      <c r="AF876" s="86"/>
      <c r="AG876" s="86"/>
      <c r="AH876" s="86"/>
      <c r="AI876" s="86"/>
      <c r="AJ876" s="86"/>
      <c r="AK876" s="86"/>
      <c r="AL876" s="86"/>
      <c r="AM876" s="86"/>
      <c r="AN876" s="86"/>
      <c r="AO876" s="86"/>
      <c r="AP876" s="86"/>
      <c r="AQ876" s="86"/>
      <c r="AR876" s="86"/>
      <c r="AS876" s="86"/>
    </row>
    <row r="877" spans="6:45"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6"/>
      <c r="R877" s="86"/>
      <c r="S877" s="86"/>
      <c r="T877" s="86"/>
      <c r="U877" s="86"/>
      <c r="V877" s="86"/>
      <c r="W877" s="86"/>
      <c r="X877" s="86"/>
      <c r="Y877" s="86"/>
      <c r="Z877" s="86"/>
      <c r="AA877" s="86"/>
      <c r="AB877" s="86"/>
      <c r="AC877" s="86"/>
      <c r="AD877" s="86"/>
      <c r="AE877" s="86"/>
      <c r="AF877" s="86"/>
      <c r="AG877" s="86"/>
      <c r="AH877" s="86"/>
      <c r="AI877" s="86"/>
      <c r="AJ877" s="86"/>
      <c r="AK877" s="86"/>
      <c r="AL877" s="86"/>
      <c r="AM877" s="86"/>
      <c r="AN877" s="86"/>
      <c r="AO877" s="86"/>
      <c r="AP877" s="86"/>
      <c r="AQ877" s="86"/>
      <c r="AR877" s="86"/>
      <c r="AS877" s="86"/>
    </row>
    <row r="878" spans="6:45">
      <c r="F878" s="86"/>
      <c r="G878" s="86"/>
      <c r="H878" s="86"/>
      <c r="I878" s="86"/>
      <c r="J878" s="86"/>
      <c r="K878" s="86"/>
      <c r="L878" s="86"/>
      <c r="M878" s="86"/>
      <c r="N878" s="86"/>
      <c r="O878" s="86"/>
      <c r="P878" s="86"/>
      <c r="Q878" s="86"/>
      <c r="R878" s="86"/>
      <c r="S878" s="86"/>
      <c r="T878" s="86"/>
      <c r="U878" s="86"/>
      <c r="V878" s="86"/>
      <c r="W878" s="86"/>
      <c r="X878" s="86"/>
      <c r="Y878" s="86"/>
      <c r="Z878" s="86"/>
      <c r="AA878" s="86"/>
      <c r="AB878" s="86"/>
      <c r="AC878" s="86"/>
      <c r="AD878" s="86"/>
      <c r="AE878" s="86"/>
      <c r="AF878" s="86"/>
      <c r="AG878" s="86"/>
      <c r="AH878" s="86"/>
      <c r="AI878" s="86"/>
      <c r="AJ878" s="86"/>
      <c r="AK878" s="86"/>
      <c r="AL878" s="86"/>
      <c r="AM878" s="86"/>
      <c r="AN878" s="86"/>
      <c r="AO878" s="86"/>
      <c r="AP878" s="86"/>
      <c r="AQ878" s="86"/>
      <c r="AR878" s="86"/>
      <c r="AS878" s="86"/>
    </row>
    <row r="879" spans="6:45"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  <c r="S879" s="86"/>
      <c r="T879" s="86"/>
      <c r="U879" s="86"/>
      <c r="V879" s="86"/>
      <c r="W879" s="86"/>
      <c r="X879" s="86"/>
      <c r="Y879" s="86"/>
      <c r="Z879" s="86"/>
      <c r="AA879" s="86"/>
      <c r="AB879" s="86"/>
      <c r="AC879" s="86"/>
      <c r="AD879" s="86"/>
      <c r="AE879" s="86"/>
      <c r="AF879" s="86"/>
      <c r="AG879" s="86"/>
      <c r="AH879" s="86"/>
      <c r="AI879" s="86"/>
      <c r="AJ879" s="86"/>
      <c r="AK879" s="86"/>
      <c r="AL879" s="86"/>
      <c r="AM879" s="86"/>
      <c r="AN879" s="86"/>
      <c r="AO879" s="86"/>
      <c r="AP879" s="86"/>
      <c r="AQ879" s="86"/>
      <c r="AR879" s="86"/>
      <c r="AS879" s="86"/>
    </row>
    <row r="880" spans="6:45"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  <c r="S880" s="86"/>
      <c r="T880" s="86"/>
      <c r="U880" s="86"/>
      <c r="V880" s="86"/>
      <c r="W880" s="86"/>
      <c r="X880" s="86"/>
      <c r="Y880" s="86"/>
      <c r="Z880" s="86"/>
      <c r="AA880" s="86"/>
      <c r="AB880" s="86"/>
      <c r="AC880" s="86"/>
      <c r="AD880" s="86"/>
      <c r="AE880" s="86"/>
      <c r="AF880" s="86"/>
      <c r="AG880" s="86"/>
      <c r="AH880" s="86"/>
      <c r="AI880" s="86"/>
      <c r="AJ880" s="86"/>
      <c r="AK880" s="86"/>
      <c r="AL880" s="86"/>
      <c r="AM880" s="86"/>
      <c r="AN880" s="86"/>
      <c r="AO880" s="86"/>
      <c r="AP880" s="86"/>
      <c r="AQ880" s="86"/>
      <c r="AR880" s="86"/>
      <c r="AS880" s="86"/>
    </row>
    <row r="881" spans="6:45"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  <c r="S881" s="86"/>
      <c r="T881" s="86"/>
      <c r="U881" s="86"/>
      <c r="V881" s="86"/>
      <c r="W881" s="86"/>
      <c r="X881" s="86"/>
      <c r="Y881" s="86"/>
      <c r="Z881" s="86"/>
      <c r="AA881" s="86"/>
      <c r="AB881" s="86"/>
      <c r="AC881" s="86"/>
      <c r="AD881" s="86"/>
      <c r="AE881" s="86"/>
      <c r="AF881" s="86"/>
      <c r="AG881" s="86"/>
      <c r="AH881" s="86"/>
      <c r="AI881" s="86"/>
      <c r="AJ881" s="86"/>
      <c r="AK881" s="86"/>
      <c r="AL881" s="86"/>
      <c r="AM881" s="86"/>
      <c r="AN881" s="86"/>
      <c r="AO881" s="86"/>
      <c r="AP881" s="86"/>
      <c r="AQ881" s="86"/>
      <c r="AR881" s="86"/>
      <c r="AS881" s="86"/>
    </row>
    <row r="882" spans="6:45"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  <c r="S882" s="86"/>
      <c r="T882" s="86"/>
      <c r="U882" s="86"/>
      <c r="V882" s="86"/>
      <c r="W882" s="86"/>
      <c r="X882" s="86"/>
      <c r="Y882" s="86"/>
      <c r="Z882" s="86"/>
      <c r="AA882" s="86"/>
      <c r="AB882" s="86"/>
      <c r="AC882" s="86"/>
      <c r="AD882" s="86"/>
      <c r="AE882" s="86"/>
      <c r="AF882" s="86"/>
      <c r="AG882" s="86"/>
      <c r="AH882" s="86"/>
      <c r="AI882" s="86"/>
      <c r="AJ882" s="86"/>
      <c r="AK882" s="86"/>
      <c r="AL882" s="86"/>
      <c r="AM882" s="86"/>
      <c r="AN882" s="86"/>
      <c r="AO882" s="86"/>
      <c r="AP882" s="86"/>
      <c r="AQ882" s="86"/>
      <c r="AR882" s="86"/>
      <c r="AS882" s="86"/>
    </row>
    <row r="883" spans="6:45"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  <c r="S883" s="86"/>
      <c r="T883" s="86"/>
      <c r="U883" s="86"/>
      <c r="V883" s="86"/>
      <c r="W883" s="86"/>
      <c r="X883" s="86"/>
      <c r="Y883" s="86"/>
      <c r="Z883" s="86"/>
      <c r="AA883" s="86"/>
      <c r="AB883" s="86"/>
      <c r="AC883" s="86"/>
      <c r="AD883" s="86"/>
      <c r="AE883" s="86"/>
      <c r="AF883" s="86"/>
      <c r="AG883" s="86"/>
      <c r="AH883" s="86"/>
      <c r="AI883" s="86"/>
      <c r="AJ883" s="86"/>
      <c r="AK883" s="86"/>
      <c r="AL883" s="86"/>
      <c r="AM883" s="86"/>
      <c r="AN883" s="86"/>
      <c r="AO883" s="86"/>
      <c r="AP883" s="86"/>
      <c r="AQ883" s="86"/>
      <c r="AR883" s="86"/>
      <c r="AS883" s="86"/>
    </row>
    <row r="884" spans="6:45"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  <c r="S884" s="86"/>
      <c r="T884" s="86"/>
      <c r="U884" s="86"/>
      <c r="V884" s="86"/>
      <c r="W884" s="86"/>
      <c r="X884" s="86"/>
      <c r="Y884" s="86"/>
      <c r="Z884" s="86"/>
      <c r="AA884" s="86"/>
      <c r="AB884" s="86"/>
      <c r="AC884" s="86"/>
      <c r="AD884" s="86"/>
      <c r="AE884" s="86"/>
      <c r="AF884" s="86"/>
      <c r="AG884" s="86"/>
      <c r="AH884" s="86"/>
      <c r="AI884" s="86"/>
      <c r="AJ884" s="86"/>
      <c r="AK884" s="86"/>
      <c r="AL884" s="86"/>
      <c r="AM884" s="86"/>
      <c r="AN884" s="86"/>
      <c r="AO884" s="86"/>
      <c r="AP884" s="86"/>
      <c r="AQ884" s="86"/>
      <c r="AR884" s="86"/>
      <c r="AS884" s="86"/>
    </row>
    <row r="885" spans="6:45"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  <c r="S885" s="86"/>
      <c r="T885" s="86"/>
      <c r="U885" s="86"/>
      <c r="V885" s="86"/>
      <c r="W885" s="86"/>
      <c r="X885" s="86"/>
      <c r="Y885" s="86"/>
      <c r="Z885" s="86"/>
      <c r="AA885" s="86"/>
      <c r="AB885" s="86"/>
      <c r="AC885" s="86"/>
      <c r="AD885" s="86"/>
      <c r="AE885" s="86"/>
      <c r="AF885" s="86"/>
      <c r="AG885" s="86"/>
      <c r="AH885" s="86"/>
      <c r="AI885" s="86"/>
      <c r="AJ885" s="86"/>
      <c r="AK885" s="86"/>
      <c r="AL885" s="86"/>
      <c r="AM885" s="86"/>
      <c r="AN885" s="86"/>
      <c r="AO885" s="86"/>
      <c r="AP885" s="86"/>
      <c r="AQ885" s="86"/>
      <c r="AR885" s="86"/>
      <c r="AS885" s="86"/>
    </row>
    <row r="886" spans="6:45"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  <c r="S886" s="86"/>
      <c r="T886" s="86"/>
      <c r="U886" s="86"/>
      <c r="V886" s="86"/>
      <c r="W886" s="86"/>
      <c r="X886" s="86"/>
      <c r="Y886" s="86"/>
      <c r="Z886" s="86"/>
      <c r="AA886" s="86"/>
      <c r="AB886" s="86"/>
      <c r="AC886" s="86"/>
      <c r="AD886" s="86"/>
      <c r="AE886" s="86"/>
      <c r="AF886" s="86"/>
      <c r="AG886" s="86"/>
      <c r="AH886" s="86"/>
      <c r="AI886" s="86"/>
      <c r="AJ886" s="86"/>
      <c r="AK886" s="86"/>
      <c r="AL886" s="86"/>
      <c r="AM886" s="86"/>
      <c r="AN886" s="86"/>
      <c r="AO886" s="86"/>
      <c r="AP886" s="86"/>
      <c r="AQ886" s="86"/>
      <c r="AR886" s="86"/>
      <c r="AS886" s="86"/>
    </row>
    <row r="887" spans="6:45"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  <c r="S887" s="86"/>
      <c r="T887" s="86"/>
      <c r="U887" s="86"/>
      <c r="V887" s="86"/>
      <c r="W887" s="86"/>
      <c r="X887" s="86"/>
      <c r="Y887" s="86"/>
      <c r="Z887" s="86"/>
      <c r="AA887" s="86"/>
      <c r="AB887" s="86"/>
      <c r="AC887" s="86"/>
      <c r="AD887" s="86"/>
      <c r="AE887" s="86"/>
      <c r="AF887" s="86"/>
      <c r="AG887" s="86"/>
      <c r="AH887" s="86"/>
      <c r="AI887" s="86"/>
      <c r="AJ887" s="86"/>
      <c r="AK887" s="86"/>
      <c r="AL887" s="86"/>
      <c r="AM887" s="86"/>
      <c r="AN887" s="86"/>
      <c r="AO887" s="86"/>
      <c r="AP887" s="86"/>
      <c r="AQ887" s="86"/>
      <c r="AR887" s="86"/>
      <c r="AS887" s="86"/>
    </row>
    <row r="888" spans="6:45"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  <c r="S888" s="86"/>
      <c r="T888" s="86"/>
      <c r="U888" s="86"/>
      <c r="V888" s="86"/>
      <c r="W888" s="86"/>
      <c r="X888" s="86"/>
      <c r="Y888" s="86"/>
      <c r="Z888" s="86"/>
      <c r="AA888" s="86"/>
      <c r="AB888" s="86"/>
      <c r="AC888" s="86"/>
      <c r="AD888" s="86"/>
      <c r="AE888" s="86"/>
      <c r="AF888" s="86"/>
      <c r="AG888" s="86"/>
      <c r="AH888" s="86"/>
      <c r="AI888" s="86"/>
      <c r="AJ888" s="86"/>
      <c r="AK888" s="86"/>
      <c r="AL888" s="86"/>
      <c r="AM888" s="86"/>
      <c r="AN888" s="86"/>
      <c r="AO888" s="86"/>
      <c r="AP888" s="86"/>
      <c r="AQ888" s="86"/>
      <c r="AR888" s="86"/>
      <c r="AS888" s="86"/>
    </row>
    <row r="889" spans="6:45"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  <c r="S889" s="86"/>
      <c r="T889" s="86"/>
      <c r="U889" s="86"/>
      <c r="V889" s="86"/>
      <c r="W889" s="86"/>
      <c r="X889" s="86"/>
      <c r="Y889" s="86"/>
      <c r="Z889" s="86"/>
      <c r="AA889" s="86"/>
      <c r="AB889" s="86"/>
      <c r="AC889" s="86"/>
      <c r="AD889" s="86"/>
      <c r="AE889" s="86"/>
      <c r="AF889" s="86"/>
      <c r="AG889" s="86"/>
      <c r="AH889" s="86"/>
      <c r="AI889" s="86"/>
      <c r="AJ889" s="86"/>
      <c r="AK889" s="86"/>
      <c r="AL889" s="86"/>
      <c r="AM889" s="86"/>
      <c r="AN889" s="86"/>
      <c r="AO889" s="86"/>
      <c r="AP889" s="86"/>
      <c r="AQ889" s="86"/>
      <c r="AR889" s="86"/>
      <c r="AS889" s="86"/>
    </row>
    <row r="890" spans="6:45"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  <c r="S890" s="86"/>
      <c r="T890" s="86"/>
      <c r="U890" s="86"/>
      <c r="V890" s="86"/>
      <c r="W890" s="86"/>
      <c r="X890" s="86"/>
      <c r="Y890" s="86"/>
      <c r="Z890" s="86"/>
      <c r="AA890" s="86"/>
      <c r="AB890" s="86"/>
      <c r="AC890" s="86"/>
      <c r="AD890" s="86"/>
      <c r="AE890" s="86"/>
      <c r="AF890" s="86"/>
      <c r="AG890" s="86"/>
      <c r="AH890" s="86"/>
      <c r="AI890" s="86"/>
      <c r="AJ890" s="86"/>
      <c r="AK890" s="86"/>
      <c r="AL890" s="86"/>
      <c r="AM890" s="86"/>
      <c r="AN890" s="86"/>
      <c r="AO890" s="86"/>
      <c r="AP890" s="86"/>
      <c r="AQ890" s="86"/>
      <c r="AR890" s="86"/>
      <c r="AS890" s="86"/>
    </row>
    <row r="891" spans="6:45"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  <c r="R891" s="86"/>
      <c r="S891" s="86"/>
      <c r="T891" s="86"/>
      <c r="U891" s="86"/>
      <c r="V891" s="86"/>
      <c r="W891" s="86"/>
      <c r="X891" s="86"/>
      <c r="Y891" s="86"/>
      <c r="Z891" s="86"/>
      <c r="AA891" s="86"/>
      <c r="AB891" s="86"/>
      <c r="AC891" s="86"/>
      <c r="AD891" s="86"/>
      <c r="AE891" s="86"/>
      <c r="AF891" s="86"/>
      <c r="AG891" s="86"/>
      <c r="AH891" s="86"/>
      <c r="AI891" s="86"/>
      <c r="AJ891" s="86"/>
      <c r="AK891" s="86"/>
      <c r="AL891" s="86"/>
      <c r="AM891" s="86"/>
      <c r="AN891" s="86"/>
      <c r="AO891" s="86"/>
      <c r="AP891" s="86"/>
      <c r="AQ891" s="86"/>
      <c r="AR891" s="86"/>
      <c r="AS891" s="86"/>
    </row>
    <row r="892" spans="6:45"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  <c r="R892" s="86"/>
      <c r="S892" s="86"/>
      <c r="T892" s="86"/>
      <c r="U892" s="86"/>
      <c r="V892" s="86"/>
      <c r="W892" s="86"/>
      <c r="X892" s="86"/>
      <c r="Y892" s="86"/>
      <c r="Z892" s="86"/>
      <c r="AA892" s="86"/>
      <c r="AB892" s="86"/>
      <c r="AC892" s="86"/>
      <c r="AD892" s="86"/>
      <c r="AE892" s="86"/>
      <c r="AF892" s="86"/>
      <c r="AG892" s="86"/>
      <c r="AH892" s="86"/>
      <c r="AI892" s="86"/>
      <c r="AJ892" s="86"/>
      <c r="AK892" s="86"/>
      <c r="AL892" s="86"/>
      <c r="AM892" s="86"/>
      <c r="AN892" s="86"/>
      <c r="AO892" s="86"/>
      <c r="AP892" s="86"/>
      <c r="AQ892" s="86"/>
      <c r="AR892" s="86"/>
      <c r="AS892" s="86"/>
    </row>
    <row r="893" spans="6:45"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  <c r="R893" s="86"/>
      <c r="S893" s="86"/>
      <c r="T893" s="86"/>
      <c r="U893" s="86"/>
      <c r="V893" s="86"/>
      <c r="W893" s="86"/>
      <c r="X893" s="86"/>
      <c r="Y893" s="86"/>
      <c r="Z893" s="86"/>
      <c r="AA893" s="86"/>
      <c r="AB893" s="86"/>
      <c r="AC893" s="86"/>
      <c r="AD893" s="86"/>
      <c r="AE893" s="86"/>
      <c r="AF893" s="86"/>
      <c r="AG893" s="86"/>
      <c r="AH893" s="86"/>
      <c r="AI893" s="86"/>
      <c r="AJ893" s="86"/>
      <c r="AK893" s="86"/>
      <c r="AL893" s="86"/>
      <c r="AM893" s="86"/>
      <c r="AN893" s="86"/>
      <c r="AO893" s="86"/>
      <c r="AP893" s="86"/>
      <c r="AQ893" s="86"/>
      <c r="AR893" s="86"/>
      <c r="AS893" s="86"/>
    </row>
    <row r="894" spans="6:45"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  <c r="R894" s="86"/>
      <c r="S894" s="86"/>
      <c r="T894" s="86"/>
      <c r="U894" s="86"/>
      <c r="V894" s="86"/>
      <c r="W894" s="86"/>
      <c r="X894" s="86"/>
      <c r="Y894" s="86"/>
      <c r="Z894" s="86"/>
      <c r="AA894" s="86"/>
      <c r="AB894" s="86"/>
      <c r="AC894" s="86"/>
      <c r="AD894" s="86"/>
      <c r="AE894" s="86"/>
      <c r="AF894" s="86"/>
      <c r="AG894" s="86"/>
      <c r="AH894" s="86"/>
      <c r="AI894" s="86"/>
      <c r="AJ894" s="86"/>
      <c r="AK894" s="86"/>
      <c r="AL894" s="86"/>
      <c r="AM894" s="86"/>
      <c r="AN894" s="86"/>
      <c r="AO894" s="86"/>
      <c r="AP894" s="86"/>
      <c r="AQ894" s="86"/>
      <c r="AR894" s="86"/>
      <c r="AS894" s="86"/>
    </row>
    <row r="895" spans="6:45"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  <c r="R895" s="86"/>
      <c r="S895" s="86"/>
      <c r="T895" s="86"/>
      <c r="U895" s="86"/>
      <c r="V895" s="86"/>
      <c r="W895" s="86"/>
      <c r="X895" s="86"/>
      <c r="Y895" s="86"/>
      <c r="Z895" s="86"/>
      <c r="AA895" s="86"/>
      <c r="AB895" s="86"/>
      <c r="AC895" s="86"/>
      <c r="AD895" s="86"/>
      <c r="AE895" s="86"/>
      <c r="AF895" s="86"/>
      <c r="AG895" s="86"/>
      <c r="AH895" s="86"/>
      <c r="AI895" s="86"/>
      <c r="AJ895" s="86"/>
      <c r="AK895" s="86"/>
      <c r="AL895" s="86"/>
      <c r="AM895" s="86"/>
      <c r="AN895" s="86"/>
      <c r="AO895" s="86"/>
      <c r="AP895" s="86"/>
      <c r="AQ895" s="86"/>
      <c r="AR895" s="86"/>
      <c r="AS895" s="86"/>
    </row>
    <row r="896" spans="6:45"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  <c r="R896" s="86"/>
      <c r="S896" s="86"/>
      <c r="T896" s="86"/>
      <c r="U896" s="86"/>
      <c r="V896" s="86"/>
      <c r="W896" s="86"/>
      <c r="X896" s="86"/>
      <c r="Y896" s="86"/>
      <c r="Z896" s="86"/>
      <c r="AA896" s="86"/>
      <c r="AB896" s="86"/>
      <c r="AC896" s="86"/>
      <c r="AD896" s="86"/>
      <c r="AE896" s="86"/>
      <c r="AF896" s="86"/>
      <c r="AG896" s="86"/>
      <c r="AH896" s="86"/>
      <c r="AI896" s="86"/>
      <c r="AJ896" s="86"/>
      <c r="AK896" s="86"/>
      <c r="AL896" s="86"/>
      <c r="AM896" s="86"/>
      <c r="AN896" s="86"/>
      <c r="AO896" s="86"/>
      <c r="AP896" s="86"/>
      <c r="AQ896" s="86"/>
      <c r="AR896" s="86"/>
      <c r="AS896" s="86"/>
    </row>
    <row r="897" spans="6:45"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  <c r="R897" s="86"/>
      <c r="S897" s="86"/>
      <c r="T897" s="86"/>
      <c r="U897" s="86"/>
      <c r="V897" s="86"/>
      <c r="W897" s="86"/>
      <c r="X897" s="86"/>
      <c r="Y897" s="86"/>
      <c r="Z897" s="86"/>
      <c r="AA897" s="86"/>
      <c r="AB897" s="86"/>
      <c r="AC897" s="86"/>
      <c r="AD897" s="86"/>
      <c r="AE897" s="86"/>
      <c r="AF897" s="86"/>
      <c r="AG897" s="86"/>
      <c r="AH897" s="86"/>
      <c r="AI897" s="86"/>
      <c r="AJ897" s="86"/>
      <c r="AK897" s="86"/>
      <c r="AL897" s="86"/>
      <c r="AM897" s="86"/>
      <c r="AN897" s="86"/>
      <c r="AO897" s="86"/>
      <c r="AP897" s="86"/>
      <c r="AQ897" s="86"/>
      <c r="AR897" s="86"/>
      <c r="AS897" s="86"/>
    </row>
    <row r="898" spans="6:45"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  <c r="R898" s="86"/>
      <c r="S898" s="86"/>
      <c r="T898" s="86"/>
      <c r="U898" s="86"/>
      <c r="V898" s="86"/>
      <c r="W898" s="86"/>
      <c r="X898" s="86"/>
      <c r="Y898" s="86"/>
      <c r="Z898" s="86"/>
      <c r="AA898" s="86"/>
      <c r="AB898" s="86"/>
      <c r="AC898" s="86"/>
      <c r="AD898" s="86"/>
      <c r="AE898" s="86"/>
      <c r="AF898" s="86"/>
      <c r="AG898" s="86"/>
      <c r="AH898" s="86"/>
      <c r="AI898" s="86"/>
      <c r="AJ898" s="86"/>
      <c r="AK898" s="86"/>
      <c r="AL898" s="86"/>
      <c r="AM898" s="86"/>
      <c r="AN898" s="86"/>
      <c r="AO898" s="86"/>
      <c r="AP898" s="86"/>
      <c r="AQ898" s="86"/>
      <c r="AR898" s="86"/>
      <c r="AS898" s="86"/>
    </row>
    <row r="899" spans="6:45"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  <c r="R899" s="86"/>
      <c r="S899" s="86"/>
      <c r="T899" s="86"/>
      <c r="U899" s="86"/>
      <c r="V899" s="86"/>
      <c r="W899" s="86"/>
      <c r="X899" s="86"/>
      <c r="Y899" s="86"/>
      <c r="Z899" s="86"/>
      <c r="AA899" s="86"/>
      <c r="AB899" s="86"/>
      <c r="AC899" s="86"/>
      <c r="AD899" s="86"/>
      <c r="AE899" s="86"/>
      <c r="AF899" s="86"/>
      <c r="AG899" s="86"/>
      <c r="AH899" s="86"/>
      <c r="AI899" s="86"/>
      <c r="AJ899" s="86"/>
      <c r="AK899" s="86"/>
      <c r="AL899" s="86"/>
      <c r="AM899" s="86"/>
      <c r="AN899" s="86"/>
      <c r="AO899" s="86"/>
      <c r="AP899" s="86"/>
      <c r="AQ899" s="86"/>
      <c r="AR899" s="86"/>
      <c r="AS899" s="86"/>
    </row>
    <row r="900" spans="6:45"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  <c r="S900" s="86"/>
      <c r="T900" s="86"/>
      <c r="U900" s="86"/>
      <c r="V900" s="86"/>
      <c r="W900" s="86"/>
      <c r="X900" s="86"/>
      <c r="Y900" s="86"/>
      <c r="Z900" s="86"/>
      <c r="AA900" s="86"/>
      <c r="AB900" s="86"/>
      <c r="AC900" s="86"/>
      <c r="AD900" s="86"/>
      <c r="AE900" s="86"/>
      <c r="AF900" s="86"/>
      <c r="AG900" s="86"/>
      <c r="AH900" s="86"/>
      <c r="AI900" s="86"/>
      <c r="AJ900" s="86"/>
      <c r="AK900" s="86"/>
      <c r="AL900" s="86"/>
      <c r="AM900" s="86"/>
      <c r="AN900" s="86"/>
      <c r="AO900" s="86"/>
      <c r="AP900" s="86"/>
      <c r="AQ900" s="86"/>
      <c r="AR900" s="86"/>
      <c r="AS900" s="86"/>
    </row>
    <row r="901" spans="6:45"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  <c r="S901" s="86"/>
      <c r="T901" s="86"/>
      <c r="U901" s="86"/>
      <c r="V901" s="86"/>
      <c r="W901" s="86"/>
      <c r="X901" s="86"/>
      <c r="Y901" s="86"/>
      <c r="Z901" s="86"/>
      <c r="AA901" s="86"/>
      <c r="AB901" s="86"/>
      <c r="AC901" s="86"/>
      <c r="AD901" s="86"/>
      <c r="AE901" s="86"/>
      <c r="AF901" s="86"/>
      <c r="AG901" s="86"/>
      <c r="AH901" s="86"/>
      <c r="AI901" s="86"/>
      <c r="AJ901" s="86"/>
      <c r="AK901" s="86"/>
      <c r="AL901" s="86"/>
      <c r="AM901" s="86"/>
      <c r="AN901" s="86"/>
      <c r="AO901" s="86"/>
      <c r="AP901" s="86"/>
      <c r="AQ901" s="86"/>
      <c r="AR901" s="86"/>
      <c r="AS901" s="86"/>
    </row>
    <row r="902" spans="6:45"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  <c r="S902" s="86"/>
      <c r="T902" s="86"/>
      <c r="U902" s="86"/>
      <c r="V902" s="86"/>
      <c r="W902" s="86"/>
      <c r="X902" s="86"/>
      <c r="Y902" s="86"/>
      <c r="Z902" s="86"/>
      <c r="AA902" s="86"/>
      <c r="AB902" s="86"/>
      <c r="AC902" s="86"/>
      <c r="AD902" s="86"/>
      <c r="AE902" s="86"/>
      <c r="AF902" s="86"/>
      <c r="AG902" s="86"/>
      <c r="AH902" s="86"/>
      <c r="AI902" s="86"/>
      <c r="AJ902" s="86"/>
      <c r="AK902" s="86"/>
      <c r="AL902" s="86"/>
      <c r="AM902" s="86"/>
      <c r="AN902" s="86"/>
      <c r="AO902" s="86"/>
      <c r="AP902" s="86"/>
      <c r="AQ902" s="86"/>
      <c r="AR902" s="86"/>
      <c r="AS902" s="86"/>
    </row>
    <row r="903" spans="6:45"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  <c r="S903" s="86"/>
      <c r="T903" s="86"/>
      <c r="U903" s="86"/>
      <c r="V903" s="86"/>
      <c r="W903" s="86"/>
      <c r="X903" s="86"/>
      <c r="Y903" s="86"/>
      <c r="Z903" s="86"/>
      <c r="AA903" s="86"/>
      <c r="AB903" s="86"/>
      <c r="AC903" s="86"/>
      <c r="AD903" s="86"/>
      <c r="AE903" s="86"/>
      <c r="AF903" s="86"/>
      <c r="AG903" s="86"/>
      <c r="AH903" s="86"/>
      <c r="AI903" s="86"/>
      <c r="AJ903" s="86"/>
      <c r="AK903" s="86"/>
      <c r="AL903" s="86"/>
      <c r="AM903" s="86"/>
      <c r="AN903" s="86"/>
      <c r="AO903" s="86"/>
      <c r="AP903" s="86"/>
      <c r="AQ903" s="86"/>
      <c r="AR903" s="86"/>
      <c r="AS903" s="86"/>
    </row>
    <row r="904" spans="6:45"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  <c r="S904" s="86"/>
      <c r="T904" s="86"/>
      <c r="U904" s="86"/>
      <c r="V904" s="86"/>
      <c r="W904" s="86"/>
      <c r="X904" s="86"/>
      <c r="Y904" s="86"/>
      <c r="Z904" s="86"/>
      <c r="AA904" s="86"/>
      <c r="AB904" s="86"/>
      <c r="AC904" s="86"/>
      <c r="AD904" s="86"/>
      <c r="AE904" s="86"/>
      <c r="AF904" s="86"/>
      <c r="AG904" s="86"/>
      <c r="AH904" s="86"/>
      <c r="AI904" s="86"/>
      <c r="AJ904" s="86"/>
      <c r="AK904" s="86"/>
      <c r="AL904" s="86"/>
      <c r="AM904" s="86"/>
      <c r="AN904" s="86"/>
      <c r="AO904" s="86"/>
      <c r="AP904" s="86"/>
      <c r="AQ904" s="86"/>
      <c r="AR904" s="86"/>
      <c r="AS904" s="86"/>
    </row>
    <row r="905" spans="6:45"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  <c r="S905" s="86"/>
      <c r="T905" s="86"/>
      <c r="U905" s="86"/>
      <c r="V905" s="86"/>
      <c r="W905" s="86"/>
      <c r="X905" s="86"/>
      <c r="Y905" s="86"/>
      <c r="Z905" s="86"/>
      <c r="AA905" s="86"/>
      <c r="AB905" s="86"/>
      <c r="AC905" s="86"/>
      <c r="AD905" s="86"/>
      <c r="AE905" s="86"/>
      <c r="AF905" s="86"/>
      <c r="AG905" s="86"/>
      <c r="AH905" s="86"/>
      <c r="AI905" s="86"/>
      <c r="AJ905" s="86"/>
      <c r="AK905" s="86"/>
      <c r="AL905" s="86"/>
      <c r="AM905" s="86"/>
      <c r="AN905" s="86"/>
      <c r="AO905" s="86"/>
      <c r="AP905" s="86"/>
      <c r="AQ905" s="86"/>
      <c r="AR905" s="86"/>
      <c r="AS905" s="86"/>
    </row>
    <row r="906" spans="6:45"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  <c r="S906" s="86"/>
      <c r="T906" s="86"/>
      <c r="U906" s="86"/>
      <c r="V906" s="86"/>
      <c r="W906" s="86"/>
      <c r="X906" s="86"/>
      <c r="Y906" s="86"/>
      <c r="Z906" s="86"/>
      <c r="AA906" s="86"/>
      <c r="AB906" s="86"/>
      <c r="AC906" s="86"/>
      <c r="AD906" s="86"/>
      <c r="AE906" s="86"/>
      <c r="AF906" s="86"/>
      <c r="AG906" s="86"/>
      <c r="AH906" s="86"/>
      <c r="AI906" s="86"/>
      <c r="AJ906" s="86"/>
      <c r="AK906" s="86"/>
      <c r="AL906" s="86"/>
      <c r="AM906" s="86"/>
      <c r="AN906" s="86"/>
      <c r="AO906" s="86"/>
      <c r="AP906" s="86"/>
      <c r="AQ906" s="86"/>
      <c r="AR906" s="86"/>
      <c r="AS906" s="86"/>
    </row>
    <row r="907" spans="6:45"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  <c r="S907" s="86"/>
      <c r="T907" s="86"/>
      <c r="U907" s="86"/>
      <c r="V907" s="86"/>
      <c r="W907" s="86"/>
      <c r="X907" s="86"/>
      <c r="Y907" s="86"/>
      <c r="Z907" s="86"/>
      <c r="AA907" s="86"/>
      <c r="AB907" s="86"/>
      <c r="AC907" s="86"/>
      <c r="AD907" s="86"/>
      <c r="AE907" s="86"/>
      <c r="AF907" s="86"/>
      <c r="AG907" s="86"/>
      <c r="AH907" s="86"/>
      <c r="AI907" s="86"/>
      <c r="AJ907" s="86"/>
      <c r="AK907" s="86"/>
      <c r="AL907" s="86"/>
      <c r="AM907" s="86"/>
      <c r="AN907" s="86"/>
      <c r="AO907" s="86"/>
      <c r="AP907" s="86"/>
      <c r="AQ907" s="86"/>
      <c r="AR907" s="86"/>
      <c r="AS907" s="86"/>
    </row>
    <row r="908" spans="6:45"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  <c r="S908" s="86"/>
      <c r="T908" s="86"/>
      <c r="U908" s="86"/>
      <c r="V908" s="86"/>
      <c r="W908" s="86"/>
      <c r="X908" s="86"/>
      <c r="Y908" s="86"/>
      <c r="Z908" s="86"/>
      <c r="AA908" s="86"/>
      <c r="AB908" s="86"/>
      <c r="AC908" s="86"/>
      <c r="AD908" s="86"/>
      <c r="AE908" s="86"/>
      <c r="AF908" s="86"/>
      <c r="AG908" s="86"/>
      <c r="AH908" s="86"/>
      <c r="AI908" s="86"/>
      <c r="AJ908" s="86"/>
      <c r="AK908" s="86"/>
      <c r="AL908" s="86"/>
      <c r="AM908" s="86"/>
      <c r="AN908" s="86"/>
      <c r="AO908" s="86"/>
      <c r="AP908" s="86"/>
      <c r="AQ908" s="86"/>
      <c r="AR908" s="86"/>
      <c r="AS908" s="86"/>
    </row>
    <row r="909" spans="6:45"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  <c r="S909" s="86"/>
      <c r="T909" s="86"/>
      <c r="U909" s="86"/>
      <c r="V909" s="86"/>
      <c r="W909" s="86"/>
      <c r="X909" s="86"/>
      <c r="Y909" s="86"/>
      <c r="Z909" s="86"/>
      <c r="AA909" s="86"/>
      <c r="AB909" s="86"/>
      <c r="AC909" s="86"/>
      <c r="AD909" s="86"/>
      <c r="AE909" s="86"/>
      <c r="AF909" s="86"/>
      <c r="AG909" s="86"/>
      <c r="AH909" s="86"/>
      <c r="AI909" s="86"/>
      <c r="AJ909" s="86"/>
      <c r="AK909" s="86"/>
      <c r="AL909" s="86"/>
      <c r="AM909" s="86"/>
      <c r="AN909" s="86"/>
      <c r="AO909" s="86"/>
      <c r="AP909" s="86"/>
      <c r="AQ909" s="86"/>
      <c r="AR909" s="86"/>
      <c r="AS909" s="86"/>
    </row>
    <row r="910" spans="6:45"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  <c r="S910" s="86"/>
      <c r="T910" s="86"/>
      <c r="U910" s="86"/>
      <c r="V910" s="86"/>
      <c r="W910" s="86"/>
      <c r="X910" s="86"/>
      <c r="Y910" s="86"/>
      <c r="Z910" s="86"/>
      <c r="AA910" s="86"/>
      <c r="AB910" s="86"/>
      <c r="AC910" s="86"/>
      <c r="AD910" s="86"/>
      <c r="AE910" s="86"/>
      <c r="AF910" s="86"/>
      <c r="AG910" s="86"/>
      <c r="AH910" s="86"/>
      <c r="AI910" s="86"/>
      <c r="AJ910" s="86"/>
      <c r="AK910" s="86"/>
      <c r="AL910" s="86"/>
      <c r="AM910" s="86"/>
      <c r="AN910" s="86"/>
      <c r="AO910" s="86"/>
      <c r="AP910" s="86"/>
      <c r="AQ910" s="86"/>
      <c r="AR910" s="86"/>
      <c r="AS910" s="86"/>
    </row>
    <row r="911" spans="6:45"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  <c r="S911" s="86"/>
      <c r="T911" s="86"/>
      <c r="U911" s="86"/>
      <c r="V911" s="86"/>
      <c r="W911" s="86"/>
      <c r="X911" s="86"/>
      <c r="Y911" s="86"/>
      <c r="Z911" s="86"/>
      <c r="AA911" s="86"/>
      <c r="AB911" s="86"/>
      <c r="AC911" s="86"/>
      <c r="AD911" s="86"/>
      <c r="AE911" s="86"/>
      <c r="AF911" s="86"/>
      <c r="AG911" s="86"/>
      <c r="AH911" s="86"/>
      <c r="AI911" s="86"/>
      <c r="AJ911" s="86"/>
      <c r="AK911" s="86"/>
      <c r="AL911" s="86"/>
      <c r="AM911" s="86"/>
      <c r="AN911" s="86"/>
      <c r="AO911" s="86"/>
      <c r="AP911" s="86"/>
      <c r="AQ911" s="86"/>
      <c r="AR911" s="86"/>
      <c r="AS911" s="86"/>
    </row>
    <row r="912" spans="6:45"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  <c r="S912" s="86"/>
      <c r="T912" s="86"/>
      <c r="U912" s="86"/>
      <c r="V912" s="86"/>
      <c r="W912" s="86"/>
      <c r="X912" s="86"/>
      <c r="Y912" s="86"/>
      <c r="Z912" s="86"/>
      <c r="AA912" s="86"/>
      <c r="AB912" s="86"/>
      <c r="AC912" s="86"/>
      <c r="AD912" s="86"/>
      <c r="AE912" s="86"/>
      <c r="AF912" s="86"/>
      <c r="AG912" s="86"/>
      <c r="AH912" s="86"/>
      <c r="AI912" s="86"/>
      <c r="AJ912" s="86"/>
      <c r="AK912" s="86"/>
      <c r="AL912" s="86"/>
      <c r="AM912" s="86"/>
      <c r="AN912" s="86"/>
      <c r="AO912" s="86"/>
      <c r="AP912" s="86"/>
      <c r="AQ912" s="86"/>
      <c r="AR912" s="86"/>
      <c r="AS912" s="86"/>
    </row>
    <row r="913" spans="6:45"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  <c r="S913" s="86"/>
      <c r="T913" s="86"/>
      <c r="U913" s="86"/>
      <c r="V913" s="86"/>
      <c r="W913" s="86"/>
      <c r="X913" s="86"/>
      <c r="Y913" s="86"/>
      <c r="Z913" s="86"/>
      <c r="AA913" s="86"/>
      <c r="AB913" s="86"/>
      <c r="AC913" s="86"/>
      <c r="AD913" s="86"/>
      <c r="AE913" s="86"/>
      <c r="AF913" s="86"/>
      <c r="AG913" s="86"/>
      <c r="AH913" s="86"/>
      <c r="AI913" s="86"/>
      <c r="AJ913" s="86"/>
      <c r="AK913" s="86"/>
      <c r="AL913" s="86"/>
      <c r="AM913" s="86"/>
      <c r="AN913" s="86"/>
      <c r="AO913" s="86"/>
      <c r="AP913" s="86"/>
      <c r="AQ913" s="86"/>
      <c r="AR913" s="86"/>
      <c r="AS913" s="86"/>
    </row>
    <row r="914" spans="6:45"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  <c r="S914" s="86"/>
      <c r="T914" s="86"/>
      <c r="U914" s="86"/>
      <c r="V914" s="86"/>
      <c r="W914" s="86"/>
      <c r="X914" s="86"/>
      <c r="Y914" s="86"/>
      <c r="Z914" s="86"/>
      <c r="AA914" s="86"/>
      <c r="AB914" s="86"/>
      <c r="AC914" s="86"/>
      <c r="AD914" s="86"/>
      <c r="AE914" s="86"/>
      <c r="AF914" s="86"/>
      <c r="AG914" s="86"/>
      <c r="AH914" s="86"/>
      <c r="AI914" s="86"/>
      <c r="AJ914" s="86"/>
      <c r="AK914" s="86"/>
      <c r="AL914" s="86"/>
      <c r="AM914" s="86"/>
      <c r="AN914" s="86"/>
      <c r="AO914" s="86"/>
      <c r="AP914" s="86"/>
      <c r="AQ914" s="86"/>
      <c r="AR914" s="86"/>
      <c r="AS914" s="86"/>
    </row>
    <row r="915" spans="6:45"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  <c r="S915" s="86"/>
      <c r="T915" s="86"/>
      <c r="U915" s="86"/>
      <c r="V915" s="86"/>
      <c r="W915" s="86"/>
      <c r="X915" s="86"/>
      <c r="Y915" s="86"/>
      <c r="Z915" s="86"/>
      <c r="AA915" s="86"/>
      <c r="AB915" s="86"/>
      <c r="AC915" s="86"/>
      <c r="AD915" s="86"/>
      <c r="AE915" s="86"/>
      <c r="AF915" s="86"/>
      <c r="AG915" s="86"/>
      <c r="AH915" s="86"/>
      <c r="AI915" s="86"/>
      <c r="AJ915" s="86"/>
      <c r="AK915" s="86"/>
      <c r="AL915" s="86"/>
      <c r="AM915" s="86"/>
      <c r="AN915" s="86"/>
      <c r="AO915" s="86"/>
      <c r="AP915" s="86"/>
      <c r="AQ915" s="86"/>
      <c r="AR915" s="86"/>
      <c r="AS915" s="86"/>
    </row>
    <row r="916" spans="6:45"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  <c r="S916" s="86"/>
      <c r="T916" s="86"/>
      <c r="U916" s="86"/>
      <c r="V916" s="86"/>
      <c r="W916" s="86"/>
      <c r="X916" s="86"/>
      <c r="Y916" s="86"/>
      <c r="Z916" s="86"/>
      <c r="AA916" s="86"/>
      <c r="AB916" s="86"/>
      <c r="AC916" s="86"/>
      <c r="AD916" s="86"/>
      <c r="AE916" s="86"/>
      <c r="AF916" s="86"/>
      <c r="AG916" s="86"/>
      <c r="AH916" s="86"/>
      <c r="AI916" s="86"/>
      <c r="AJ916" s="86"/>
      <c r="AK916" s="86"/>
      <c r="AL916" s="86"/>
      <c r="AM916" s="86"/>
      <c r="AN916" s="86"/>
      <c r="AO916" s="86"/>
      <c r="AP916" s="86"/>
      <c r="AQ916" s="86"/>
      <c r="AR916" s="86"/>
      <c r="AS916" s="86"/>
    </row>
    <row r="917" spans="6:45"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  <c r="S917" s="86"/>
      <c r="T917" s="86"/>
      <c r="U917" s="86"/>
      <c r="V917" s="86"/>
      <c r="W917" s="86"/>
      <c r="X917" s="86"/>
      <c r="Y917" s="86"/>
      <c r="Z917" s="86"/>
      <c r="AA917" s="86"/>
      <c r="AB917" s="86"/>
      <c r="AC917" s="86"/>
      <c r="AD917" s="86"/>
      <c r="AE917" s="86"/>
      <c r="AF917" s="86"/>
      <c r="AG917" s="86"/>
      <c r="AH917" s="86"/>
      <c r="AI917" s="86"/>
      <c r="AJ917" s="86"/>
      <c r="AK917" s="86"/>
      <c r="AL917" s="86"/>
      <c r="AM917" s="86"/>
      <c r="AN917" s="86"/>
      <c r="AO917" s="86"/>
      <c r="AP917" s="86"/>
      <c r="AQ917" s="86"/>
      <c r="AR917" s="86"/>
      <c r="AS917" s="86"/>
    </row>
    <row r="918" spans="6:45"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  <c r="S918" s="86"/>
      <c r="T918" s="86"/>
      <c r="U918" s="86"/>
      <c r="V918" s="86"/>
      <c r="W918" s="86"/>
      <c r="X918" s="86"/>
      <c r="Y918" s="86"/>
      <c r="Z918" s="86"/>
      <c r="AA918" s="86"/>
      <c r="AB918" s="86"/>
      <c r="AC918" s="86"/>
      <c r="AD918" s="86"/>
      <c r="AE918" s="86"/>
      <c r="AF918" s="86"/>
      <c r="AG918" s="86"/>
      <c r="AH918" s="86"/>
      <c r="AI918" s="86"/>
      <c r="AJ918" s="86"/>
      <c r="AK918" s="86"/>
      <c r="AL918" s="86"/>
      <c r="AM918" s="86"/>
      <c r="AN918" s="86"/>
      <c r="AO918" s="86"/>
      <c r="AP918" s="86"/>
      <c r="AQ918" s="86"/>
      <c r="AR918" s="86"/>
      <c r="AS918" s="86"/>
    </row>
    <row r="919" spans="6:45"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  <c r="S919" s="86"/>
      <c r="T919" s="86"/>
      <c r="U919" s="86"/>
      <c r="V919" s="86"/>
      <c r="W919" s="86"/>
      <c r="X919" s="86"/>
      <c r="Y919" s="86"/>
      <c r="Z919" s="86"/>
      <c r="AA919" s="86"/>
      <c r="AB919" s="86"/>
      <c r="AC919" s="86"/>
      <c r="AD919" s="86"/>
      <c r="AE919" s="86"/>
      <c r="AF919" s="86"/>
      <c r="AG919" s="86"/>
      <c r="AH919" s="86"/>
      <c r="AI919" s="86"/>
      <c r="AJ919" s="86"/>
      <c r="AK919" s="86"/>
      <c r="AL919" s="86"/>
      <c r="AM919" s="86"/>
      <c r="AN919" s="86"/>
      <c r="AO919" s="86"/>
      <c r="AP919" s="86"/>
      <c r="AQ919" s="86"/>
      <c r="AR919" s="86"/>
      <c r="AS919" s="86"/>
    </row>
    <row r="920" spans="6:45"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  <c r="S920" s="86"/>
      <c r="T920" s="86"/>
      <c r="U920" s="86"/>
      <c r="V920" s="86"/>
      <c r="W920" s="86"/>
      <c r="X920" s="86"/>
      <c r="Y920" s="86"/>
      <c r="Z920" s="86"/>
      <c r="AA920" s="86"/>
      <c r="AB920" s="86"/>
      <c r="AC920" s="86"/>
      <c r="AD920" s="86"/>
      <c r="AE920" s="86"/>
      <c r="AF920" s="86"/>
      <c r="AG920" s="86"/>
      <c r="AH920" s="86"/>
      <c r="AI920" s="86"/>
      <c r="AJ920" s="86"/>
      <c r="AK920" s="86"/>
      <c r="AL920" s="86"/>
      <c r="AM920" s="86"/>
      <c r="AN920" s="86"/>
      <c r="AO920" s="86"/>
      <c r="AP920" s="86"/>
      <c r="AQ920" s="86"/>
      <c r="AR920" s="86"/>
      <c r="AS920" s="86"/>
    </row>
    <row r="921" spans="6:45"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  <c r="S921" s="86"/>
      <c r="T921" s="86"/>
      <c r="U921" s="86"/>
      <c r="V921" s="86"/>
      <c r="W921" s="86"/>
      <c r="X921" s="86"/>
      <c r="Y921" s="86"/>
      <c r="Z921" s="86"/>
      <c r="AA921" s="86"/>
      <c r="AB921" s="86"/>
      <c r="AC921" s="86"/>
      <c r="AD921" s="86"/>
      <c r="AE921" s="86"/>
      <c r="AF921" s="86"/>
      <c r="AG921" s="86"/>
      <c r="AH921" s="86"/>
      <c r="AI921" s="86"/>
      <c r="AJ921" s="86"/>
      <c r="AK921" s="86"/>
      <c r="AL921" s="86"/>
      <c r="AM921" s="86"/>
      <c r="AN921" s="86"/>
      <c r="AO921" s="86"/>
      <c r="AP921" s="86"/>
      <c r="AQ921" s="86"/>
      <c r="AR921" s="86"/>
      <c r="AS921" s="86"/>
    </row>
    <row r="922" spans="6:45"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  <c r="S922" s="86"/>
      <c r="T922" s="86"/>
      <c r="U922" s="86"/>
      <c r="V922" s="86"/>
      <c r="W922" s="86"/>
      <c r="X922" s="86"/>
      <c r="Y922" s="86"/>
      <c r="Z922" s="86"/>
      <c r="AA922" s="86"/>
      <c r="AB922" s="86"/>
      <c r="AC922" s="86"/>
      <c r="AD922" s="86"/>
      <c r="AE922" s="86"/>
      <c r="AF922" s="86"/>
      <c r="AG922" s="86"/>
      <c r="AH922" s="86"/>
      <c r="AI922" s="86"/>
      <c r="AJ922" s="86"/>
      <c r="AK922" s="86"/>
      <c r="AL922" s="86"/>
      <c r="AM922" s="86"/>
      <c r="AN922" s="86"/>
      <c r="AO922" s="86"/>
      <c r="AP922" s="86"/>
      <c r="AQ922" s="86"/>
      <c r="AR922" s="86"/>
      <c r="AS922" s="86"/>
    </row>
    <row r="923" spans="6:45"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  <c r="R923" s="86"/>
      <c r="S923" s="86"/>
      <c r="T923" s="86"/>
      <c r="U923" s="86"/>
      <c r="V923" s="86"/>
      <c r="W923" s="86"/>
      <c r="X923" s="86"/>
      <c r="Y923" s="86"/>
      <c r="Z923" s="86"/>
      <c r="AA923" s="86"/>
      <c r="AB923" s="86"/>
      <c r="AC923" s="86"/>
      <c r="AD923" s="86"/>
      <c r="AE923" s="86"/>
      <c r="AF923" s="86"/>
      <c r="AG923" s="86"/>
      <c r="AH923" s="86"/>
      <c r="AI923" s="86"/>
      <c r="AJ923" s="86"/>
      <c r="AK923" s="86"/>
      <c r="AL923" s="86"/>
      <c r="AM923" s="86"/>
      <c r="AN923" s="86"/>
      <c r="AO923" s="86"/>
      <c r="AP923" s="86"/>
      <c r="AQ923" s="86"/>
      <c r="AR923" s="86"/>
      <c r="AS923" s="86"/>
    </row>
    <row r="924" spans="6:45"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  <c r="R924" s="86"/>
      <c r="S924" s="86"/>
      <c r="T924" s="86"/>
      <c r="U924" s="86"/>
      <c r="V924" s="86"/>
      <c r="W924" s="86"/>
      <c r="X924" s="86"/>
      <c r="Y924" s="86"/>
      <c r="Z924" s="86"/>
      <c r="AA924" s="86"/>
      <c r="AB924" s="86"/>
      <c r="AC924" s="86"/>
      <c r="AD924" s="86"/>
      <c r="AE924" s="86"/>
      <c r="AF924" s="86"/>
      <c r="AG924" s="86"/>
      <c r="AH924" s="86"/>
      <c r="AI924" s="86"/>
      <c r="AJ924" s="86"/>
      <c r="AK924" s="86"/>
      <c r="AL924" s="86"/>
      <c r="AM924" s="86"/>
      <c r="AN924" s="86"/>
      <c r="AO924" s="86"/>
      <c r="AP924" s="86"/>
      <c r="AQ924" s="86"/>
      <c r="AR924" s="86"/>
      <c r="AS924" s="86"/>
    </row>
    <row r="925" spans="6:45"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  <c r="R925" s="86"/>
      <c r="S925" s="86"/>
      <c r="T925" s="86"/>
      <c r="U925" s="86"/>
      <c r="V925" s="86"/>
      <c r="W925" s="86"/>
      <c r="X925" s="86"/>
      <c r="Y925" s="86"/>
      <c r="Z925" s="86"/>
      <c r="AA925" s="86"/>
      <c r="AB925" s="86"/>
      <c r="AC925" s="86"/>
      <c r="AD925" s="86"/>
      <c r="AE925" s="86"/>
      <c r="AF925" s="86"/>
      <c r="AG925" s="86"/>
      <c r="AH925" s="86"/>
      <c r="AI925" s="86"/>
      <c r="AJ925" s="86"/>
      <c r="AK925" s="86"/>
      <c r="AL925" s="86"/>
      <c r="AM925" s="86"/>
      <c r="AN925" s="86"/>
      <c r="AO925" s="86"/>
      <c r="AP925" s="86"/>
      <c r="AQ925" s="86"/>
      <c r="AR925" s="86"/>
      <c r="AS925" s="86"/>
    </row>
    <row r="926" spans="6:45"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  <c r="R926" s="86"/>
      <c r="S926" s="86"/>
      <c r="T926" s="86"/>
      <c r="U926" s="86"/>
      <c r="V926" s="86"/>
      <c r="W926" s="86"/>
      <c r="X926" s="86"/>
      <c r="Y926" s="86"/>
      <c r="Z926" s="86"/>
      <c r="AA926" s="86"/>
      <c r="AB926" s="86"/>
      <c r="AC926" s="86"/>
      <c r="AD926" s="86"/>
      <c r="AE926" s="86"/>
      <c r="AF926" s="86"/>
      <c r="AG926" s="86"/>
      <c r="AH926" s="86"/>
      <c r="AI926" s="86"/>
      <c r="AJ926" s="86"/>
      <c r="AK926" s="86"/>
      <c r="AL926" s="86"/>
      <c r="AM926" s="86"/>
      <c r="AN926" s="86"/>
      <c r="AO926" s="86"/>
      <c r="AP926" s="86"/>
      <c r="AQ926" s="86"/>
      <c r="AR926" s="86"/>
      <c r="AS926" s="86"/>
    </row>
    <row r="927" spans="6:45"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  <c r="S927" s="86"/>
      <c r="T927" s="86"/>
      <c r="U927" s="86"/>
      <c r="V927" s="86"/>
      <c r="W927" s="86"/>
      <c r="X927" s="86"/>
      <c r="Y927" s="86"/>
      <c r="Z927" s="86"/>
      <c r="AA927" s="86"/>
      <c r="AB927" s="86"/>
      <c r="AC927" s="86"/>
      <c r="AD927" s="86"/>
      <c r="AE927" s="86"/>
      <c r="AF927" s="86"/>
      <c r="AG927" s="86"/>
      <c r="AH927" s="86"/>
      <c r="AI927" s="86"/>
      <c r="AJ927" s="86"/>
      <c r="AK927" s="86"/>
      <c r="AL927" s="86"/>
      <c r="AM927" s="86"/>
      <c r="AN927" s="86"/>
      <c r="AO927" s="86"/>
      <c r="AP927" s="86"/>
      <c r="AQ927" s="86"/>
      <c r="AR927" s="86"/>
      <c r="AS927" s="86"/>
    </row>
    <row r="928" spans="6:45"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  <c r="S928" s="86"/>
      <c r="T928" s="86"/>
      <c r="U928" s="86"/>
      <c r="V928" s="86"/>
      <c r="W928" s="86"/>
      <c r="X928" s="86"/>
      <c r="Y928" s="86"/>
      <c r="Z928" s="86"/>
      <c r="AA928" s="86"/>
      <c r="AB928" s="86"/>
      <c r="AC928" s="86"/>
      <c r="AD928" s="86"/>
      <c r="AE928" s="86"/>
      <c r="AF928" s="86"/>
      <c r="AG928" s="86"/>
      <c r="AH928" s="86"/>
      <c r="AI928" s="86"/>
      <c r="AJ928" s="86"/>
      <c r="AK928" s="86"/>
      <c r="AL928" s="86"/>
      <c r="AM928" s="86"/>
      <c r="AN928" s="86"/>
      <c r="AO928" s="86"/>
      <c r="AP928" s="86"/>
      <c r="AQ928" s="86"/>
      <c r="AR928" s="86"/>
      <c r="AS928" s="86"/>
    </row>
    <row r="929" spans="6:45"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  <c r="S929" s="86"/>
      <c r="T929" s="86"/>
      <c r="U929" s="86"/>
      <c r="V929" s="86"/>
      <c r="W929" s="86"/>
      <c r="X929" s="86"/>
      <c r="Y929" s="86"/>
      <c r="Z929" s="86"/>
      <c r="AA929" s="86"/>
      <c r="AB929" s="86"/>
      <c r="AC929" s="86"/>
      <c r="AD929" s="86"/>
      <c r="AE929" s="86"/>
      <c r="AF929" s="86"/>
      <c r="AG929" s="86"/>
      <c r="AH929" s="86"/>
      <c r="AI929" s="86"/>
      <c r="AJ929" s="86"/>
      <c r="AK929" s="86"/>
      <c r="AL929" s="86"/>
      <c r="AM929" s="86"/>
      <c r="AN929" s="86"/>
      <c r="AO929" s="86"/>
      <c r="AP929" s="86"/>
      <c r="AQ929" s="86"/>
      <c r="AR929" s="86"/>
      <c r="AS929" s="86"/>
    </row>
    <row r="930" spans="6:45"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  <c r="S930" s="86"/>
      <c r="T930" s="86"/>
      <c r="U930" s="86"/>
      <c r="V930" s="86"/>
      <c r="W930" s="86"/>
      <c r="X930" s="86"/>
      <c r="Y930" s="86"/>
      <c r="Z930" s="86"/>
      <c r="AA930" s="86"/>
      <c r="AB930" s="86"/>
      <c r="AC930" s="86"/>
      <c r="AD930" s="86"/>
      <c r="AE930" s="86"/>
      <c r="AF930" s="86"/>
      <c r="AG930" s="86"/>
      <c r="AH930" s="86"/>
      <c r="AI930" s="86"/>
      <c r="AJ930" s="86"/>
      <c r="AK930" s="86"/>
      <c r="AL930" s="86"/>
      <c r="AM930" s="86"/>
      <c r="AN930" s="86"/>
      <c r="AO930" s="86"/>
      <c r="AP930" s="86"/>
      <c r="AQ930" s="86"/>
      <c r="AR930" s="86"/>
      <c r="AS930" s="86"/>
    </row>
    <row r="931" spans="6:45"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  <c r="S931" s="86"/>
      <c r="T931" s="86"/>
      <c r="U931" s="86"/>
      <c r="V931" s="86"/>
      <c r="W931" s="86"/>
      <c r="X931" s="86"/>
      <c r="Y931" s="86"/>
      <c r="Z931" s="86"/>
      <c r="AA931" s="86"/>
      <c r="AB931" s="86"/>
      <c r="AC931" s="86"/>
      <c r="AD931" s="86"/>
      <c r="AE931" s="86"/>
      <c r="AF931" s="86"/>
      <c r="AG931" s="86"/>
      <c r="AH931" s="86"/>
      <c r="AI931" s="86"/>
      <c r="AJ931" s="86"/>
      <c r="AK931" s="86"/>
      <c r="AL931" s="86"/>
      <c r="AM931" s="86"/>
      <c r="AN931" s="86"/>
      <c r="AO931" s="86"/>
      <c r="AP931" s="86"/>
      <c r="AQ931" s="86"/>
      <c r="AR931" s="86"/>
      <c r="AS931" s="86"/>
    </row>
    <row r="932" spans="6:45"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  <c r="S932" s="86"/>
      <c r="T932" s="86"/>
      <c r="U932" s="86"/>
      <c r="V932" s="86"/>
      <c r="W932" s="86"/>
      <c r="X932" s="86"/>
      <c r="Y932" s="86"/>
      <c r="Z932" s="86"/>
      <c r="AA932" s="86"/>
      <c r="AB932" s="86"/>
      <c r="AC932" s="86"/>
      <c r="AD932" s="86"/>
      <c r="AE932" s="86"/>
      <c r="AF932" s="86"/>
      <c r="AG932" s="86"/>
      <c r="AH932" s="86"/>
      <c r="AI932" s="86"/>
      <c r="AJ932" s="86"/>
      <c r="AK932" s="86"/>
      <c r="AL932" s="86"/>
      <c r="AM932" s="86"/>
      <c r="AN932" s="86"/>
      <c r="AO932" s="86"/>
      <c r="AP932" s="86"/>
      <c r="AQ932" s="86"/>
      <c r="AR932" s="86"/>
      <c r="AS932" s="86"/>
    </row>
    <row r="933" spans="6:45"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  <c r="S933" s="86"/>
      <c r="T933" s="86"/>
      <c r="U933" s="86"/>
      <c r="V933" s="86"/>
      <c r="W933" s="86"/>
      <c r="X933" s="86"/>
      <c r="Y933" s="86"/>
      <c r="Z933" s="86"/>
      <c r="AA933" s="86"/>
      <c r="AB933" s="86"/>
      <c r="AC933" s="86"/>
      <c r="AD933" s="86"/>
      <c r="AE933" s="86"/>
      <c r="AF933" s="86"/>
      <c r="AG933" s="86"/>
      <c r="AH933" s="86"/>
      <c r="AI933" s="86"/>
      <c r="AJ933" s="86"/>
      <c r="AK933" s="86"/>
      <c r="AL933" s="86"/>
      <c r="AM933" s="86"/>
      <c r="AN933" s="86"/>
      <c r="AO933" s="86"/>
      <c r="AP933" s="86"/>
      <c r="AQ933" s="86"/>
      <c r="AR933" s="86"/>
      <c r="AS933" s="86"/>
    </row>
    <row r="934" spans="6:45"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  <c r="S934" s="86"/>
      <c r="T934" s="86"/>
      <c r="U934" s="86"/>
      <c r="V934" s="86"/>
      <c r="W934" s="86"/>
      <c r="X934" s="86"/>
      <c r="Y934" s="86"/>
      <c r="Z934" s="86"/>
      <c r="AA934" s="86"/>
      <c r="AB934" s="86"/>
      <c r="AC934" s="86"/>
      <c r="AD934" s="86"/>
      <c r="AE934" s="86"/>
      <c r="AF934" s="86"/>
      <c r="AG934" s="86"/>
      <c r="AH934" s="86"/>
      <c r="AI934" s="86"/>
      <c r="AJ934" s="86"/>
      <c r="AK934" s="86"/>
      <c r="AL934" s="86"/>
      <c r="AM934" s="86"/>
      <c r="AN934" s="86"/>
      <c r="AO934" s="86"/>
      <c r="AP934" s="86"/>
      <c r="AQ934" s="86"/>
      <c r="AR934" s="86"/>
      <c r="AS934" s="86"/>
    </row>
    <row r="935" spans="6:45"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  <c r="S935" s="86"/>
      <c r="T935" s="86"/>
      <c r="U935" s="86"/>
      <c r="V935" s="86"/>
      <c r="W935" s="86"/>
      <c r="X935" s="86"/>
      <c r="Y935" s="86"/>
      <c r="Z935" s="86"/>
      <c r="AA935" s="86"/>
      <c r="AB935" s="86"/>
      <c r="AC935" s="86"/>
      <c r="AD935" s="86"/>
      <c r="AE935" s="86"/>
      <c r="AF935" s="86"/>
      <c r="AG935" s="86"/>
      <c r="AH935" s="86"/>
      <c r="AI935" s="86"/>
      <c r="AJ935" s="86"/>
      <c r="AK935" s="86"/>
      <c r="AL935" s="86"/>
      <c r="AM935" s="86"/>
      <c r="AN935" s="86"/>
      <c r="AO935" s="86"/>
      <c r="AP935" s="86"/>
      <c r="AQ935" s="86"/>
      <c r="AR935" s="86"/>
      <c r="AS935" s="86"/>
    </row>
    <row r="936" spans="6:45"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  <c r="S936" s="86"/>
      <c r="T936" s="86"/>
      <c r="U936" s="86"/>
      <c r="V936" s="86"/>
      <c r="W936" s="86"/>
      <c r="X936" s="86"/>
      <c r="Y936" s="86"/>
      <c r="Z936" s="86"/>
      <c r="AA936" s="86"/>
      <c r="AB936" s="86"/>
      <c r="AC936" s="86"/>
      <c r="AD936" s="86"/>
      <c r="AE936" s="86"/>
      <c r="AF936" s="86"/>
      <c r="AG936" s="86"/>
      <c r="AH936" s="86"/>
      <c r="AI936" s="86"/>
      <c r="AJ936" s="86"/>
      <c r="AK936" s="86"/>
      <c r="AL936" s="86"/>
      <c r="AM936" s="86"/>
      <c r="AN936" s="86"/>
      <c r="AO936" s="86"/>
      <c r="AP936" s="86"/>
      <c r="AQ936" s="86"/>
      <c r="AR936" s="86"/>
      <c r="AS936" s="86"/>
    </row>
    <row r="937" spans="6:45"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  <c r="S937" s="86"/>
      <c r="T937" s="86"/>
      <c r="U937" s="86"/>
      <c r="V937" s="86"/>
      <c r="W937" s="86"/>
      <c r="X937" s="86"/>
      <c r="Y937" s="86"/>
      <c r="Z937" s="86"/>
      <c r="AA937" s="86"/>
      <c r="AB937" s="86"/>
      <c r="AC937" s="86"/>
      <c r="AD937" s="86"/>
      <c r="AE937" s="86"/>
      <c r="AF937" s="86"/>
      <c r="AG937" s="86"/>
      <c r="AH937" s="86"/>
      <c r="AI937" s="86"/>
      <c r="AJ937" s="86"/>
      <c r="AK937" s="86"/>
      <c r="AL937" s="86"/>
      <c r="AM937" s="86"/>
      <c r="AN937" s="86"/>
      <c r="AO937" s="86"/>
      <c r="AP937" s="86"/>
      <c r="AQ937" s="86"/>
      <c r="AR937" s="86"/>
      <c r="AS937" s="86"/>
    </row>
    <row r="938" spans="6:45"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  <c r="S938" s="86"/>
      <c r="T938" s="86"/>
      <c r="U938" s="86"/>
      <c r="V938" s="86"/>
      <c r="W938" s="86"/>
      <c r="X938" s="86"/>
      <c r="Y938" s="86"/>
      <c r="Z938" s="86"/>
      <c r="AA938" s="86"/>
      <c r="AB938" s="86"/>
      <c r="AC938" s="86"/>
      <c r="AD938" s="86"/>
      <c r="AE938" s="86"/>
      <c r="AF938" s="86"/>
      <c r="AG938" s="86"/>
      <c r="AH938" s="86"/>
      <c r="AI938" s="86"/>
      <c r="AJ938" s="86"/>
      <c r="AK938" s="86"/>
      <c r="AL938" s="86"/>
      <c r="AM938" s="86"/>
      <c r="AN938" s="86"/>
      <c r="AO938" s="86"/>
      <c r="AP938" s="86"/>
      <c r="AQ938" s="86"/>
      <c r="AR938" s="86"/>
      <c r="AS938" s="86"/>
    </row>
  </sheetData>
  <conditionalFormatting sqref="F3:CE238">
    <cfRule type="expression" dxfId="35" priority="1">
      <formula>$F3=""</formula>
    </cfRule>
    <cfRule type="expression" dxfId="34" priority="2">
      <formula>$F3="C"</formula>
    </cfRule>
    <cfRule type="expression" dxfId="33" priority="3">
      <formula>$F3="B"</formula>
    </cfRule>
    <cfRule type="expression" dxfId="32" priority="4">
      <formula>$F3="A"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Copy_Click_BICEPS">
                <anchor moveWithCells="1">
                  <from>
                    <xdr:col>0</xdr:col>
                    <xdr:colOff>152400</xdr:colOff>
                    <xdr:row>1</xdr:row>
                    <xdr:rowOff>69850</xdr:rowOff>
                  </from>
                  <to>
                    <xdr:col>1</xdr:col>
                    <xdr:colOff>241300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hisWorkbook.ShowUserForm">
                <anchor moveWithCells="1" sizeWithCells="1">
                  <from>
                    <xdr:col>0</xdr:col>
                    <xdr:colOff>165100</xdr:colOff>
                    <xdr:row>18</xdr:row>
                    <xdr:rowOff>69850</xdr:rowOff>
                  </from>
                  <to>
                    <xdr:col>1</xdr:col>
                    <xdr:colOff>508000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eck Box 3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eck Box 4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419100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eck Box 5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eck Box 6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419100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eck Box 7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eck Box 8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419100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eck Box 9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4</xdr:col>
                    <xdr:colOff>419100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eck Box 10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419100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eck Box 11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419100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eck Box 12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419100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eck Box 13">
              <controlPr defaultSize="0" autoFill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419100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eck Box 14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419100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eck Box 15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419100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eck Box 16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419100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eck Box 17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419100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eck Box 18">
              <controlPr defaultSize="0" autoFill="0" autoLine="0" autoPict="0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419100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eck Box 19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419100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eck Box 20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419100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eck Box 21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4</xdr:col>
                    <xdr:colOff>419100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eck Box 22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419100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eck Box 23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419100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eck Box 24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419100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0000000}">
          <x14:formula1>
            <xm:f>RS!$A$1:$A$4</xm:f>
          </x14:formula1>
          <xm:sqref>F16:F22 F3:F11 F27:F31</xm:sqref>
        </x14:dataValidation>
        <x14:dataValidation type="list" allowBlank="1" showInputMessage="1" showErrorMessage="1" xr:uid="{00000000-0002-0000-0A00-000001000000}">
          <x14:formula1>
            <xm:f>RS!$A$16:$A$20</xm:f>
          </x14:formula1>
          <xm:sqref>D16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CE152"/>
  <sheetViews>
    <sheetView zoomScale="70" zoomScaleNormal="70" zoomScalePageLayoutView="80" workbookViewId="0">
      <selection activeCell="E3" sqref="E3:G10 E13:G24 E27:G30"/>
    </sheetView>
  </sheetViews>
  <sheetFormatPr defaultColWidth="11" defaultRowHeight="15.5"/>
  <cols>
    <col min="6" max="6" width="14.83203125" bestFit="1" customWidth="1"/>
    <col min="7" max="7" width="33.83203125" customWidth="1"/>
    <col min="8" max="83" width="12.58203125" customWidth="1"/>
  </cols>
  <sheetData>
    <row r="1" spans="1:83" s="148" customFormat="1">
      <c r="C1" s="148" t="s">
        <v>16</v>
      </c>
      <c r="D1" s="148" t="s">
        <v>196</v>
      </c>
      <c r="F1" s="148" t="s">
        <v>14</v>
      </c>
      <c r="G1" s="148" t="s">
        <v>15</v>
      </c>
      <c r="H1" s="148" t="s">
        <v>326</v>
      </c>
      <c r="I1" s="148" t="s">
        <v>316</v>
      </c>
      <c r="J1" s="148" t="s">
        <v>327</v>
      </c>
      <c r="K1" s="148" t="s">
        <v>328</v>
      </c>
      <c r="L1" s="148" t="s">
        <v>329</v>
      </c>
      <c r="M1" s="148" t="s">
        <v>330</v>
      </c>
      <c r="N1" s="148" t="s">
        <v>331</v>
      </c>
      <c r="O1" s="148" t="s">
        <v>332</v>
      </c>
      <c r="P1" s="148" t="s">
        <v>333</v>
      </c>
      <c r="Q1" s="148" t="s">
        <v>334</v>
      </c>
      <c r="R1" s="148" t="s">
        <v>335</v>
      </c>
      <c r="S1" s="148" t="s">
        <v>336</v>
      </c>
      <c r="T1" s="148" t="s">
        <v>337</v>
      </c>
      <c r="U1" s="148" t="s">
        <v>338</v>
      </c>
      <c r="V1" s="148" t="s">
        <v>339</v>
      </c>
      <c r="W1" s="148" t="s">
        <v>340</v>
      </c>
      <c r="X1" s="148" t="s">
        <v>341</v>
      </c>
      <c r="Y1" s="148" t="s">
        <v>342</v>
      </c>
      <c r="Z1" s="148" t="s">
        <v>343</v>
      </c>
      <c r="AA1" s="148" t="s">
        <v>344</v>
      </c>
      <c r="AB1" s="148" t="s">
        <v>345</v>
      </c>
      <c r="AC1" s="148" t="s">
        <v>346</v>
      </c>
      <c r="AD1" s="148" t="s">
        <v>347</v>
      </c>
      <c r="AE1" s="148" t="s">
        <v>348</v>
      </c>
      <c r="AF1" s="148" t="s">
        <v>349</v>
      </c>
      <c r="AG1" s="148" t="s">
        <v>350</v>
      </c>
      <c r="AH1" s="148" t="s">
        <v>351</v>
      </c>
      <c r="AI1" s="148" t="s">
        <v>352</v>
      </c>
      <c r="AJ1" s="148" t="s">
        <v>191</v>
      </c>
      <c r="AK1" s="148" t="s">
        <v>186</v>
      </c>
      <c r="AL1" s="148" t="s">
        <v>353</v>
      </c>
      <c r="AM1" s="148" t="s">
        <v>285</v>
      </c>
      <c r="AN1" s="148" t="s">
        <v>354</v>
      </c>
      <c r="AO1" s="148" t="s">
        <v>355</v>
      </c>
      <c r="AP1" s="148" t="s">
        <v>356</v>
      </c>
      <c r="AQ1" s="148" t="s">
        <v>357</v>
      </c>
      <c r="AR1" s="148" t="s">
        <v>358</v>
      </c>
      <c r="AS1" s="148" t="s">
        <v>359</v>
      </c>
      <c r="AT1" s="148" t="s">
        <v>360</v>
      </c>
      <c r="AU1" s="148" t="s">
        <v>361</v>
      </c>
      <c r="AV1" s="148" t="s">
        <v>362</v>
      </c>
      <c r="AW1" s="148" t="s">
        <v>363</v>
      </c>
      <c r="AX1" s="148" t="s">
        <v>364</v>
      </c>
      <c r="AY1" s="148" t="s">
        <v>365</v>
      </c>
      <c r="AZ1" s="148" t="s">
        <v>366</v>
      </c>
      <c r="BA1" s="148" t="s">
        <v>367</v>
      </c>
      <c r="BB1" s="148" t="s">
        <v>368</v>
      </c>
      <c r="BC1" s="148" t="s">
        <v>369</v>
      </c>
      <c r="BD1" s="148" t="s">
        <v>370</v>
      </c>
      <c r="BE1" s="148" t="s">
        <v>371</v>
      </c>
      <c r="BF1" s="148" t="s">
        <v>372</v>
      </c>
      <c r="BG1" s="148" t="s">
        <v>373</v>
      </c>
      <c r="BH1" s="148" t="s">
        <v>374</v>
      </c>
      <c r="BI1" s="148" t="s">
        <v>375</v>
      </c>
      <c r="BJ1" s="148" t="s">
        <v>376</v>
      </c>
      <c r="BK1" s="148" t="s">
        <v>377</v>
      </c>
      <c r="BL1" s="148" t="s">
        <v>378</v>
      </c>
      <c r="BM1" s="148" t="s">
        <v>379</v>
      </c>
      <c r="BN1" s="148" t="s">
        <v>380</v>
      </c>
      <c r="BO1" s="148" t="s">
        <v>381</v>
      </c>
      <c r="BP1" s="148" t="s">
        <v>382</v>
      </c>
      <c r="BQ1" s="148" t="s">
        <v>383</v>
      </c>
      <c r="BR1" s="148" t="s">
        <v>384</v>
      </c>
      <c r="BS1" s="148" t="s">
        <v>385</v>
      </c>
      <c r="BT1" s="148" t="s">
        <v>386</v>
      </c>
      <c r="BU1" s="148" t="s">
        <v>387</v>
      </c>
      <c r="BV1" s="148" t="s">
        <v>388</v>
      </c>
      <c r="BW1" s="148" t="s">
        <v>389</v>
      </c>
      <c r="BX1" s="148" t="s">
        <v>390</v>
      </c>
      <c r="BY1" s="148" t="s">
        <v>391</v>
      </c>
      <c r="BZ1" s="148" t="s">
        <v>391</v>
      </c>
      <c r="CA1" s="148" t="s">
        <v>392</v>
      </c>
      <c r="CB1" s="148" t="s">
        <v>393</v>
      </c>
      <c r="CC1" s="148" t="s">
        <v>394</v>
      </c>
      <c r="CD1" s="148">
        <v>75</v>
      </c>
      <c r="CE1" s="148">
        <v>76</v>
      </c>
    </row>
    <row r="2" spans="1:83">
      <c r="J2">
        <v>1</v>
      </c>
      <c r="M2">
        <v>2</v>
      </c>
      <c r="P2">
        <v>3</v>
      </c>
      <c r="S2">
        <v>4</v>
      </c>
      <c r="X2">
        <v>5</v>
      </c>
    </row>
    <row r="3" spans="1:83">
      <c r="D3">
        <v>1</v>
      </c>
      <c r="E3" s="174"/>
      <c r="F3" s="86" t="s">
        <v>0</v>
      </c>
      <c r="G3" s="86" t="s">
        <v>886</v>
      </c>
      <c r="H3" s="86" t="s">
        <v>395</v>
      </c>
      <c r="I3" s="86" t="s">
        <v>396</v>
      </c>
      <c r="J3" s="86" t="s">
        <v>397</v>
      </c>
      <c r="K3" s="86" t="s">
        <v>398</v>
      </c>
      <c r="L3" s="86" t="s">
        <v>399</v>
      </c>
      <c r="M3" s="86" t="s">
        <v>400</v>
      </c>
      <c r="N3" s="86" t="s">
        <v>401</v>
      </c>
      <c r="O3" s="86" t="s">
        <v>402</v>
      </c>
      <c r="P3" s="86" t="s">
        <v>403</v>
      </c>
      <c r="Q3" s="86" t="s">
        <v>404</v>
      </c>
      <c r="R3" s="86" t="s">
        <v>405</v>
      </c>
      <c r="S3" s="86" t="s">
        <v>406</v>
      </c>
      <c r="T3" s="86" t="s">
        <v>407</v>
      </c>
      <c r="U3" s="86" t="s">
        <v>408</v>
      </c>
      <c r="V3" s="86" t="s">
        <v>409</v>
      </c>
      <c r="W3" s="86" t="s">
        <v>1050</v>
      </c>
      <c r="X3" s="86" t="s">
        <v>702</v>
      </c>
      <c r="Y3" s="86" t="s">
        <v>411</v>
      </c>
      <c r="Z3" s="86" t="s">
        <v>412</v>
      </c>
      <c r="AA3" s="86" t="s">
        <v>413</v>
      </c>
      <c r="AB3" s="86" t="s">
        <v>414</v>
      </c>
      <c r="AC3" s="86" t="s">
        <v>415</v>
      </c>
      <c r="AD3" s="86" t="s">
        <v>416</v>
      </c>
      <c r="AE3" s="86" t="s">
        <v>417</v>
      </c>
      <c r="AF3" s="86" t="s">
        <v>418</v>
      </c>
      <c r="AG3" s="86" t="s">
        <v>419</v>
      </c>
      <c r="AH3" s="86" t="s">
        <v>420</v>
      </c>
      <c r="AI3" s="86" t="s">
        <v>421</v>
      </c>
      <c r="AJ3" s="86" t="s">
        <v>150</v>
      </c>
      <c r="AK3" s="86" t="s">
        <v>130</v>
      </c>
      <c r="AL3" s="86" t="s">
        <v>422</v>
      </c>
      <c r="AM3" s="86" t="s">
        <v>423</v>
      </c>
      <c r="AN3" s="86" t="s">
        <v>424</v>
      </c>
      <c r="AO3" s="86" t="s">
        <v>425</v>
      </c>
      <c r="AP3" s="86" t="s">
        <v>426</v>
      </c>
      <c r="AQ3" s="86" t="s">
        <v>427</v>
      </c>
      <c r="AR3" s="86" t="s">
        <v>428</v>
      </c>
      <c r="AS3" s="86" t="s">
        <v>429</v>
      </c>
      <c r="AT3" t="s">
        <v>430</v>
      </c>
      <c r="AU3" t="s">
        <v>431</v>
      </c>
      <c r="AV3" t="s">
        <v>432</v>
      </c>
      <c r="AW3" t="s">
        <v>433</v>
      </c>
      <c r="AX3" t="s">
        <v>434</v>
      </c>
      <c r="AY3" t="s">
        <v>435</v>
      </c>
      <c r="AZ3" t="s">
        <v>436</v>
      </c>
      <c r="BA3" t="s">
        <v>437</v>
      </c>
      <c r="BB3" t="s">
        <v>438</v>
      </c>
      <c r="BC3" t="s">
        <v>439</v>
      </c>
      <c r="BD3" t="s">
        <v>440</v>
      </c>
      <c r="BE3" t="s">
        <v>441</v>
      </c>
      <c r="BF3" t="s">
        <v>442</v>
      </c>
      <c r="BG3" t="s">
        <v>443</v>
      </c>
      <c r="BH3" t="s">
        <v>444</v>
      </c>
      <c r="BI3" t="s">
        <v>445</v>
      </c>
      <c r="BJ3" t="s">
        <v>446</v>
      </c>
      <c r="BK3" t="s">
        <v>447</v>
      </c>
      <c r="BL3" t="s">
        <v>653</v>
      </c>
      <c r="BM3" t="s">
        <v>448</v>
      </c>
      <c r="BN3" t="s">
        <v>449</v>
      </c>
      <c r="BO3" t="s">
        <v>450</v>
      </c>
      <c r="BP3" t="s">
        <v>451</v>
      </c>
      <c r="BQ3" t="s">
        <v>452</v>
      </c>
      <c r="BR3" t="s">
        <v>453</v>
      </c>
      <c r="BS3" t="s">
        <v>454</v>
      </c>
      <c r="BT3" t="s">
        <v>455</v>
      </c>
      <c r="BU3" t="s">
        <v>456</v>
      </c>
      <c r="BV3" t="s">
        <v>457</v>
      </c>
      <c r="BW3" t="s">
        <v>458</v>
      </c>
      <c r="BX3" t="s">
        <v>459</v>
      </c>
      <c r="BY3" t="s">
        <v>460</v>
      </c>
      <c r="BZ3" t="s">
        <v>461</v>
      </c>
      <c r="CA3" t="s">
        <v>462</v>
      </c>
      <c r="CB3" t="s">
        <v>463</v>
      </c>
      <c r="CC3" t="s">
        <v>464</v>
      </c>
    </row>
    <row r="4" spans="1:83">
      <c r="D4">
        <v>2</v>
      </c>
      <c r="E4" s="174" t="b">
        <v>1</v>
      </c>
      <c r="F4" s="86" t="s">
        <v>0</v>
      </c>
      <c r="G4" s="86" t="s">
        <v>887</v>
      </c>
      <c r="H4" s="86" t="s">
        <v>395</v>
      </c>
      <c r="I4" s="86" t="s">
        <v>1051</v>
      </c>
      <c r="J4" s="86" t="s">
        <v>2002</v>
      </c>
      <c r="K4" s="86" t="s">
        <v>398</v>
      </c>
      <c r="L4" s="86" t="s">
        <v>399</v>
      </c>
      <c r="M4" s="86" t="s">
        <v>1454</v>
      </c>
      <c r="N4" s="86" t="s">
        <v>401</v>
      </c>
      <c r="O4" s="86" t="s">
        <v>1634</v>
      </c>
      <c r="P4" s="86" t="s">
        <v>2043</v>
      </c>
      <c r="Q4" s="86" t="s">
        <v>404</v>
      </c>
      <c r="R4" s="86" t="s">
        <v>1755</v>
      </c>
      <c r="S4" s="86" t="s">
        <v>2034</v>
      </c>
      <c r="T4" s="86" t="s">
        <v>407</v>
      </c>
      <c r="U4" s="86" t="s">
        <v>408</v>
      </c>
      <c r="V4" s="86" t="s">
        <v>409</v>
      </c>
      <c r="W4" s="86" t="s">
        <v>1050</v>
      </c>
      <c r="X4" s="86" t="s">
        <v>1942</v>
      </c>
      <c r="Y4" s="86" t="s">
        <v>411</v>
      </c>
      <c r="Z4" s="86" t="s">
        <v>412</v>
      </c>
      <c r="AA4" s="86" t="s">
        <v>668</v>
      </c>
      <c r="AB4" s="86" t="s">
        <v>2058</v>
      </c>
      <c r="AC4" s="86" t="s">
        <v>1346</v>
      </c>
      <c r="AD4" s="86" t="s">
        <v>416</v>
      </c>
      <c r="AE4" s="86" t="s">
        <v>1239</v>
      </c>
      <c r="AF4" s="86" t="s">
        <v>1154</v>
      </c>
      <c r="AG4" s="86" t="s">
        <v>419</v>
      </c>
      <c r="AH4" s="86" t="s">
        <v>420</v>
      </c>
      <c r="AI4" s="86" t="s">
        <v>421</v>
      </c>
      <c r="AJ4" s="86" t="s">
        <v>150</v>
      </c>
      <c r="AK4" s="86" t="s">
        <v>669</v>
      </c>
      <c r="AL4" s="86" t="s">
        <v>422</v>
      </c>
      <c r="AM4" s="86" t="s">
        <v>423</v>
      </c>
      <c r="AN4" s="86" t="s">
        <v>424</v>
      </c>
      <c r="AO4" s="86" t="s">
        <v>425</v>
      </c>
      <c r="AP4" s="86" t="s">
        <v>426</v>
      </c>
      <c r="AQ4" s="86" t="s">
        <v>427</v>
      </c>
      <c r="AR4" s="86" t="s">
        <v>428</v>
      </c>
      <c r="AS4" s="86" t="s">
        <v>429</v>
      </c>
      <c r="AT4" t="s">
        <v>430</v>
      </c>
      <c r="AU4" t="s">
        <v>431</v>
      </c>
      <c r="AV4" t="s">
        <v>432</v>
      </c>
      <c r="AW4" t="s">
        <v>433</v>
      </c>
      <c r="AX4" t="s">
        <v>434</v>
      </c>
      <c r="AY4" t="s">
        <v>435</v>
      </c>
      <c r="AZ4" t="s">
        <v>436</v>
      </c>
      <c r="BA4" t="s">
        <v>437</v>
      </c>
      <c r="BB4" t="s">
        <v>438</v>
      </c>
      <c r="BC4" t="s">
        <v>439</v>
      </c>
      <c r="BD4" t="s">
        <v>440</v>
      </c>
      <c r="BE4" t="s">
        <v>441</v>
      </c>
      <c r="BF4" t="s">
        <v>442</v>
      </c>
      <c r="BG4" t="s">
        <v>443</v>
      </c>
      <c r="BH4" t="s">
        <v>444</v>
      </c>
      <c r="BI4" t="s">
        <v>445</v>
      </c>
      <c r="BJ4" t="s">
        <v>446</v>
      </c>
      <c r="BK4" t="s">
        <v>447</v>
      </c>
      <c r="BL4" t="s">
        <v>653</v>
      </c>
      <c r="BM4" t="s">
        <v>448</v>
      </c>
      <c r="BN4" t="s">
        <v>449</v>
      </c>
      <c r="BO4" t="s">
        <v>450</v>
      </c>
      <c r="BP4" t="s">
        <v>451</v>
      </c>
      <c r="BQ4" t="s">
        <v>452</v>
      </c>
      <c r="BR4" t="s">
        <v>453</v>
      </c>
      <c r="BS4" t="s">
        <v>454</v>
      </c>
      <c r="BT4" t="s">
        <v>455</v>
      </c>
      <c r="BU4" t="s">
        <v>456</v>
      </c>
      <c r="BV4" t="s">
        <v>457</v>
      </c>
      <c r="BW4" t="s">
        <v>458</v>
      </c>
      <c r="BX4" t="s">
        <v>459</v>
      </c>
      <c r="BY4" t="s">
        <v>460</v>
      </c>
      <c r="BZ4" t="s">
        <v>461</v>
      </c>
      <c r="CA4" t="s">
        <v>462</v>
      </c>
      <c r="CB4" t="s">
        <v>463</v>
      </c>
      <c r="CC4" t="s">
        <v>464</v>
      </c>
    </row>
    <row r="5" spans="1:83">
      <c r="D5">
        <v>3</v>
      </c>
      <c r="E5" s="174" t="b">
        <v>1</v>
      </c>
      <c r="F5" s="86" t="s">
        <v>0</v>
      </c>
      <c r="G5" s="86" t="s">
        <v>888</v>
      </c>
      <c r="H5" s="86" t="s">
        <v>395</v>
      </c>
      <c r="I5" s="86" t="s">
        <v>396</v>
      </c>
      <c r="J5" s="86" t="s">
        <v>397</v>
      </c>
      <c r="K5" s="86" t="s">
        <v>398</v>
      </c>
      <c r="L5" s="86" t="s">
        <v>399</v>
      </c>
      <c r="M5" s="86" t="s">
        <v>400</v>
      </c>
      <c r="N5" s="86" t="s">
        <v>401</v>
      </c>
      <c r="O5" s="86" t="s">
        <v>402</v>
      </c>
      <c r="P5" s="86" t="s">
        <v>403</v>
      </c>
      <c r="Q5" s="86" t="s">
        <v>404</v>
      </c>
      <c r="R5" s="86" t="s">
        <v>405</v>
      </c>
      <c r="S5" s="86" t="s">
        <v>406</v>
      </c>
      <c r="T5" s="86" t="s">
        <v>407</v>
      </c>
      <c r="U5" s="86" t="s">
        <v>408</v>
      </c>
      <c r="V5" s="86" t="s">
        <v>409</v>
      </c>
      <c r="W5" s="86" t="s">
        <v>1050</v>
      </c>
      <c r="X5" s="86" t="s">
        <v>702</v>
      </c>
      <c r="Y5" s="86" t="s">
        <v>411</v>
      </c>
      <c r="Z5" s="86" t="s">
        <v>412</v>
      </c>
      <c r="AA5" s="86" t="s">
        <v>413</v>
      </c>
      <c r="AB5" s="86" t="s">
        <v>670</v>
      </c>
      <c r="AC5" s="86" t="s">
        <v>415</v>
      </c>
      <c r="AD5" s="86" t="s">
        <v>416</v>
      </c>
      <c r="AE5" s="86" t="s">
        <v>417</v>
      </c>
      <c r="AF5" s="86" t="s">
        <v>418</v>
      </c>
      <c r="AG5" s="86" t="s">
        <v>419</v>
      </c>
      <c r="AH5" s="86" t="s">
        <v>420</v>
      </c>
      <c r="AI5" s="86" t="s">
        <v>421</v>
      </c>
      <c r="AJ5" s="86" t="s">
        <v>150</v>
      </c>
      <c r="AK5" s="86" t="s">
        <v>130</v>
      </c>
      <c r="AL5" s="86" t="s">
        <v>422</v>
      </c>
      <c r="AM5" s="86" t="s">
        <v>423</v>
      </c>
      <c r="AN5" s="86" t="s">
        <v>424</v>
      </c>
      <c r="AO5" s="86" t="s">
        <v>425</v>
      </c>
      <c r="AP5" s="86" t="s">
        <v>426</v>
      </c>
      <c r="AQ5" s="86" t="s">
        <v>427</v>
      </c>
      <c r="AR5" s="86" t="s">
        <v>428</v>
      </c>
      <c r="AS5" s="86" t="s">
        <v>429</v>
      </c>
      <c r="AT5" t="s">
        <v>430</v>
      </c>
      <c r="AU5" t="s">
        <v>431</v>
      </c>
      <c r="AV5" t="s">
        <v>432</v>
      </c>
      <c r="AW5" t="s">
        <v>433</v>
      </c>
      <c r="AX5" t="s">
        <v>434</v>
      </c>
      <c r="AY5" t="s">
        <v>435</v>
      </c>
      <c r="AZ5" t="s">
        <v>436</v>
      </c>
      <c r="BA5" t="s">
        <v>671</v>
      </c>
      <c r="BB5" t="s">
        <v>438</v>
      </c>
      <c r="BC5" t="s">
        <v>439</v>
      </c>
      <c r="BD5" t="s">
        <v>672</v>
      </c>
      <c r="BE5" t="s">
        <v>441</v>
      </c>
      <c r="BF5" t="s">
        <v>442</v>
      </c>
      <c r="BG5" t="s">
        <v>443</v>
      </c>
      <c r="BH5" t="s">
        <v>444</v>
      </c>
      <c r="BI5" t="s">
        <v>445</v>
      </c>
      <c r="BJ5" t="s">
        <v>446</v>
      </c>
      <c r="BK5" t="s">
        <v>447</v>
      </c>
      <c r="BL5" t="s">
        <v>653</v>
      </c>
      <c r="BM5" t="s">
        <v>448</v>
      </c>
      <c r="BN5" t="s">
        <v>449</v>
      </c>
      <c r="BO5" t="s">
        <v>450</v>
      </c>
      <c r="BP5" t="s">
        <v>451</v>
      </c>
      <c r="BQ5" t="s">
        <v>452</v>
      </c>
      <c r="BR5" t="s">
        <v>453</v>
      </c>
      <c r="BS5" t="s">
        <v>454</v>
      </c>
      <c r="BT5" t="s">
        <v>455</v>
      </c>
      <c r="BU5" t="s">
        <v>456</v>
      </c>
      <c r="BV5" t="s">
        <v>457</v>
      </c>
      <c r="BW5" t="s">
        <v>458</v>
      </c>
      <c r="BX5" t="s">
        <v>459</v>
      </c>
      <c r="BY5" t="s">
        <v>460</v>
      </c>
      <c r="BZ5" t="s">
        <v>461</v>
      </c>
      <c r="CA5" t="s">
        <v>462</v>
      </c>
      <c r="CB5" t="s">
        <v>463</v>
      </c>
      <c r="CC5" t="s">
        <v>464</v>
      </c>
    </row>
    <row r="6" spans="1:83">
      <c r="D6">
        <v>4</v>
      </c>
      <c r="E6" s="174" t="b">
        <v>1</v>
      </c>
      <c r="F6" s="86" t="s">
        <v>0</v>
      </c>
      <c r="G6" s="86" t="s">
        <v>889</v>
      </c>
      <c r="H6" s="86" t="s">
        <v>395</v>
      </c>
      <c r="I6" s="86" t="s">
        <v>396</v>
      </c>
      <c r="J6" s="86" t="s">
        <v>397</v>
      </c>
      <c r="K6" s="86" t="s">
        <v>398</v>
      </c>
      <c r="L6" s="86" t="s">
        <v>399</v>
      </c>
      <c r="M6" s="86" t="s">
        <v>400</v>
      </c>
      <c r="N6" s="86" t="s">
        <v>401</v>
      </c>
      <c r="O6" s="86" t="s">
        <v>402</v>
      </c>
      <c r="P6" s="86" t="s">
        <v>403</v>
      </c>
      <c r="Q6" s="86" t="s">
        <v>404</v>
      </c>
      <c r="R6" s="86" t="s">
        <v>405</v>
      </c>
      <c r="S6" s="86" t="s">
        <v>406</v>
      </c>
      <c r="T6" s="86" t="s">
        <v>407</v>
      </c>
      <c r="U6" s="86" t="s">
        <v>408</v>
      </c>
      <c r="V6" s="86" t="s">
        <v>409</v>
      </c>
      <c r="W6" s="86" t="s">
        <v>1050</v>
      </c>
      <c r="X6" s="86" t="s">
        <v>702</v>
      </c>
      <c r="Y6" s="86" t="s">
        <v>411</v>
      </c>
      <c r="Z6" s="86" t="s">
        <v>412</v>
      </c>
      <c r="AA6" s="86" t="s">
        <v>413</v>
      </c>
      <c r="AB6" s="86" t="s">
        <v>414</v>
      </c>
      <c r="AC6" s="86" t="s">
        <v>415</v>
      </c>
      <c r="AD6" s="86" t="s">
        <v>416</v>
      </c>
      <c r="AE6" s="86" t="s">
        <v>417</v>
      </c>
      <c r="AF6" s="86" t="s">
        <v>418</v>
      </c>
      <c r="AG6" s="86" t="s">
        <v>419</v>
      </c>
      <c r="AH6" s="86" t="s">
        <v>420</v>
      </c>
      <c r="AI6" s="86" t="s">
        <v>421</v>
      </c>
      <c r="AJ6" s="86" t="s">
        <v>150</v>
      </c>
      <c r="AK6" s="86" t="s">
        <v>130</v>
      </c>
      <c r="AL6" s="86" t="s">
        <v>422</v>
      </c>
      <c r="AM6" s="86" t="s">
        <v>423</v>
      </c>
      <c r="AN6" s="86" t="s">
        <v>424</v>
      </c>
      <c r="AO6" s="86" t="s">
        <v>425</v>
      </c>
      <c r="AP6" s="86" t="s">
        <v>426</v>
      </c>
      <c r="AQ6" s="86" t="s">
        <v>427</v>
      </c>
      <c r="AR6" s="86" t="s">
        <v>428</v>
      </c>
      <c r="AS6" s="86" t="s">
        <v>429</v>
      </c>
      <c r="AT6" t="s">
        <v>430</v>
      </c>
      <c r="AU6" t="s">
        <v>431</v>
      </c>
      <c r="AV6" t="s">
        <v>432</v>
      </c>
      <c r="AW6" t="s">
        <v>433</v>
      </c>
      <c r="AX6" t="s">
        <v>434</v>
      </c>
      <c r="AY6" t="s">
        <v>435</v>
      </c>
      <c r="AZ6" t="s">
        <v>436</v>
      </c>
      <c r="BA6" t="s">
        <v>437</v>
      </c>
      <c r="BB6" t="s">
        <v>438</v>
      </c>
      <c r="BC6" t="s">
        <v>439</v>
      </c>
      <c r="BD6" t="s">
        <v>440</v>
      </c>
      <c r="BE6" t="s">
        <v>441</v>
      </c>
      <c r="BF6" t="s">
        <v>442</v>
      </c>
      <c r="BG6" t="s">
        <v>443</v>
      </c>
      <c r="BH6" t="s">
        <v>444</v>
      </c>
      <c r="BI6" t="s">
        <v>445</v>
      </c>
      <c r="BJ6" t="s">
        <v>446</v>
      </c>
      <c r="BK6" t="s">
        <v>447</v>
      </c>
      <c r="BL6" t="s">
        <v>653</v>
      </c>
      <c r="BM6" t="s">
        <v>448</v>
      </c>
      <c r="BN6" t="s">
        <v>449</v>
      </c>
      <c r="BO6" t="s">
        <v>450</v>
      </c>
      <c r="BP6" t="s">
        <v>451</v>
      </c>
      <c r="BQ6" t="s">
        <v>452</v>
      </c>
      <c r="BR6" t="s">
        <v>453</v>
      </c>
      <c r="BS6" t="s">
        <v>454</v>
      </c>
      <c r="BT6" t="s">
        <v>455</v>
      </c>
      <c r="BU6" t="s">
        <v>456</v>
      </c>
      <c r="BV6" t="s">
        <v>457</v>
      </c>
      <c r="BW6" t="s">
        <v>458</v>
      </c>
      <c r="BX6" t="s">
        <v>459</v>
      </c>
      <c r="BY6" t="s">
        <v>460</v>
      </c>
      <c r="BZ6" t="s">
        <v>461</v>
      </c>
      <c r="CA6" t="s">
        <v>462</v>
      </c>
      <c r="CB6" t="s">
        <v>463</v>
      </c>
      <c r="CC6" t="s">
        <v>464</v>
      </c>
    </row>
    <row r="7" spans="1:83">
      <c r="D7">
        <v>5</v>
      </c>
      <c r="E7" s="174" t="b">
        <v>1</v>
      </c>
      <c r="F7" s="86" t="s">
        <v>0</v>
      </c>
      <c r="G7" s="86" t="s">
        <v>890</v>
      </c>
      <c r="H7" s="86" t="s">
        <v>395</v>
      </c>
      <c r="I7" s="86" t="s">
        <v>396</v>
      </c>
      <c r="J7" s="86" t="s">
        <v>397</v>
      </c>
      <c r="K7" s="86" t="s">
        <v>398</v>
      </c>
      <c r="L7" s="86" t="s">
        <v>399</v>
      </c>
      <c r="M7" s="86" t="s">
        <v>400</v>
      </c>
      <c r="N7" s="86" t="s">
        <v>401</v>
      </c>
      <c r="O7" s="86" t="s">
        <v>1634</v>
      </c>
      <c r="P7" s="86" t="s">
        <v>403</v>
      </c>
      <c r="Q7" s="86" t="s">
        <v>404</v>
      </c>
      <c r="R7" s="86" t="s">
        <v>1636</v>
      </c>
      <c r="S7" s="86" t="s">
        <v>406</v>
      </c>
      <c r="T7" s="86" t="s">
        <v>407</v>
      </c>
      <c r="U7" s="86" t="s">
        <v>408</v>
      </c>
      <c r="V7" s="86" t="s">
        <v>409</v>
      </c>
      <c r="W7" s="86" t="s">
        <v>2037</v>
      </c>
      <c r="X7" s="86" t="s">
        <v>1943</v>
      </c>
      <c r="Y7" s="86" t="s">
        <v>411</v>
      </c>
      <c r="Z7" s="86" t="s">
        <v>412</v>
      </c>
      <c r="AA7" s="86" t="s">
        <v>413</v>
      </c>
      <c r="AB7" s="86" t="s">
        <v>2059</v>
      </c>
      <c r="AC7" s="86" t="s">
        <v>2003</v>
      </c>
      <c r="AD7" s="86" t="s">
        <v>416</v>
      </c>
      <c r="AE7" s="86" t="s">
        <v>2044</v>
      </c>
      <c r="AF7" s="86" t="s">
        <v>1559</v>
      </c>
      <c r="AG7" s="86" t="s">
        <v>419</v>
      </c>
      <c r="AH7" s="86" t="s">
        <v>420</v>
      </c>
      <c r="AI7" s="86" t="s">
        <v>421</v>
      </c>
      <c r="AJ7" s="86" t="s">
        <v>150</v>
      </c>
      <c r="AK7" s="86" t="s">
        <v>130</v>
      </c>
      <c r="AL7" s="86" t="s">
        <v>422</v>
      </c>
      <c r="AM7" s="86" t="s">
        <v>423</v>
      </c>
      <c r="AN7" s="86" t="s">
        <v>424</v>
      </c>
      <c r="AO7" s="86" t="s">
        <v>425</v>
      </c>
      <c r="AP7" s="86" t="s">
        <v>426</v>
      </c>
      <c r="AQ7" s="86" t="s">
        <v>427</v>
      </c>
      <c r="AR7" s="86" t="s">
        <v>428</v>
      </c>
      <c r="AS7" s="86" t="s">
        <v>429</v>
      </c>
      <c r="AT7" t="s">
        <v>430</v>
      </c>
      <c r="AU7" t="s">
        <v>431</v>
      </c>
      <c r="AV7" t="s">
        <v>432</v>
      </c>
      <c r="AW7" t="s">
        <v>433</v>
      </c>
      <c r="AX7" t="s">
        <v>434</v>
      </c>
      <c r="AY7" t="s">
        <v>435</v>
      </c>
      <c r="AZ7" t="s">
        <v>436</v>
      </c>
      <c r="BA7" t="s">
        <v>437</v>
      </c>
      <c r="BB7" t="s">
        <v>438</v>
      </c>
      <c r="BC7" t="s">
        <v>439</v>
      </c>
      <c r="BD7" t="s">
        <v>440</v>
      </c>
      <c r="BE7" t="s">
        <v>441</v>
      </c>
      <c r="BF7" t="s">
        <v>442</v>
      </c>
      <c r="BG7" t="s">
        <v>443</v>
      </c>
      <c r="BH7" t="s">
        <v>444</v>
      </c>
      <c r="BI7" t="s">
        <v>445</v>
      </c>
      <c r="BJ7" t="s">
        <v>674</v>
      </c>
      <c r="BK7" t="s">
        <v>447</v>
      </c>
      <c r="BL7" t="s">
        <v>653</v>
      </c>
      <c r="BM7" t="s">
        <v>448</v>
      </c>
      <c r="BN7" t="s">
        <v>449</v>
      </c>
      <c r="BO7" t="s">
        <v>450</v>
      </c>
      <c r="BP7" t="s">
        <v>451</v>
      </c>
      <c r="BQ7" t="s">
        <v>452</v>
      </c>
      <c r="BR7" t="s">
        <v>453</v>
      </c>
      <c r="BS7" t="s">
        <v>454</v>
      </c>
      <c r="BT7" t="s">
        <v>455</v>
      </c>
      <c r="BU7" t="s">
        <v>456</v>
      </c>
      <c r="BV7" t="s">
        <v>457</v>
      </c>
      <c r="BW7" t="s">
        <v>458</v>
      </c>
      <c r="BX7" t="s">
        <v>459</v>
      </c>
      <c r="BY7" t="s">
        <v>460</v>
      </c>
      <c r="BZ7" t="s">
        <v>461</v>
      </c>
      <c r="CA7" t="s">
        <v>462</v>
      </c>
      <c r="CB7" t="s">
        <v>463</v>
      </c>
      <c r="CC7" t="s">
        <v>464</v>
      </c>
    </row>
    <row r="8" spans="1:83">
      <c r="D8">
        <v>6</v>
      </c>
      <c r="E8" s="174" t="b">
        <v>1</v>
      </c>
      <c r="F8" s="86" t="s">
        <v>0</v>
      </c>
      <c r="G8" s="86" t="s">
        <v>891</v>
      </c>
      <c r="H8" s="86" t="s">
        <v>395</v>
      </c>
      <c r="I8" s="86" t="s">
        <v>396</v>
      </c>
      <c r="J8" s="86" t="s">
        <v>397</v>
      </c>
      <c r="K8" s="86" t="s">
        <v>398</v>
      </c>
      <c r="L8" s="86" t="s">
        <v>399</v>
      </c>
      <c r="M8" s="86" t="s">
        <v>1475</v>
      </c>
      <c r="N8" s="86" t="s">
        <v>401</v>
      </c>
      <c r="O8" s="86" t="s">
        <v>402</v>
      </c>
      <c r="P8" s="86" t="s">
        <v>403</v>
      </c>
      <c r="Q8" s="86" t="s">
        <v>404</v>
      </c>
      <c r="R8" s="86" t="s">
        <v>1093</v>
      </c>
      <c r="S8" s="86" t="s">
        <v>839</v>
      </c>
      <c r="T8" s="86" t="s">
        <v>407</v>
      </c>
      <c r="U8" s="86" t="s">
        <v>408</v>
      </c>
      <c r="V8" s="86" t="s">
        <v>409</v>
      </c>
      <c r="W8" s="86" t="s">
        <v>1050</v>
      </c>
      <c r="X8" s="86" t="s">
        <v>1635</v>
      </c>
      <c r="Y8" s="86" t="s">
        <v>411</v>
      </c>
      <c r="Z8" s="86" t="s">
        <v>412</v>
      </c>
      <c r="AA8" s="86" t="s">
        <v>413</v>
      </c>
      <c r="AB8" s="86" t="s">
        <v>1999</v>
      </c>
      <c r="AC8" s="86" t="s">
        <v>1910</v>
      </c>
      <c r="AD8" s="86" t="s">
        <v>416</v>
      </c>
      <c r="AE8" s="86" t="s">
        <v>2027</v>
      </c>
      <c r="AF8" s="86" t="s">
        <v>1551</v>
      </c>
      <c r="AG8" s="86" t="s">
        <v>675</v>
      </c>
      <c r="AH8" s="86" t="s">
        <v>2004</v>
      </c>
      <c r="AI8" s="86" t="s">
        <v>421</v>
      </c>
      <c r="AJ8" s="86" t="s">
        <v>150</v>
      </c>
      <c r="AK8" s="86" t="s">
        <v>130</v>
      </c>
      <c r="AL8" s="86" t="s">
        <v>422</v>
      </c>
      <c r="AM8" s="86" t="s">
        <v>423</v>
      </c>
      <c r="AN8" s="86" t="s">
        <v>424</v>
      </c>
      <c r="AO8" s="86" t="s">
        <v>425</v>
      </c>
      <c r="AP8" s="86" t="s">
        <v>426</v>
      </c>
      <c r="AQ8" s="86" t="s">
        <v>427</v>
      </c>
      <c r="AR8" s="86" t="s">
        <v>428</v>
      </c>
      <c r="AS8" s="86" t="s">
        <v>429</v>
      </c>
      <c r="AT8" t="s">
        <v>430</v>
      </c>
      <c r="AU8" t="s">
        <v>431</v>
      </c>
      <c r="AV8" t="s">
        <v>432</v>
      </c>
      <c r="AW8" t="s">
        <v>433</v>
      </c>
      <c r="AX8" t="s">
        <v>434</v>
      </c>
      <c r="AY8" t="s">
        <v>435</v>
      </c>
      <c r="AZ8" t="s">
        <v>436</v>
      </c>
      <c r="BA8" t="s">
        <v>437</v>
      </c>
      <c r="BB8" t="s">
        <v>676</v>
      </c>
      <c r="BC8" t="s">
        <v>439</v>
      </c>
      <c r="BD8" t="s">
        <v>677</v>
      </c>
      <c r="BE8" t="s">
        <v>441</v>
      </c>
      <c r="BF8" t="s">
        <v>442</v>
      </c>
      <c r="BG8" t="s">
        <v>443</v>
      </c>
      <c r="BH8" t="s">
        <v>444</v>
      </c>
      <c r="BI8" t="s">
        <v>445</v>
      </c>
      <c r="BJ8" t="s">
        <v>446</v>
      </c>
      <c r="BK8" t="s">
        <v>447</v>
      </c>
      <c r="BL8" t="s">
        <v>653</v>
      </c>
      <c r="BM8" t="s">
        <v>448</v>
      </c>
      <c r="BN8" t="s">
        <v>449</v>
      </c>
      <c r="BO8" t="s">
        <v>450</v>
      </c>
      <c r="BP8" t="s">
        <v>451</v>
      </c>
      <c r="BQ8" t="s">
        <v>452</v>
      </c>
      <c r="BR8" t="s">
        <v>453</v>
      </c>
      <c r="BS8" t="s">
        <v>454</v>
      </c>
      <c r="BT8" t="s">
        <v>455</v>
      </c>
      <c r="BU8" t="s">
        <v>456</v>
      </c>
      <c r="BV8" t="s">
        <v>457</v>
      </c>
      <c r="BW8" t="s">
        <v>458</v>
      </c>
      <c r="BX8" t="s">
        <v>459</v>
      </c>
      <c r="BY8" t="s">
        <v>460</v>
      </c>
      <c r="BZ8" t="s">
        <v>461</v>
      </c>
      <c r="CA8" t="s">
        <v>462</v>
      </c>
      <c r="CB8" t="s">
        <v>463</v>
      </c>
      <c r="CC8" t="s">
        <v>464</v>
      </c>
    </row>
    <row r="9" spans="1:83">
      <c r="D9">
        <v>7</v>
      </c>
      <c r="E9" s="174" t="b">
        <v>1</v>
      </c>
      <c r="F9" s="86" t="s">
        <v>0</v>
      </c>
      <c r="G9" s="86" t="s">
        <v>892</v>
      </c>
      <c r="H9" s="86" t="s">
        <v>395</v>
      </c>
      <c r="I9" s="86" t="s">
        <v>396</v>
      </c>
      <c r="J9" s="86" t="s">
        <v>397</v>
      </c>
      <c r="K9" s="86" t="s">
        <v>398</v>
      </c>
      <c r="L9" s="86" t="s">
        <v>399</v>
      </c>
      <c r="M9" s="86" t="s">
        <v>1730</v>
      </c>
      <c r="N9" s="86" t="s">
        <v>401</v>
      </c>
      <c r="O9" s="86" t="s">
        <v>402</v>
      </c>
      <c r="P9" s="86" t="s">
        <v>403</v>
      </c>
      <c r="Q9" s="86" t="s">
        <v>404</v>
      </c>
      <c r="R9" s="86" t="s">
        <v>1665</v>
      </c>
      <c r="S9" s="86" t="s">
        <v>1408</v>
      </c>
      <c r="T9" s="86" t="s">
        <v>407</v>
      </c>
      <c r="U9" s="86" t="s">
        <v>408</v>
      </c>
      <c r="V9" s="86" t="s">
        <v>409</v>
      </c>
      <c r="W9" s="86" t="s">
        <v>1050</v>
      </c>
      <c r="X9" s="86" t="s">
        <v>1206</v>
      </c>
      <c r="Y9" s="86" t="s">
        <v>411</v>
      </c>
      <c r="Z9" s="86" t="s">
        <v>412</v>
      </c>
      <c r="AA9" s="86" t="s">
        <v>413</v>
      </c>
      <c r="AB9" s="86" t="s">
        <v>414</v>
      </c>
      <c r="AC9" s="86" t="s">
        <v>1667</v>
      </c>
      <c r="AD9" s="86" t="s">
        <v>416</v>
      </c>
      <c r="AE9" s="86" t="s">
        <v>417</v>
      </c>
      <c r="AF9" s="86" t="s">
        <v>1154</v>
      </c>
      <c r="AG9" s="86" t="s">
        <v>678</v>
      </c>
      <c r="AH9" s="86" t="s">
        <v>420</v>
      </c>
      <c r="AI9" s="86" t="s">
        <v>421</v>
      </c>
      <c r="AJ9" s="86" t="s">
        <v>150</v>
      </c>
      <c r="AK9" s="86" t="s">
        <v>130</v>
      </c>
      <c r="AL9" s="86" t="s">
        <v>422</v>
      </c>
      <c r="AM9" s="86" t="s">
        <v>423</v>
      </c>
      <c r="AN9" s="86" t="s">
        <v>424</v>
      </c>
      <c r="AO9" s="86" t="s">
        <v>425</v>
      </c>
      <c r="AP9" s="86" t="s">
        <v>426</v>
      </c>
      <c r="AQ9" s="86" t="s">
        <v>427</v>
      </c>
      <c r="AR9" s="86" t="s">
        <v>428</v>
      </c>
      <c r="AS9" s="86" t="s">
        <v>429</v>
      </c>
      <c r="AT9" t="s">
        <v>430</v>
      </c>
      <c r="AU9" t="s">
        <v>431</v>
      </c>
      <c r="AV9" t="s">
        <v>432</v>
      </c>
      <c r="AW9" t="s">
        <v>433</v>
      </c>
      <c r="AX9" t="s">
        <v>434</v>
      </c>
      <c r="AY9" t="s">
        <v>435</v>
      </c>
      <c r="AZ9" t="s">
        <v>436</v>
      </c>
      <c r="BA9" t="s">
        <v>679</v>
      </c>
      <c r="BB9" t="s">
        <v>680</v>
      </c>
      <c r="BC9" t="s">
        <v>439</v>
      </c>
      <c r="BD9" t="s">
        <v>440</v>
      </c>
      <c r="BE9" t="s">
        <v>441</v>
      </c>
      <c r="BF9" t="s">
        <v>442</v>
      </c>
      <c r="BG9" t="s">
        <v>443</v>
      </c>
      <c r="BH9" t="s">
        <v>444</v>
      </c>
      <c r="BI9" t="s">
        <v>445</v>
      </c>
      <c r="BJ9" t="s">
        <v>446</v>
      </c>
      <c r="BK9" t="s">
        <v>447</v>
      </c>
      <c r="BL9" t="s">
        <v>653</v>
      </c>
      <c r="BM9" t="s">
        <v>448</v>
      </c>
      <c r="BN9" t="s">
        <v>449</v>
      </c>
      <c r="BO9" t="s">
        <v>450</v>
      </c>
      <c r="BP9" t="s">
        <v>451</v>
      </c>
      <c r="BQ9" t="s">
        <v>452</v>
      </c>
      <c r="BR9" t="s">
        <v>453</v>
      </c>
      <c r="BS9" t="s">
        <v>454</v>
      </c>
      <c r="BT9" t="s">
        <v>455</v>
      </c>
      <c r="BU9" t="s">
        <v>456</v>
      </c>
      <c r="BV9" t="s">
        <v>457</v>
      </c>
      <c r="BW9" t="s">
        <v>458</v>
      </c>
      <c r="BX9" t="s">
        <v>459</v>
      </c>
      <c r="BY9" t="s">
        <v>460</v>
      </c>
      <c r="BZ9" t="s">
        <v>461</v>
      </c>
      <c r="CA9" t="s">
        <v>462</v>
      </c>
      <c r="CB9" t="s">
        <v>463</v>
      </c>
      <c r="CC9" t="s">
        <v>464</v>
      </c>
    </row>
    <row r="10" spans="1:83">
      <c r="D10">
        <v>8</v>
      </c>
      <c r="E10" s="174"/>
      <c r="F10" s="86" t="s">
        <v>0</v>
      </c>
      <c r="G10" s="86" t="s">
        <v>893</v>
      </c>
      <c r="H10" s="86" t="s">
        <v>395</v>
      </c>
      <c r="I10" s="86" t="s">
        <v>396</v>
      </c>
      <c r="J10" s="86" t="s">
        <v>397</v>
      </c>
      <c r="K10" s="86" t="s">
        <v>398</v>
      </c>
      <c r="L10" s="86" t="s">
        <v>399</v>
      </c>
      <c r="M10" s="86" t="s">
        <v>400</v>
      </c>
      <c r="N10" s="86" t="s">
        <v>401</v>
      </c>
      <c r="O10" s="86" t="s">
        <v>402</v>
      </c>
      <c r="P10" s="86" t="s">
        <v>403</v>
      </c>
      <c r="Q10" s="86" t="s">
        <v>404</v>
      </c>
      <c r="R10" s="86" t="s">
        <v>1694</v>
      </c>
      <c r="S10" s="86" t="s">
        <v>406</v>
      </c>
      <c r="T10" s="86" t="s">
        <v>407</v>
      </c>
      <c r="U10" s="86" t="s">
        <v>408</v>
      </c>
      <c r="V10" s="86" t="s">
        <v>409</v>
      </c>
      <c r="W10" s="86" t="s">
        <v>1050</v>
      </c>
      <c r="X10" s="86" t="s">
        <v>1292</v>
      </c>
      <c r="Y10" s="86" t="s">
        <v>411</v>
      </c>
      <c r="Z10" s="86" t="s">
        <v>412</v>
      </c>
      <c r="AA10" s="86" t="s">
        <v>413</v>
      </c>
      <c r="AB10" s="86" t="s">
        <v>414</v>
      </c>
      <c r="AC10" s="86" t="s">
        <v>1155</v>
      </c>
      <c r="AD10" s="86" t="s">
        <v>416</v>
      </c>
      <c r="AE10" s="86" t="s">
        <v>417</v>
      </c>
      <c r="AF10" s="86" t="s">
        <v>1664</v>
      </c>
      <c r="AG10" s="86" t="s">
        <v>419</v>
      </c>
      <c r="AH10" s="86" t="s">
        <v>420</v>
      </c>
      <c r="AI10" s="86" t="s">
        <v>421</v>
      </c>
      <c r="AJ10" s="86" t="s">
        <v>150</v>
      </c>
      <c r="AK10" s="86" t="s">
        <v>130</v>
      </c>
      <c r="AL10" s="86" t="s">
        <v>422</v>
      </c>
      <c r="AM10" s="86" t="s">
        <v>423</v>
      </c>
      <c r="AN10" s="86" t="s">
        <v>424</v>
      </c>
      <c r="AO10" s="86" t="s">
        <v>425</v>
      </c>
      <c r="AP10" s="86" t="s">
        <v>426</v>
      </c>
      <c r="AQ10" s="86" t="s">
        <v>427</v>
      </c>
      <c r="AR10" s="86" t="s">
        <v>428</v>
      </c>
      <c r="AS10" s="86" t="s">
        <v>429</v>
      </c>
      <c r="AT10" t="s">
        <v>430</v>
      </c>
      <c r="AU10" t="s">
        <v>431</v>
      </c>
      <c r="AV10" t="s">
        <v>432</v>
      </c>
      <c r="AW10" t="s">
        <v>433</v>
      </c>
      <c r="AX10" t="s">
        <v>434</v>
      </c>
      <c r="AY10" t="s">
        <v>435</v>
      </c>
      <c r="AZ10" t="s">
        <v>436</v>
      </c>
      <c r="BA10" t="s">
        <v>437</v>
      </c>
      <c r="BB10" t="s">
        <v>438</v>
      </c>
      <c r="BC10" t="s">
        <v>439</v>
      </c>
      <c r="BD10" t="s">
        <v>440</v>
      </c>
      <c r="BE10" t="s">
        <v>441</v>
      </c>
      <c r="BF10" t="s">
        <v>442</v>
      </c>
      <c r="BG10" t="s">
        <v>443</v>
      </c>
      <c r="BH10" t="s">
        <v>444</v>
      </c>
      <c r="BI10" t="s">
        <v>445</v>
      </c>
      <c r="BJ10" t="s">
        <v>446</v>
      </c>
      <c r="BK10" t="s">
        <v>447</v>
      </c>
      <c r="BL10" t="s">
        <v>653</v>
      </c>
      <c r="BM10" t="s">
        <v>448</v>
      </c>
      <c r="BN10" t="s">
        <v>449</v>
      </c>
      <c r="BO10" t="s">
        <v>450</v>
      </c>
      <c r="BP10" t="s">
        <v>451</v>
      </c>
      <c r="BQ10" t="s">
        <v>452</v>
      </c>
      <c r="BR10" t="s">
        <v>453</v>
      </c>
      <c r="BS10" t="s">
        <v>454</v>
      </c>
      <c r="BT10" t="s">
        <v>455</v>
      </c>
      <c r="BU10" t="s">
        <v>456</v>
      </c>
      <c r="BV10" t="s">
        <v>457</v>
      </c>
      <c r="BW10" t="s">
        <v>458</v>
      </c>
      <c r="BX10" t="s">
        <v>459</v>
      </c>
      <c r="BY10" t="s">
        <v>460</v>
      </c>
      <c r="BZ10" t="s">
        <v>461</v>
      </c>
      <c r="CA10" t="s">
        <v>462</v>
      </c>
      <c r="CB10" t="s">
        <v>463</v>
      </c>
      <c r="CC10" t="s">
        <v>464</v>
      </c>
    </row>
    <row r="11" spans="1:83"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</row>
    <row r="12" spans="1:83">
      <c r="A12" s="22">
        <v>11</v>
      </c>
      <c r="B12" s="22" t="s">
        <v>56</v>
      </c>
      <c r="F12" s="86"/>
      <c r="G12" s="86"/>
      <c r="H12" s="86"/>
      <c r="I12" s="86"/>
      <c r="J12" s="86">
        <v>1</v>
      </c>
      <c r="K12" s="86"/>
      <c r="L12" s="86"/>
      <c r="M12" s="86">
        <v>2</v>
      </c>
      <c r="N12" s="86"/>
      <c r="O12" s="86"/>
      <c r="P12" s="86">
        <v>3</v>
      </c>
      <c r="Q12" s="86"/>
      <c r="R12" s="86"/>
      <c r="S12" s="86">
        <v>4</v>
      </c>
      <c r="T12" s="86"/>
      <c r="U12" s="86"/>
      <c r="V12" s="86"/>
      <c r="W12" s="86"/>
      <c r="X12" s="86">
        <v>5</v>
      </c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</row>
    <row r="13" spans="1:83">
      <c r="A13" s="22">
        <v>25</v>
      </c>
      <c r="B13" s="22" t="s">
        <v>57</v>
      </c>
      <c r="D13">
        <v>1</v>
      </c>
      <c r="E13" s="174"/>
      <c r="F13" s="86" t="s">
        <v>1</v>
      </c>
      <c r="G13" s="86" t="s">
        <v>894</v>
      </c>
      <c r="H13" s="86" t="s">
        <v>395</v>
      </c>
      <c r="I13" s="86" t="s">
        <v>396</v>
      </c>
      <c r="J13" s="86" t="s">
        <v>397</v>
      </c>
      <c r="K13" s="86" t="s">
        <v>398</v>
      </c>
      <c r="L13" s="86" t="s">
        <v>399</v>
      </c>
      <c r="M13" s="86" t="s">
        <v>400</v>
      </c>
      <c r="N13" s="86" t="s">
        <v>401</v>
      </c>
      <c r="O13" s="86" t="s">
        <v>402</v>
      </c>
      <c r="P13" s="86" t="s">
        <v>403</v>
      </c>
      <c r="Q13" s="86" t="s">
        <v>404</v>
      </c>
      <c r="R13" s="86" t="s">
        <v>405</v>
      </c>
      <c r="S13" s="86" t="s">
        <v>406</v>
      </c>
      <c r="T13" s="86" t="s">
        <v>407</v>
      </c>
      <c r="U13" s="86" t="s">
        <v>408</v>
      </c>
      <c r="V13" s="86" t="s">
        <v>409</v>
      </c>
      <c r="W13" s="86" t="s">
        <v>1050</v>
      </c>
      <c r="X13" s="86" t="s">
        <v>702</v>
      </c>
      <c r="Y13" s="86" t="s">
        <v>411</v>
      </c>
      <c r="Z13" s="86" t="s">
        <v>412</v>
      </c>
      <c r="AA13" s="86" t="s">
        <v>413</v>
      </c>
      <c r="AB13" s="86" t="s">
        <v>414</v>
      </c>
      <c r="AC13" s="86" t="s">
        <v>415</v>
      </c>
      <c r="AD13" s="86" t="s">
        <v>416</v>
      </c>
      <c r="AE13" s="86" t="s">
        <v>417</v>
      </c>
      <c r="AF13" s="86" t="s">
        <v>418</v>
      </c>
      <c r="AG13" s="86" t="s">
        <v>419</v>
      </c>
      <c r="AH13" s="86" t="s">
        <v>420</v>
      </c>
      <c r="AI13" s="86" t="s">
        <v>421</v>
      </c>
      <c r="AJ13" s="86" t="s">
        <v>150</v>
      </c>
      <c r="AK13" s="86" t="s">
        <v>130</v>
      </c>
      <c r="AL13" s="86" t="s">
        <v>422</v>
      </c>
      <c r="AM13" s="86" t="s">
        <v>423</v>
      </c>
      <c r="AN13" s="86" t="s">
        <v>424</v>
      </c>
      <c r="AO13" s="86" t="s">
        <v>425</v>
      </c>
      <c r="AP13" s="86" t="s">
        <v>426</v>
      </c>
      <c r="AQ13" s="86" t="s">
        <v>427</v>
      </c>
      <c r="AR13" s="86" t="s">
        <v>428</v>
      </c>
      <c r="AS13" s="86" t="s">
        <v>429</v>
      </c>
      <c r="AT13" t="s">
        <v>430</v>
      </c>
      <c r="AU13" t="s">
        <v>431</v>
      </c>
      <c r="AV13" t="s">
        <v>432</v>
      </c>
      <c r="AW13" t="s">
        <v>433</v>
      </c>
      <c r="AX13" t="s">
        <v>434</v>
      </c>
      <c r="AY13" t="s">
        <v>435</v>
      </c>
      <c r="AZ13" t="s">
        <v>436</v>
      </c>
      <c r="BA13" t="s">
        <v>437</v>
      </c>
      <c r="BB13" t="s">
        <v>438</v>
      </c>
      <c r="BC13" t="s">
        <v>439</v>
      </c>
      <c r="BD13" t="s">
        <v>440</v>
      </c>
      <c r="BE13" t="s">
        <v>441</v>
      </c>
      <c r="BF13" t="s">
        <v>442</v>
      </c>
      <c r="BG13" t="s">
        <v>443</v>
      </c>
      <c r="BH13" t="s">
        <v>444</v>
      </c>
      <c r="BI13" t="s">
        <v>445</v>
      </c>
      <c r="BJ13" t="s">
        <v>446</v>
      </c>
      <c r="BK13" t="s">
        <v>447</v>
      </c>
      <c r="BL13" t="s">
        <v>653</v>
      </c>
      <c r="BM13" t="s">
        <v>448</v>
      </c>
      <c r="BN13" t="s">
        <v>449</v>
      </c>
      <c r="BO13" t="s">
        <v>450</v>
      </c>
      <c r="BP13" t="s">
        <v>451</v>
      </c>
      <c r="BQ13" t="s">
        <v>452</v>
      </c>
      <c r="BR13" t="s">
        <v>453</v>
      </c>
      <c r="BS13" t="s">
        <v>454</v>
      </c>
      <c r="BT13" t="s">
        <v>455</v>
      </c>
      <c r="BU13" t="s">
        <v>456</v>
      </c>
      <c r="BV13" t="s">
        <v>457</v>
      </c>
      <c r="BW13" t="s">
        <v>458</v>
      </c>
      <c r="BX13" t="s">
        <v>459</v>
      </c>
      <c r="BY13" t="s">
        <v>460</v>
      </c>
      <c r="BZ13" t="s">
        <v>461</v>
      </c>
      <c r="CA13" t="s">
        <v>462</v>
      </c>
      <c r="CB13" t="s">
        <v>463</v>
      </c>
      <c r="CC13" t="s">
        <v>464</v>
      </c>
    </row>
    <row r="14" spans="1:83">
      <c r="A14" s="22">
        <v>31</v>
      </c>
      <c r="B14" s="22" t="s">
        <v>58</v>
      </c>
      <c r="D14">
        <v>2</v>
      </c>
      <c r="E14" s="174" t="b">
        <v>1</v>
      </c>
      <c r="F14" s="86" t="s">
        <v>1</v>
      </c>
      <c r="G14" s="86" t="s">
        <v>895</v>
      </c>
      <c r="H14" s="86" t="s">
        <v>395</v>
      </c>
      <c r="I14" s="86" t="s">
        <v>396</v>
      </c>
      <c r="J14" s="86" t="s">
        <v>397</v>
      </c>
      <c r="K14" s="86" t="s">
        <v>398</v>
      </c>
      <c r="L14" s="86" t="s">
        <v>399</v>
      </c>
      <c r="M14" s="86" t="s">
        <v>400</v>
      </c>
      <c r="N14" s="86" t="s">
        <v>401</v>
      </c>
      <c r="O14" s="86" t="s">
        <v>402</v>
      </c>
      <c r="P14" s="86" t="s">
        <v>403</v>
      </c>
      <c r="Q14" s="86" t="s">
        <v>404</v>
      </c>
      <c r="R14" s="86" t="s">
        <v>405</v>
      </c>
      <c r="S14" s="86" t="s">
        <v>406</v>
      </c>
      <c r="T14" s="86" t="s">
        <v>407</v>
      </c>
      <c r="U14" s="86" t="s">
        <v>408</v>
      </c>
      <c r="V14" s="86" t="s">
        <v>409</v>
      </c>
      <c r="W14" s="86" t="s">
        <v>1050</v>
      </c>
      <c r="X14" s="86" t="s">
        <v>702</v>
      </c>
      <c r="Y14" s="86" t="s">
        <v>411</v>
      </c>
      <c r="Z14" s="86" t="s">
        <v>412</v>
      </c>
      <c r="AA14" s="86" t="s">
        <v>413</v>
      </c>
      <c r="AB14" s="86" t="s">
        <v>414</v>
      </c>
      <c r="AC14" s="86" t="s">
        <v>415</v>
      </c>
      <c r="AD14" s="86" t="s">
        <v>416</v>
      </c>
      <c r="AE14" s="86" t="s">
        <v>417</v>
      </c>
      <c r="AF14" s="86" t="s">
        <v>418</v>
      </c>
      <c r="AG14" s="86" t="s">
        <v>1062</v>
      </c>
      <c r="AH14" s="86" t="s">
        <v>420</v>
      </c>
      <c r="AI14" s="86" t="s">
        <v>421</v>
      </c>
      <c r="AJ14" s="86" t="s">
        <v>1733</v>
      </c>
      <c r="AK14" s="86" t="s">
        <v>130</v>
      </c>
      <c r="AL14" s="86" t="s">
        <v>422</v>
      </c>
      <c r="AM14" s="86" t="s">
        <v>423</v>
      </c>
      <c r="AN14" s="86" t="s">
        <v>424</v>
      </c>
      <c r="AO14" s="86" t="s">
        <v>425</v>
      </c>
      <c r="AP14" s="86" t="s">
        <v>426</v>
      </c>
      <c r="AQ14" s="86" t="s">
        <v>427</v>
      </c>
      <c r="AR14" s="86" t="s">
        <v>428</v>
      </c>
      <c r="AS14" s="86" t="s">
        <v>429</v>
      </c>
      <c r="AT14" t="s">
        <v>430</v>
      </c>
      <c r="AU14" t="s">
        <v>431</v>
      </c>
      <c r="AV14" t="s">
        <v>432</v>
      </c>
      <c r="AW14" t="s">
        <v>433</v>
      </c>
      <c r="AX14" t="s">
        <v>434</v>
      </c>
      <c r="AY14" t="s">
        <v>435</v>
      </c>
      <c r="AZ14" t="s">
        <v>436</v>
      </c>
      <c r="BA14" t="s">
        <v>437</v>
      </c>
      <c r="BB14" t="s">
        <v>438</v>
      </c>
      <c r="BC14" t="s">
        <v>439</v>
      </c>
      <c r="BD14" t="s">
        <v>440</v>
      </c>
      <c r="BE14" t="s">
        <v>441</v>
      </c>
      <c r="BF14" t="s">
        <v>442</v>
      </c>
      <c r="BG14" t="s">
        <v>443</v>
      </c>
      <c r="BH14" t="s">
        <v>444</v>
      </c>
      <c r="BI14" t="s">
        <v>445</v>
      </c>
      <c r="BJ14" t="s">
        <v>446</v>
      </c>
      <c r="BK14" t="s">
        <v>447</v>
      </c>
      <c r="BL14" t="s">
        <v>653</v>
      </c>
      <c r="BM14" t="s">
        <v>448</v>
      </c>
      <c r="BN14" t="s">
        <v>449</v>
      </c>
      <c r="BO14" t="s">
        <v>450</v>
      </c>
      <c r="BP14" t="s">
        <v>451</v>
      </c>
      <c r="BQ14" t="s">
        <v>452</v>
      </c>
      <c r="BR14" t="s">
        <v>453</v>
      </c>
      <c r="BS14" t="s">
        <v>454</v>
      </c>
      <c r="BT14" t="s">
        <v>455</v>
      </c>
      <c r="BU14" t="s">
        <v>456</v>
      </c>
      <c r="BV14" t="s">
        <v>457</v>
      </c>
      <c r="BW14" t="s">
        <v>458</v>
      </c>
      <c r="BX14" t="s">
        <v>459</v>
      </c>
      <c r="BY14" t="s">
        <v>460</v>
      </c>
      <c r="BZ14" t="s">
        <v>461</v>
      </c>
      <c r="CA14" t="s">
        <v>462</v>
      </c>
      <c r="CB14" t="s">
        <v>463</v>
      </c>
      <c r="CC14" t="s">
        <v>464</v>
      </c>
    </row>
    <row r="15" spans="1:83">
      <c r="D15">
        <v>3</v>
      </c>
      <c r="E15" s="174" t="b">
        <v>1</v>
      </c>
      <c r="F15" s="86" t="s">
        <v>1</v>
      </c>
      <c r="G15" s="86" t="s">
        <v>896</v>
      </c>
      <c r="H15" s="86" t="s">
        <v>395</v>
      </c>
      <c r="I15" s="86" t="s">
        <v>396</v>
      </c>
      <c r="J15" s="86" t="s">
        <v>397</v>
      </c>
      <c r="K15" s="86" t="s">
        <v>398</v>
      </c>
      <c r="L15" s="86" t="s">
        <v>399</v>
      </c>
      <c r="M15" s="86" t="s">
        <v>400</v>
      </c>
      <c r="N15" s="86" t="s">
        <v>401</v>
      </c>
      <c r="O15" s="86" t="s">
        <v>402</v>
      </c>
      <c r="P15" s="86" t="s">
        <v>403</v>
      </c>
      <c r="Q15" s="86" t="s">
        <v>404</v>
      </c>
      <c r="R15" s="86" t="s">
        <v>405</v>
      </c>
      <c r="S15" s="86" t="s">
        <v>406</v>
      </c>
      <c r="T15" s="86" t="s">
        <v>407</v>
      </c>
      <c r="U15" s="86" t="s">
        <v>408</v>
      </c>
      <c r="V15" s="86" t="s">
        <v>409</v>
      </c>
      <c r="W15" s="86" t="s">
        <v>1050</v>
      </c>
      <c r="X15" s="86" t="s">
        <v>702</v>
      </c>
      <c r="Y15" s="86" t="s">
        <v>411</v>
      </c>
      <c r="Z15" s="86" t="s">
        <v>412</v>
      </c>
      <c r="AA15" s="86" t="s">
        <v>413</v>
      </c>
      <c r="AB15" s="86" t="s">
        <v>414</v>
      </c>
      <c r="AC15" s="86" t="s">
        <v>415</v>
      </c>
      <c r="AD15" s="86" t="s">
        <v>416</v>
      </c>
      <c r="AE15" s="86" t="s">
        <v>682</v>
      </c>
      <c r="AF15" s="86" t="s">
        <v>418</v>
      </c>
      <c r="AG15" s="86" t="s">
        <v>1406</v>
      </c>
      <c r="AH15" s="86" t="s">
        <v>420</v>
      </c>
      <c r="AI15" s="86" t="s">
        <v>421</v>
      </c>
      <c r="AJ15" s="86" t="s">
        <v>1203</v>
      </c>
      <c r="AK15" s="86" t="s">
        <v>130</v>
      </c>
      <c r="AL15" s="86" t="s">
        <v>422</v>
      </c>
      <c r="AM15" s="86" t="s">
        <v>683</v>
      </c>
      <c r="AN15" s="86" t="s">
        <v>424</v>
      </c>
      <c r="AO15" s="86" t="s">
        <v>425</v>
      </c>
      <c r="AP15" s="86" t="s">
        <v>426</v>
      </c>
      <c r="AQ15" s="86" t="s">
        <v>427</v>
      </c>
      <c r="AR15" s="86" t="s">
        <v>428</v>
      </c>
      <c r="AS15" s="86" t="s">
        <v>429</v>
      </c>
      <c r="AT15" t="s">
        <v>430</v>
      </c>
      <c r="AU15" t="s">
        <v>431</v>
      </c>
      <c r="AV15" t="s">
        <v>432</v>
      </c>
      <c r="AW15" t="s">
        <v>433</v>
      </c>
      <c r="AX15" t="s">
        <v>434</v>
      </c>
      <c r="AY15" t="s">
        <v>435</v>
      </c>
      <c r="AZ15" t="s">
        <v>436</v>
      </c>
      <c r="BA15" t="s">
        <v>437</v>
      </c>
      <c r="BB15" t="s">
        <v>438</v>
      </c>
      <c r="BC15" t="s">
        <v>439</v>
      </c>
      <c r="BD15" t="s">
        <v>440</v>
      </c>
      <c r="BE15" t="s">
        <v>441</v>
      </c>
      <c r="BF15" t="s">
        <v>442</v>
      </c>
      <c r="BG15" t="s">
        <v>443</v>
      </c>
      <c r="BH15" t="s">
        <v>444</v>
      </c>
      <c r="BI15" t="s">
        <v>445</v>
      </c>
      <c r="BJ15" t="s">
        <v>446</v>
      </c>
      <c r="BK15" t="s">
        <v>447</v>
      </c>
      <c r="BL15" t="s">
        <v>653</v>
      </c>
      <c r="BM15" t="s">
        <v>448</v>
      </c>
      <c r="BN15" t="s">
        <v>449</v>
      </c>
      <c r="BO15" t="s">
        <v>450</v>
      </c>
      <c r="BP15" t="s">
        <v>451</v>
      </c>
      <c r="BQ15" t="s">
        <v>452</v>
      </c>
      <c r="BR15" t="s">
        <v>453</v>
      </c>
      <c r="BS15" t="s">
        <v>454</v>
      </c>
      <c r="BT15" t="s">
        <v>455</v>
      </c>
      <c r="BU15" t="s">
        <v>456</v>
      </c>
      <c r="BV15" t="s">
        <v>457</v>
      </c>
      <c r="BW15" t="s">
        <v>458</v>
      </c>
      <c r="BX15" t="s">
        <v>459</v>
      </c>
      <c r="BY15" t="s">
        <v>460</v>
      </c>
      <c r="BZ15" t="s">
        <v>461</v>
      </c>
      <c r="CA15" t="s">
        <v>462</v>
      </c>
      <c r="CB15" t="s">
        <v>463</v>
      </c>
      <c r="CC15" t="s">
        <v>464</v>
      </c>
    </row>
    <row r="16" spans="1:83">
      <c r="E16" s="174"/>
      <c r="F16" s="86" t="s">
        <v>1</v>
      </c>
      <c r="G16" s="86" t="s">
        <v>897</v>
      </c>
      <c r="H16" s="86" t="s">
        <v>395</v>
      </c>
      <c r="I16" s="86" t="s">
        <v>396</v>
      </c>
      <c r="J16" s="86" t="s">
        <v>397</v>
      </c>
      <c r="K16" s="86" t="s">
        <v>398</v>
      </c>
      <c r="L16" s="86" t="s">
        <v>399</v>
      </c>
      <c r="M16" s="86" t="s">
        <v>400</v>
      </c>
      <c r="N16" s="86" t="s">
        <v>401</v>
      </c>
      <c r="O16" s="86" t="s">
        <v>402</v>
      </c>
      <c r="P16" s="86" t="s">
        <v>403</v>
      </c>
      <c r="Q16" s="86" t="s">
        <v>404</v>
      </c>
      <c r="R16" s="86" t="s">
        <v>405</v>
      </c>
      <c r="S16" s="86" t="s">
        <v>406</v>
      </c>
      <c r="T16" s="86" t="s">
        <v>407</v>
      </c>
      <c r="U16" s="86" t="s">
        <v>408</v>
      </c>
      <c r="V16" s="86" t="s">
        <v>409</v>
      </c>
      <c r="W16" s="86" t="s">
        <v>1050</v>
      </c>
      <c r="X16" s="86" t="s">
        <v>702</v>
      </c>
      <c r="Y16" s="86" t="s">
        <v>411</v>
      </c>
      <c r="Z16" s="86" t="s">
        <v>412</v>
      </c>
      <c r="AA16" s="86" t="s">
        <v>413</v>
      </c>
      <c r="AB16" s="86" t="s">
        <v>414</v>
      </c>
      <c r="AC16" s="86" t="s">
        <v>415</v>
      </c>
      <c r="AD16" s="86" t="s">
        <v>416</v>
      </c>
      <c r="AE16" s="86" t="s">
        <v>417</v>
      </c>
      <c r="AF16" s="86" t="s">
        <v>418</v>
      </c>
      <c r="AG16" s="86" t="s">
        <v>419</v>
      </c>
      <c r="AH16" s="86" t="s">
        <v>420</v>
      </c>
      <c r="AI16" s="86" t="s">
        <v>421</v>
      </c>
      <c r="AJ16" s="86" t="s">
        <v>150</v>
      </c>
      <c r="AK16" s="86" t="s">
        <v>130</v>
      </c>
      <c r="AL16" s="86" t="s">
        <v>422</v>
      </c>
      <c r="AM16" s="86" t="s">
        <v>423</v>
      </c>
      <c r="AN16" s="86" t="s">
        <v>424</v>
      </c>
      <c r="AO16" s="86" t="s">
        <v>425</v>
      </c>
      <c r="AP16" s="86" t="s">
        <v>426</v>
      </c>
      <c r="AQ16" s="86" t="s">
        <v>427</v>
      </c>
      <c r="AR16" s="86" t="s">
        <v>428</v>
      </c>
      <c r="AS16" s="86" t="s">
        <v>429</v>
      </c>
      <c r="AT16" t="s">
        <v>430</v>
      </c>
      <c r="AU16" t="s">
        <v>431</v>
      </c>
      <c r="AV16" t="s">
        <v>432</v>
      </c>
      <c r="AW16" t="s">
        <v>433</v>
      </c>
      <c r="AX16" t="s">
        <v>434</v>
      </c>
      <c r="AY16" t="s">
        <v>435</v>
      </c>
      <c r="AZ16" t="s">
        <v>436</v>
      </c>
      <c r="BA16" t="s">
        <v>437</v>
      </c>
      <c r="BB16" t="s">
        <v>438</v>
      </c>
      <c r="BC16" t="s">
        <v>439</v>
      </c>
      <c r="BD16" t="s">
        <v>440</v>
      </c>
      <c r="BE16" t="s">
        <v>441</v>
      </c>
      <c r="BF16" t="s">
        <v>442</v>
      </c>
      <c r="BG16" t="s">
        <v>443</v>
      </c>
      <c r="BH16" t="s">
        <v>444</v>
      </c>
      <c r="BI16" t="s">
        <v>445</v>
      </c>
      <c r="BJ16" t="s">
        <v>446</v>
      </c>
      <c r="BK16" t="s">
        <v>447</v>
      </c>
      <c r="BL16" t="s">
        <v>653</v>
      </c>
      <c r="BM16" t="s">
        <v>448</v>
      </c>
      <c r="BN16" t="s">
        <v>449</v>
      </c>
      <c r="BO16" t="s">
        <v>450</v>
      </c>
      <c r="BP16" t="s">
        <v>451</v>
      </c>
      <c r="BQ16" t="s">
        <v>452</v>
      </c>
      <c r="BR16" t="s">
        <v>453</v>
      </c>
      <c r="BS16" t="s">
        <v>454</v>
      </c>
      <c r="BT16" t="s">
        <v>455</v>
      </c>
      <c r="BU16" t="s">
        <v>456</v>
      </c>
      <c r="BV16" t="s">
        <v>457</v>
      </c>
      <c r="BW16" t="s">
        <v>458</v>
      </c>
      <c r="BX16" t="s">
        <v>459</v>
      </c>
      <c r="BY16" t="s">
        <v>460</v>
      </c>
      <c r="BZ16" t="s">
        <v>461</v>
      </c>
      <c r="CA16" t="s">
        <v>462</v>
      </c>
      <c r="CB16" t="s">
        <v>463</v>
      </c>
      <c r="CC16" t="s">
        <v>464</v>
      </c>
    </row>
    <row r="17" spans="4:81">
      <c r="D17">
        <v>5</v>
      </c>
      <c r="E17" s="174" t="b">
        <v>1</v>
      </c>
      <c r="F17" s="86" t="s">
        <v>1</v>
      </c>
      <c r="G17" s="86" t="s">
        <v>898</v>
      </c>
      <c r="H17" s="86" t="s">
        <v>395</v>
      </c>
      <c r="I17" s="86" t="s">
        <v>396</v>
      </c>
      <c r="J17" s="86" t="s">
        <v>397</v>
      </c>
      <c r="K17" s="86" t="s">
        <v>398</v>
      </c>
      <c r="L17" s="86" t="s">
        <v>399</v>
      </c>
      <c r="M17" s="86" t="s">
        <v>400</v>
      </c>
      <c r="N17" s="86" t="s">
        <v>401</v>
      </c>
      <c r="O17" s="86" t="s">
        <v>402</v>
      </c>
      <c r="P17" s="86" t="s">
        <v>403</v>
      </c>
      <c r="Q17" s="86" t="s">
        <v>404</v>
      </c>
      <c r="R17" s="86" t="s">
        <v>405</v>
      </c>
      <c r="S17" s="86" t="s">
        <v>406</v>
      </c>
      <c r="T17" s="86" t="s">
        <v>407</v>
      </c>
      <c r="U17" s="86" t="s">
        <v>408</v>
      </c>
      <c r="V17" s="86" t="s">
        <v>409</v>
      </c>
      <c r="W17" s="86" t="s">
        <v>1050</v>
      </c>
      <c r="X17" s="86" t="s">
        <v>702</v>
      </c>
      <c r="Y17" s="86" t="s">
        <v>411</v>
      </c>
      <c r="Z17" s="86" t="s">
        <v>412</v>
      </c>
      <c r="AA17" s="86" t="s">
        <v>413</v>
      </c>
      <c r="AB17" s="86" t="s">
        <v>414</v>
      </c>
      <c r="AC17" s="86" t="s">
        <v>415</v>
      </c>
      <c r="AD17" s="86" t="s">
        <v>416</v>
      </c>
      <c r="AE17" s="86" t="s">
        <v>417</v>
      </c>
      <c r="AF17" s="86" t="s">
        <v>418</v>
      </c>
      <c r="AG17" s="86" t="s">
        <v>419</v>
      </c>
      <c r="AH17" s="86" t="s">
        <v>420</v>
      </c>
      <c r="AI17" s="86" t="s">
        <v>421</v>
      </c>
      <c r="AJ17" s="86" t="s">
        <v>150</v>
      </c>
      <c r="AK17" s="86" t="s">
        <v>130</v>
      </c>
      <c r="AL17" s="86" t="s">
        <v>422</v>
      </c>
      <c r="AM17" s="86" t="s">
        <v>423</v>
      </c>
      <c r="AN17" s="86" t="s">
        <v>424</v>
      </c>
      <c r="AO17" s="86" t="s">
        <v>425</v>
      </c>
      <c r="AP17" s="86" t="s">
        <v>426</v>
      </c>
      <c r="AQ17" s="86" t="s">
        <v>427</v>
      </c>
      <c r="AR17" s="86" t="s">
        <v>428</v>
      </c>
      <c r="AS17" s="86" t="s">
        <v>429</v>
      </c>
      <c r="AT17" t="s">
        <v>430</v>
      </c>
      <c r="AU17" t="s">
        <v>431</v>
      </c>
      <c r="AV17" t="s">
        <v>432</v>
      </c>
      <c r="AW17" t="s">
        <v>433</v>
      </c>
      <c r="AX17" t="s">
        <v>434</v>
      </c>
      <c r="AY17" t="s">
        <v>435</v>
      </c>
      <c r="AZ17" t="s">
        <v>436</v>
      </c>
      <c r="BA17" t="s">
        <v>437</v>
      </c>
      <c r="BB17" t="s">
        <v>438</v>
      </c>
      <c r="BC17" t="s">
        <v>439</v>
      </c>
      <c r="BD17" t="s">
        <v>440</v>
      </c>
      <c r="BE17" t="s">
        <v>441</v>
      </c>
      <c r="BF17" t="s">
        <v>442</v>
      </c>
      <c r="BG17" t="s">
        <v>443</v>
      </c>
      <c r="BH17" t="s">
        <v>444</v>
      </c>
      <c r="BI17" t="s">
        <v>445</v>
      </c>
      <c r="BJ17" t="s">
        <v>446</v>
      </c>
      <c r="BK17" t="s">
        <v>447</v>
      </c>
      <c r="BL17" t="s">
        <v>653</v>
      </c>
      <c r="BM17" t="s">
        <v>448</v>
      </c>
      <c r="BN17" t="s">
        <v>449</v>
      </c>
      <c r="BO17" t="s">
        <v>450</v>
      </c>
      <c r="BP17" t="s">
        <v>451</v>
      </c>
      <c r="BQ17" t="s">
        <v>452</v>
      </c>
      <c r="BR17" t="s">
        <v>453</v>
      </c>
      <c r="BS17" t="s">
        <v>454</v>
      </c>
      <c r="BT17" t="s">
        <v>455</v>
      </c>
      <c r="BU17" t="s">
        <v>456</v>
      </c>
      <c r="BV17" t="s">
        <v>457</v>
      </c>
      <c r="BW17" t="s">
        <v>458</v>
      </c>
      <c r="BX17" t="s">
        <v>459</v>
      </c>
      <c r="BY17" t="s">
        <v>460</v>
      </c>
      <c r="BZ17" t="s">
        <v>461</v>
      </c>
      <c r="CA17" t="s">
        <v>462</v>
      </c>
      <c r="CB17" t="s">
        <v>463</v>
      </c>
      <c r="CC17" t="s">
        <v>464</v>
      </c>
    </row>
    <row r="18" spans="4:81">
      <c r="D18">
        <v>6</v>
      </c>
      <c r="E18" s="174"/>
      <c r="F18" s="86" t="s">
        <v>1</v>
      </c>
      <c r="G18" s="86" t="s">
        <v>899</v>
      </c>
      <c r="H18" s="86" t="s">
        <v>395</v>
      </c>
      <c r="I18" s="86" t="s">
        <v>396</v>
      </c>
      <c r="J18" s="86" t="s">
        <v>397</v>
      </c>
      <c r="K18" s="86" t="s">
        <v>398</v>
      </c>
      <c r="L18" s="86" t="s">
        <v>399</v>
      </c>
      <c r="M18" s="86" t="s">
        <v>400</v>
      </c>
      <c r="N18" s="86" t="s">
        <v>401</v>
      </c>
      <c r="O18" s="86" t="s">
        <v>402</v>
      </c>
      <c r="P18" s="86" t="s">
        <v>403</v>
      </c>
      <c r="Q18" s="86" t="s">
        <v>404</v>
      </c>
      <c r="R18" s="86" t="s">
        <v>405</v>
      </c>
      <c r="S18" s="86" t="s">
        <v>406</v>
      </c>
      <c r="T18" s="86" t="s">
        <v>407</v>
      </c>
      <c r="U18" s="86" t="s">
        <v>408</v>
      </c>
      <c r="V18" s="86" t="s">
        <v>409</v>
      </c>
      <c r="W18" s="86" t="s">
        <v>1050</v>
      </c>
      <c r="X18" s="86" t="s">
        <v>702</v>
      </c>
      <c r="Y18" s="86" t="s">
        <v>411</v>
      </c>
      <c r="Z18" s="86" t="s">
        <v>412</v>
      </c>
      <c r="AA18" s="86" t="s">
        <v>413</v>
      </c>
      <c r="AB18" s="86" t="s">
        <v>414</v>
      </c>
      <c r="AC18" s="86" t="s">
        <v>415</v>
      </c>
      <c r="AD18" s="86" t="s">
        <v>416</v>
      </c>
      <c r="AE18" s="86" t="s">
        <v>417</v>
      </c>
      <c r="AF18" s="86" t="s">
        <v>418</v>
      </c>
      <c r="AG18" s="86" t="s">
        <v>419</v>
      </c>
      <c r="AH18" s="86" t="s">
        <v>2005</v>
      </c>
      <c r="AI18" s="86" t="s">
        <v>421</v>
      </c>
      <c r="AJ18" s="86" t="s">
        <v>150</v>
      </c>
      <c r="AK18" s="86" t="s">
        <v>1066</v>
      </c>
      <c r="AL18" s="86" t="s">
        <v>422</v>
      </c>
      <c r="AM18" s="86" t="s">
        <v>423</v>
      </c>
      <c r="AN18" s="86" t="s">
        <v>424</v>
      </c>
      <c r="AO18" s="86" t="s">
        <v>425</v>
      </c>
      <c r="AP18" s="86" t="s">
        <v>426</v>
      </c>
      <c r="AQ18" s="86" t="s">
        <v>427</v>
      </c>
      <c r="AR18" s="86" t="s">
        <v>428</v>
      </c>
      <c r="AS18" s="86" t="s">
        <v>429</v>
      </c>
      <c r="AT18" t="s">
        <v>430</v>
      </c>
      <c r="AU18" t="s">
        <v>431</v>
      </c>
      <c r="AV18" t="s">
        <v>432</v>
      </c>
      <c r="AW18" t="s">
        <v>433</v>
      </c>
      <c r="AX18" t="s">
        <v>434</v>
      </c>
      <c r="AY18" t="s">
        <v>435</v>
      </c>
      <c r="AZ18" t="s">
        <v>436</v>
      </c>
      <c r="BA18" t="s">
        <v>437</v>
      </c>
      <c r="BB18" t="s">
        <v>438</v>
      </c>
      <c r="BC18" t="s">
        <v>439</v>
      </c>
      <c r="BD18" t="s">
        <v>440</v>
      </c>
      <c r="BE18" t="s">
        <v>441</v>
      </c>
      <c r="BF18" t="s">
        <v>442</v>
      </c>
      <c r="BG18" t="s">
        <v>443</v>
      </c>
      <c r="BH18" t="s">
        <v>444</v>
      </c>
      <c r="BI18" t="s">
        <v>445</v>
      </c>
      <c r="BJ18" t="s">
        <v>446</v>
      </c>
      <c r="BK18" t="s">
        <v>447</v>
      </c>
      <c r="BL18" t="s">
        <v>653</v>
      </c>
      <c r="BM18" t="s">
        <v>448</v>
      </c>
      <c r="BN18" t="s">
        <v>449</v>
      </c>
      <c r="BO18" t="s">
        <v>450</v>
      </c>
      <c r="BP18" t="s">
        <v>451</v>
      </c>
      <c r="BQ18" t="s">
        <v>452</v>
      </c>
      <c r="BR18" t="s">
        <v>453</v>
      </c>
      <c r="BS18" t="s">
        <v>454</v>
      </c>
      <c r="BT18" t="s">
        <v>455</v>
      </c>
      <c r="BU18" t="s">
        <v>456</v>
      </c>
      <c r="BV18" t="s">
        <v>457</v>
      </c>
      <c r="BW18" t="s">
        <v>458</v>
      </c>
      <c r="BX18" t="s">
        <v>459</v>
      </c>
      <c r="BY18" t="s">
        <v>460</v>
      </c>
      <c r="BZ18" t="s">
        <v>461</v>
      </c>
      <c r="CA18" t="s">
        <v>462</v>
      </c>
      <c r="CB18" t="s">
        <v>463</v>
      </c>
      <c r="CC18" t="s">
        <v>464</v>
      </c>
    </row>
    <row r="19" spans="4:81">
      <c r="D19">
        <v>7</v>
      </c>
      <c r="E19" s="174" t="b">
        <v>1</v>
      </c>
      <c r="F19" s="86" t="s">
        <v>1</v>
      </c>
      <c r="G19" s="86" t="s">
        <v>900</v>
      </c>
      <c r="H19" s="86" t="s">
        <v>395</v>
      </c>
      <c r="I19" s="86" t="s">
        <v>396</v>
      </c>
      <c r="J19" s="86" t="s">
        <v>397</v>
      </c>
      <c r="K19" s="86" t="s">
        <v>398</v>
      </c>
      <c r="L19" s="86" t="s">
        <v>399</v>
      </c>
      <c r="M19" s="86" t="s">
        <v>400</v>
      </c>
      <c r="N19" s="86" t="s">
        <v>401</v>
      </c>
      <c r="O19" s="86" t="s">
        <v>402</v>
      </c>
      <c r="P19" s="86" t="s">
        <v>403</v>
      </c>
      <c r="Q19" s="86" t="s">
        <v>404</v>
      </c>
      <c r="R19" s="86" t="s">
        <v>405</v>
      </c>
      <c r="S19" s="86" t="s">
        <v>406</v>
      </c>
      <c r="T19" s="86" t="s">
        <v>407</v>
      </c>
      <c r="U19" s="86" t="s">
        <v>408</v>
      </c>
      <c r="V19" s="86" t="s">
        <v>409</v>
      </c>
      <c r="W19" s="86" t="s">
        <v>1050</v>
      </c>
      <c r="X19" s="86" t="s">
        <v>702</v>
      </c>
      <c r="Y19" s="86" t="s">
        <v>411</v>
      </c>
      <c r="Z19" s="86" t="s">
        <v>412</v>
      </c>
      <c r="AA19" s="86" t="s">
        <v>413</v>
      </c>
      <c r="AB19" s="86" t="s">
        <v>414</v>
      </c>
      <c r="AC19" s="86" t="s">
        <v>2025</v>
      </c>
      <c r="AD19" s="86" t="s">
        <v>416</v>
      </c>
      <c r="AE19" s="86" t="s">
        <v>2045</v>
      </c>
      <c r="AF19" s="86" t="s">
        <v>418</v>
      </c>
      <c r="AG19" s="86" t="s">
        <v>1734</v>
      </c>
      <c r="AH19" s="86" t="s">
        <v>2018</v>
      </c>
      <c r="AI19" s="86" t="s">
        <v>421</v>
      </c>
      <c r="AJ19" s="86" t="s">
        <v>1911</v>
      </c>
      <c r="AK19" s="86" t="s">
        <v>130</v>
      </c>
      <c r="AL19" s="86" t="s">
        <v>422</v>
      </c>
      <c r="AM19" s="86" t="s">
        <v>423</v>
      </c>
      <c r="AN19" s="86" t="s">
        <v>424</v>
      </c>
      <c r="AO19" s="86" t="s">
        <v>425</v>
      </c>
      <c r="AP19" s="86" t="s">
        <v>426</v>
      </c>
      <c r="AQ19" s="86" t="s">
        <v>427</v>
      </c>
      <c r="AR19" s="86" t="s">
        <v>428</v>
      </c>
      <c r="AS19" s="86" t="s">
        <v>429</v>
      </c>
      <c r="AT19" t="s">
        <v>430</v>
      </c>
      <c r="AU19" t="s">
        <v>431</v>
      </c>
      <c r="AV19" t="s">
        <v>432</v>
      </c>
      <c r="AW19" t="s">
        <v>433</v>
      </c>
      <c r="AX19" t="s">
        <v>434</v>
      </c>
      <c r="AY19" t="s">
        <v>435</v>
      </c>
      <c r="AZ19" t="s">
        <v>436</v>
      </c>
      <c r="BA19" t="s">
        <v>437</v>
      </c>
      <c r="BB19" t="s">
        <v>685</v>
      </c>
      <c r="BC19" t="s">
        <v>439</v>
      </c>
      <c r="BD19" t="s">
        <v>686</v>
      </c>
      <c r="BE19" t="s">
        <v>441</v>
      </c>
      <c r="BF19" t="s">
        <v>442</v>
      </c>
      <c r="BG19" t="s">
        <v>443</v>
      </c>
      <c r="BH19" t="s">
        <v>444</v>
      </c>
      <c r="BI19" t="s">
        <v>445</v>
      </c>
      <c r="BJ19" t="s">
        <v>446</v>
      </c>
      <c r="BK19" t="s">
        <v>447</v>
      </c>
      <c r="BL19" t="s">
        <v>653</v>
      </c>
      <c r="BM19" t="s">
        <v>448</v>
      </c>
      <c r="BN19" t="s">
        <v>449</v>
      </c>
      <c r="BO19" t="s">
        <v>450</v>
      </c>
      <c r="BP19" t="s">
        <v>451</v>
      </c>
      <c r="BQ19" t="s">
        <v>452</v>
      </c>
      <c r="BR19" t="s">
        <v>453</v>
      </c>
      <c r="BS19" t="s">
        <v>454</v>
      </c>
      <c r="BT19" t="s">
        <v>455</v>
      </c>
      <c r="BU19" t="s">
        <v>456</v>
      </c>
      <c r="BV19" t="s">
        <v>457</v>
      </c>
      <c r="BW19" t="s">
        <v>458</v>
      </c>
      <c r="BX19" t="s">
        <v>459</v>
      </c>
      <c r="BY19" t="s">
        <v>460</v>
      </c>
      <c r="BZ19" t="s">
        <v>461</v>
      </c>
      <c r="CA19" t="s">
        <v>462</v>
      </c>
      <c r="CB19" t="s">
        <v>463</v>
      </c>
      <c r="CC19" t="s">
        <v>464</v>
      </c>
    </row>
    <row r="20" spans="4:81">
      <c r="D20">
        <v>8</v>
      </c>
      <c r="E20" s="174"/>
      <c r="F20" s="86" t="s">
        <v>1</v>
      </c>
      <c r="G20" s="86" t="s">
        <v>901</v>
      </c>
      <c r="H20" s="86" t="s">
        <v>395</v>
      </c>
      <c r="I20" s="86" t="s">
        <v>396</v>
      </c>
      <c r="J20" s="86" t="s">
        <v>397</v>
      </c>
      <c r="K20" s="86" t="s">
        <v>398</v>
      </c>
      <c r="L20" s="86" t="s">
        <v>399</v>
      </c>
      <c r="M20" s="86" t="s">
        <v>400</v>
      </c>
      <c r="N20" s="86" t="s">
        <v>401</v>
      </c>
      <c r="O20" s="86" t="s">
        <v>402</v>
      </c>
      <c r="P20" s="86" t="s">
        <v>403</v>
      </c>
      <c r="Q20" s="86" t="s">
        <v>404</v>
      </c>
      <c r="R20" s="86" t="s">
        <v>405</v>
      </c>
      <c r="S20" s="86" t="s">
        <v>406</v>
      </c>
      <c r="T20" s="86" t="s">
        <v>407</v>
      </c>
      <c r="U20" s="86" t="s">
        <v>408</v>
      </c>
      <c r="V20" s="86" t="s">
        <v>409</v>
      </c>
      <c r="W20" s="86" t="s">
        <v>1050</v>
      </c>
      <c r="X20" s="86" t="s">
        <v>702</v>
      </c>
      <c r="Y20" s="86" t="s">
        <v>411</v>
      </c>
      <c r="Z20" s="86" t="s">
        <v>412</v>
      </c>
      <c r="AA20" s="86" t="s">
        <v>413</v>
      </c>
      <c r="AB20" s="86" t="s">
        <v>414</v>
      </c>
      <c r="AC20" s="86" t="s">
        <v>415</v>
      </c>
      <c r="AD20" s="86" t="s">
        <v>416</v>
      </c>
      <c r="AE20" s="86" t="s">
        <v>417</v>
      </c>
      <c r="AF20" s="86" t="s">
        <v>418</v>
      </c>
      <c r="AG20" s="86" t="s">
        <v>419</v>
      </c>
      <c r="AH20" s="86" t="s">
        <v>420</v>
      </c>
      <c r="AI20" s="86" t="s">
        <v>421</v>
      </c>
      <c r="AJ20" s="86" t="s">
        <v>150</v>
      </c>
      <c r="AK20" s="86" t="s">
        <v>130</v>
      </c>
      <c r="AL20" s="86" t="s">
        <v>422</v>
      </c>
      <c r="AM20" s="86" t="s">
        <v>423</v>
      </c>
      <c r="AN20" s="86" t="s">
        <v>424</v>
      </c>
      <c r="AO20" s="86" t="s">
        <v>425</v>
      </c>
      <c r="AP20" s="86" t="s">
        <v>426</v>
      </c>
      <c r="AQ20" s="86" t="s">
        <v>427</v>
      </c>
      <c r="AR20" s="86" t="s">
        <v>428</v>
      </c>
      <c r="AS20" s="86" t="s">
        <v>429</v>
      </c>
      <c r="AT20" t="s">
        <v>430</v>
      </c>
      <c r="AU20" t="s">
        <v>431</v>
      </c>
      <c r="AV20" t="s">
        <v>432</v>
      </c>
      <c r="AW20" t="s">
        <v>433</v>
      </c>
      <c r="AX20" t="s">
        <v>434</v>
      </c>
      <c r="AY20" t="s">
        <v>435</v>
      </c>
      <c r="AZ20" t="s">
        <v>436</v>
      </c>
      <c r="BA20" t="s">
        <v>437</v>
      </c>
      <c r="BB20" t="s">
        <v>438</v>
      </c>
      <c r="BC20" t="s">
        <v>439</v>
      </c>
      <c r="BD20" t="s">
        <v>440</v>
      </c>
      <c r="BE20" t="s">
        <v>441</v>
      </c>
      <c r="BF20" t="s">
        <v>442</v>
      </c>
      <c r="BG20" t="s">
        <v>443</v>
      </c>
      <c r="BH20" t="s">
        <v>444</v>
      </c>
      <c r="BI20" t="s">
        <v>445</v>
      </c>
      <c r="BJ20" t="s">
        <v>446</v>
      </c>
      <c r="BK20" t="s">
        <v>447</v>
      </c>
      <c r="BL20" t="s">
        <v>653</v>
      </c>
      <c r="BM20" t="s">
        <v>448</v>
      </c>
      <c r="BN20" t="s">
        <v>449</v>
      </c>
      <c r="BO20" t="s">
        <v>450</v>
      </c>
      <c r="BP20" t="s">
        <v>451</v>
      </c>
      <c r="BQ20" t="s">
        <v>452</v>
      </c>
      <c r="BR20" t="s">
        <v>453</v>
      </c>
      <c r="BS20" t="s">
        <v>454</v>
      </c>
      <c r="BT20" t="s">
        <v>455</v>
      </c>
      <c r="BU20" t="s">
        <v>456</v>
      </c>
      <c r="BV20" t="s">
        <v>457</v>
      </c>
      <c r="BW20" t="s">
        <v>458</v>
      </c>
      <c r="BX20" t="s">
        <v>459</v>
      </c>
      <c r="BY20" t="s">
        <v>460</v>
      </c>
      <c r="BZ20" t="s">
        <v>461</v>
      </c>
      <c r="CA20" t="s">
        <v>462</v>
      </c>
      <c r="CB20" t="s">
        <v>463</v>
      </c>
      <c r="CC20" t="s">
        <v>464</v>
      </c>
    </row>
    <row r="21" spans="4:81">
      <c r="D21">
        <v>9</v>
      </c>
      <c r="E21" s="174" t="b">
        <v>1</v>
      </c>
      <c r="F21" s="86" t="s">
        <v>1</v>
      </c>
      <c r="G21" s="86" t="s">
        <v>902</v>
      </c>
      <c r="H21" s="86" t="s">
        <v>395</v>
      </c>
      <c r="I21" s="86" t="s">
        <v>396</v>
      </c>
      <c r="J21" s="86" t="s">
        <v>397</v>
      </c>
      <c r="K21" s="86" t="s">
        <v>398</v>
      </c>
      <c r="L21" s="86" t="s">
        <v>399</v>
      </c>
      <c r="M21" s="86" t="s">
        <v>400</v>
      </c>
      <c r="N21" s="86" t="s">
        <v>401</v>
      </c>
      <c r="O21" s="86" t="s">
        <v>402</v>
      </c>
      <c r="P21" s="86" t="s">
        <v>403</v>
      </c>
      <c r="Q21" s="86" t="s">
        <v>404</v>
      </c>
      <c r="R21" s="86" t="s">
        <v>405</v>
      </c>
      <c r="S21" s="86" t="s">
        <v>406</v>
      </c>
      <c r="T21" s="86" t="s">
        <v>407</v>
      </c>
      <c r="U21" s="86" t="s">
        <v>408</v>
      </c>
      <c r="V21" s="86" t="s">
        <v>409</v>
      </c>
      <c r="W21" s="86" t="s">
        <v>1050</v>
      </c>
      <c r="X21" s="86" t="s">
        <v>702</v>
      </c>
      <c r="Y21" s="86" t="s">
        <v>411</v>
      </c>
      <c r="Z21" s="86" t="s">
        <v>412</v>
      </c>
      <c r="AA21" s="86" t="s">
        <v>413</v>
      </c>
      <c r="AB21" s="86" t="s">
        <v>414</v>
      </c>
      <c r="AC21" s="86" t="s">
        <v>415</v>
      </c>
      <c r="AD21" s="86" t="s">
        <v>2062</v>
      </c>
      <c r="AE21" s="86" t="s">
        <v>417</v>
      </c>
      <c r="AF21" s="86" t="s">
        <v>418</v>
      </c>
      <c r="AG21" s="86" t="s">
        <v>419</v>
      </c>
      <c r="AH21" s="86" t="s">
        <v>420</v>
      </c>
      <c r="AI21" s="86" t="s">
        <v>421</v>
      </c>
      <c r="AJ21" s="86" t="s">
        <v>150</v>
      </c>
      <c r="AK21" s="86" t="s">
        <v>130</v>
      </c>
      <c r="AL21" s="86" t="s">
        <v>422</v>
      </c>
      <c r="AM21" s="86" t="s">
        <v>423</v>
      </c>
      <c r="AN21" s="86" t="s">
        <v>424</v>
      </c>
      <c r="AO21" s="86" t="s">
        <v>425</v>
      </c>
      <c r="AP21" s="86" t="s">
        <v>426</v>
      </c>
      <c r="AQ21" s="86" t="s">
        <v>427</v>
      </c>
      <c r="AR21" s="86" t="s">
        <v>428</v>
      </c>
      <c r="AS21" s="86" t="s">
        <v>429</v>
      </c>
      <c r="AT21" t="s">
        <v>430</v>
      </c>
      <c r="AU21" t="s">
        <v>431</v>
      </c>
      <c r="AV21" t="s">
        <v>432</v>
      </c>
      <c r="AW21" t="s">
        <v>433</v>
      </c>
      <c r="AX21" t="s">
        <v>434</v>
      </c>
      <c r="AY21" t="s">
        <v>435</v>
      </c>
      <c r="AZ21" t="s">
        <v>436</v>
      </c>
      <c r="BA21" t="s">
        <v>437</v>
      </c>
      <c r="BB21" t="s">
        <v>438</v>
      </c>
      <c r="BC21" t="s">
        <v>439</v>
      </c>
      <c r="BD21" t="s">
        <v>440</v>
      </c>
      <c r="BE21" t="s">
        <v>441</v>
      </c>
      <c r="BF21" t="s">
        <v>442</v>
      </c>
      <c r="BG21" t="s">
        <v>443</v>
      </c>
      <c r="BH21" t="s">
        <v>444</v>
      </c>
      <c r="BI21" t="s">
        <v>445</v>
      </c>
      <c r="BJ21" t="s">
        <v>446</v>
      </c>
      <c r="BK21" t="s">
        <v>447</v>
      </c>
      <c r="BL21" t="s">
        <v>653</v>
      </c>
      <c r="BM21" t="s">
        <v>448</v>
      </c>
      <c r="BN21" t="s">
        <v>449</v>
      </c>
      <c r="BO21" t="s">
        <v>450</v>
      </c>
      <c r="BP21" t="s">
        <v>451</v>
      </c>
      <c r="BQ21" t="s">
        <v>452</v>
      </c>
      <c r="BR21" t="s">
        <v>453</v>
      </c>
      <c r="BS21" t="s">
        <v>454</v>
      </c>
      <c r="BT21" t="s">
        <v>455</v>
      </c>
      <c r="BU21" t="s">
        <v>456</v>
      </c>
      <c r="BV21" t="s">
        <v>457</v>
      </c>
      <c r="BW21" t="s">
        <v>458</v>
      </c>
      <c r="BX21" t="s">
        <v>459</v>
      </c>
      <c r="BY21" t="s">
        <v>460</v>
      </c>
      <c r="BZ21" t="s">
        <v>461</v>
      </c>
      <c r="CA21" t="s">
        <v>462</v>
      </c>
      <c r="CB21" t="s">
        <v>463</v>
      </c>
      <c r="CC21" t="s">
        <v>464</v>
      </c>
    </row>
    <row r="22" spans="4:81">
      <c r="D22">
        <v>10</v>
      </c>
      <c r="E22" s="174"/>
      <c r="F22" s="86" t="s">
        <v>1</v>
      </c>
      <c r="G22" s="86" t="s">
        <v>903</v>
      </c>
      <c r="H22" s="86" t="s">
        <v>395</v>
      </c>
      <c r="I22" s="86" t="s">
        <v>396</v>
      </c>
      <c r="J22" s="86" t="s">
        <v>397</v>
      </c>
      <c r="K22" s="86" t="s">
        <v>398</v>
      </c>
      <c r="L22" s="86" t="s">
        <v>399</v>
      </c>
      <c r="M22" s="86" t="s">
        <v>400</v>
      </c>
      <c r="N22" s="86" t="s">
        <v>401</v>
      </c>
      <c r="O22" s="86" t="s">
        <v>402</v>
      </c>
      <c r="P22" s="86" t="s">
        <v>403</v>
      </c>
      <c r="Q22" s="86" t="s">
        <v>404</v>
      </c>
      <c r="R22" s="86" t="s">
        <v>405</v>
      </c>
      <c r="S22" s="86" t="s">
        <v>406</v>
      </c>
      <c r="T22" s="86" t="s">
        <v>407</v>
      </c>
      <c r="U22" s="86" t="s">
        <v>408</v>
      </c>
      <c r="V22" s="86" t="s">
        <v>409</v>
      </c>
      <c r="W22" s="86" t="s">
        <v>1050</v>
      </c>
      <c r="X22" s="86" t="s">
        <v>702</v>
      </c>
      <c r="Y22" s="86" t="s">
        <v>411</v>
      </c>
      <c r="Z22" s="86" t="s">
        <v>412</v>
      </c>
      <c r="AA22" s="86" t="s">
        <v>413</v>
      </c>
      <c r="AB22" s="86" t="s">
        <v>414</v>
      </c>
      <c r="AC22" s="86" t="s">
        <v>415</v>
      </c>
      <c r="AD22" s="86" t="s">
        <v>416</v>
      </c>
      <c r="AE22" s="86" t="s">
        <v>417</v>
      </c>
      <c r="AF22" s="86" t="s">
        <v>418</v>
      </c>
      <c r="AG22" s="86" t="s">
        <v>1696</v>
      </c>
      <c r="AH22" s="86" t="s">
        <v>420</v>
      </c>
      <c r="AI22" s="86" t="s">
        <v>421</v>
      </c>
      <c r="AJ22" s="86" t="s">
        <v>1666</v>
      </c>
      <c r="AK22" s="86" t="s">
        <v>130</v>
      </c>
      <c r="AL22" s="86" t="s">
        <v>422</v>
      </c>
      <c r="AM22" s="86" t="s">
        <v>423</v>
      </c>
      <c r="AN22" s="86" t="s">
        <v>424</v>
      </c>
      <c r="AO22" s="86" t="s">
        <v>425</v>
      </c>
      <c r="AP22" s="86" t="s">
        <v>426</v>
      </c>
      <c r="AQ22" s="86" t="s">
        <v>427</v>
      </c>
      <c r="AR22" s="86" t="s">
        <v>428</v>
      </c>
      <c r="AS22" s="86" t="s">
        <v>429</v>
      </c>
      <c r="AT22" t="s">
        <v>430</v>
      </c>
      <c r="AU22" t="s">
        <v>431</v>
      </c>
      <c r="AV22" t="s">
        <v>432</v>
      </c>
      <c r="AW22" t="s">
        <v>433</v>
      </c>
      <c r="AX22" t="s">
        <v>434</v>
      </c>
      <c r="AY22" t="s">
        <v>435</v>
      </c>
      <c r="AZ22" t="s">
        <v>436</v>
      </c>
      <c r="BA22" t="s">
        <v>437</v>
      </c>
      <c r="BB22" t="s">
        <v>438</v>
      </c>
      <c r="BC22" t="s">
        <v>439</v>
      </c>
      <c r="BD22" t="s">
        <v>440</v>
      </c>
      <c r="BE22" t="s">
        <v>441</v>
      </c>
      <c r="BF22" t="s">
        <v>442</v>
      </c>
      <c r="BG22" t="s">
        <v>443</v>
      </c>
      <c r="BH22" t="s">
        <v>444</v>
      </c>
      <c r="BI22" t="s">
        <v>445</v>
      </c>
      <c r="BJ22" t="s">
        <v>446</v>
      </c>
      <c r="BK22" t="s">
        <v>447</v>
      </c>
      <c r="BL22" t="s">
        <v>653</v>
      </c>
      <c r="BM22" t="s">
        <v>448</v>
      </c>
      <c r="BN22" t="s">
        <v>449</v>
      </c>
      <c r="BO22" t="s">
        <v>450</v>
      </c>
      <c r="BP22" t="s">
        <v>451</v>
      </c>
      <c r="BQ22" t="s">
        <v>452</v>
      </c>
      <c r="BR22" t="s">
        <v>453</v>
      </c>
      <c r="BS22" t="s">
        <v>454</v>
      </c>
      <c r="BT22" t="s">
        <v>455</v>
      </c>
      <c r="BU22" t="s">
        <v>456</v>
      </c>
      <c r="BV22" t="s">
        <v>457</v>
      </c>
      <c r="BW22" t="s">
        <v>458</v>
      </c>
      <c r="BX22" t="s">
        <v>459</v>
      </c>
      <c r="BY22" t="s">
        <v>460</v>
      </c>
      <c r="BZ22" t="s">
        <v>461</v>
      </c>
      <c r="CA22" t="s">
        <v>462</v>
      </c>
      <c r="CB22" t="s">
        <v>463</v>
      </c>
      <c r="CC22" t="s">
        <v>464</v>
      </c>
    </row>
    <row r="23" spans="4:81">
      <c r="D23">
        <v>11</v>
      </c>
      <c r="E23" s="174" t="b">
        <v>1</v>
      </c>
      <c r="F23" s="86" t="s">
        <v>1</v>
      </c>
      <c r="G23" s="86" t="s">
        <v>904</v>
      </c>
      <c r="H23" s="86" t="s">
        <v>395</v>
      </c>
      <c r="I23" s="86" t="s">
        <v>396</v>
      </c>
      <c r="J23" s="86" t="s">
        <v>397</v>
      </c>
      <c r="K23" s="86" t="s">
        <v>398</v>
      </c>
      <c r="L23" s="86" t="s">
        <v>399</v>
      </c>
      <c r="M23" s="86" t="s">
        <v>400</v>
      </c>
      <c r="N23" s="86" t="s">
        <v>401</v>
      </c>
      <c r="O23" s="86" t="s">
        <v>402</v>
      </c>
      <c r="P23" s="86" t="s">
        <v>403</v>
      </c>
      <c r="Q23" s="86" t="s">
        <v>404</v>
      </c>
      <c r="R23" s="86" t="s">
        <v>405</v>
      </c>
      <c r="S23" s="86" t="s">
        <v>406</v>
      </c>
      <c r="T23" s="86" t="s">
        <v>407</v>
      </c>
      <c r="U23" s="86" t="s">
        <v>408</v>
      </c>
      <c r="V23" s="86" t="s">
        <v>409</v>
      </c>
      <c r="W23" s="86" t="s">
        <v>1050</v>
      </c>
      <c r="X23" s="86" t="s">
        <v>702</v>
      </c>
      <c r="Y23" s="86" t="s">
        <v>411</v>
      </c>
      <c r="Z23" s="86" t="s">
        <v>412</v>
      </c>
      <c r="AA23" s="86" t="s">
        <v>413</v>
      </c>
      <c r="AB23" s="86" t="s">
        <v>414</v>
      </c>
      <c r="AC23" s="86" t="s">
        <v>415</v>
      </c>
      <c r="AD23" s="86" t="s">
        <v>416</v>
      </c>
      <c r="AE23" s="86" t="s">
        <v>417</v>
      </c>
      <c r="AF23" s="86" t="s">
        <v>418</v>
      </c>
      <c r="AG23" s="86" t="s">
        <v>1094</v>
      </c>
      <c r="AH23" s="86" t="s">
        <v>2038</v>
      </c>
      <c r="AI23" s="86" t="s">
        <v>421</v>
      </c>
      <c r="AJ23" s="86" t="s">
        <v>1052</v>
      </c>
      <c r="AK23" s="86" t="s">
        <v>130</v>
      </c>
      <c r="AL23" s="86" t="s">
        <v>422</v>
      </c>
      <c r="AM23" s="86" t="s">
        <v>423</v>
      </c>
      <c r="AN23" s="86" t="s">
        <v>424</v>
      </c>
      <c r="AO23" s="86" t="s">
        <v>425</v>
      </c>
      <c r="AP23" s="86" t="s">
        <v>426</v>
      </c>
      <c r="AQ23" s="86" t="s">
        <v>427</v>
      </c>
      <c r="AR23" s="86" t="s">
        <v>428</v>
      </c>
      <c r="AS23" s="86" t="s">
        <v>429</v>
      </c>
      <c r="AT23" t="s">
        <v>430</v>
      </c>
      <c r="AU23" t="s">
        <v>431</v>
      </c>
      <c r="AV23" t="s">
        <v>432</v>
      </c>
      <c r="AW23" t="s">
        <v>433</v>
      </c>
      <c r="AX23" t="s">
        <v>434</v>
      </c>
      <c r="AY23" t="s">
        <v>435</v>
      </c>
      <c r="AZ23" t="s">
        <v>436</v>
      </c>
      <c r="BA23" t="s">
        <v>437</v>
      </c>
      <c r="BB23" t="s">
        <v>438</v>
      </c>
      <c r="BC23" t="s">
        <v>439</v>
      </c>
      <c r="BD23" t="s">
        <v>440</v>
      </c>
      <c r="BE23" t="s">
        <v>441</v>
      </c>
      <c r="BF23" t="s">
        <v>442</v>
      </c>
      <c r="BG23" t="s">
        <v>443</v>
      </c>
      <c r="BH23" t="s">
        <v>444</v>
      </c>
      <c r="BI23" t="s">
        <v>445</v>
      </c>
      <c r="BJ23" t="s">
        <v>446</v>
      </c>
      <c r="BK23" t="s">
        <v>447</v>
      </c>
      <c r="BL23" t="s">
        <v>653</v>
      </c>
      <c r="BM23" t="s">
        <v>448</v>
      </c>
      <c r="BN23" t="s">
        <v>449</v>
      </c>
      <c r="BO23" t="s">
        <v>450</v>
      </c>
      <c r="BP23" t="s">
        <v>451</v>
      </c>
      <c r="BQ23" t="s">
        <v>452</v>
      </c>
      <c r="BR23" t="s">
        <v>453</v>
      </c>
      <c r="BS23" t="s">
        <v>454</v>
      </c>
      <c r="BT23" t="s">
        <v>455</v>
      </c>
      <c r="BU23" t="s">
        <v>456</v>
      </c>
      <c r="BV23" t="s">
        <v>457</v>
      </c>
      <c r="BW23" t="s">
        <v>458</v>
      </c>
      <c r="BX23" t="s">
        <v>459</v>
      </c>
      <c r="BY23" t="s">
        <v>460</v>
      </c>
      <c r="BZ23" t="s">
        <v>461</v>
      </c>
      <c r="CA23" t="s">
        <v>462</v>
      </c>
      <c r="CB23" t="s">
        <v>463</v>
      </c>
      <c r="CC23" t="s">
        <v>464</v>
      </c>
    </row>
    <row r="24" spans="4:81">
      <c r="D24">
        <v>12</v>
      </c>
      <c r="E24" s="174" t="b">
        <v>1</v>
      </c>
      <c r="F24" s="86" t="s">
        <v>1</v>
      </c>
      <c r="G24" s="86" t="s">
        <v>905</v>
      </c>
      <c r="H24" s="86" t="s">
        <v>395</v>
      </c>
      <c r="I24" s="86" t="s">
        <v>396</v>
      </c>
      <c r="J24" s="86" t="s">
        <v>397</v>
      </c>
      <c r="K24" s="86" t="s">
        <v>398</v>
      </c>
      <c r="L24" s="86" t="s">
        <v>399</v>
      </c>
      <c r="M24" s="86" t="s">
        <v>400</v>
      </c>
      <c r="N24" s="86" t="s">
        <v>401</v>
      </c>
      <c r="O24" s="86" t="s">
        <v>402</v>
      </c>
      <c r="P24" s="86" t="s">
        <v>403</v>
      </c>
      <c r="Q24" s="86" t="s">
        <v>404</v>
      </c>
      <c r="R24" s="86" t="s">
        <v>405</v>
      </c>
      <c r="S24" s="86" t="s">
        <v>406</v>
      </c>
      <c r="T24" s="86" t="s">
        <v>407</v>
      </c>
      <c r="U24" s="86" t="s">
        <v>408</v>
      </c>
      <c r="V24" s="86" t="s">
        <v>409</v>
      </c>
      <c r="W24" s="86" t="s">
        <v>1050</v>
      </c>
      <c r="X24" s="86" t="s">
        <v>702</v>
      </c>
      <c r="Y24" s="86" t="s">
        <v>411</v>
      </c>
      <c r="Z24" s="86" t="s">
        <v>412</v>
      </c>
      <c r="AA24" s="86" t="s">
        <v>413</v>
      </c>
      <c r="AB24" s="86" t="s">
        <v>414</v>
      </c>
      <c r="AC24" s="86" t="s">
        <v>415</v>
      </c>
      <c r="AD24" s="86" t="s">
        <v>416</v>
      </c>
      <c r="AE24" s="86" t="s">
        <v>417</v>
      </c>
      <c r="AF24" s="86" t="s">
        <v>418</v>
      </c>
      <c r="AG24" s="86" t="s">
        <v>1062</v>
      </c>
      <c r="AH24" s="86" t="s">
        <v>420</v>
      </c>
      <c r="AI24" s="86" t="s">
        <v>421</v>
      </c>
      <c r="AJ24" s="86" t="s">
        <v>1695</v>
      </c>
      <c r="AK24" s="86" t="s">
        <v>130</v>
      </c>
      <c r="AL24" s="86" t="s">
        <v>422</v>
      </c>
      <c r="AM24" s="86" t="s">
        <v>423</v>
      </c>
      <c r="AN24" s="86" t="s">
        <v>424</v>
      </c>
      <c r="AO24" s="86" t="s">
        <v>425</v>
      </c>
      <c r="AP24" s="86" t="s">
        <v>426</v>
      </c>
      <c r="AQ24" s="86" t="s">
        <v>427</v>
      </c>
      <c r="AR24" s="86" t="s">
        <v>428</v>
      </c>
      <c r="AS24" s="86" t="s">
        <v>429</v>
      </c>
      <c r="AT24" t="s">
        <v>430</v>
      </c>
      <c r="AU24" t="s">
        <v>431</v>
      </c>
      <c r="AV24" t="s">
        <v>432</v>
      </c>
      <c r="AW24" t="s">
        <v>433</v>
      </c>
      <c r="AX24" t="s">
        <v>434</v>
      </c>
      <c r="AY24" t="s">
        <v>435</v>
      </c>
      <c r="AZ24" t="s">
        <v>436</v>
      </c>
      <c r="BA24" t="s">
        <v>437</v>
      </c>
      <c r="BB24" t="s">
        <v>438</v>
      </c>
      <c r="BC24" t="s">
        <v>439</v>
      </c>
      <c r="BD24" t="s">
        <v>440</v>
      </c>
      <c r="BE24" t="s">
        <v>687</v>
      </c>
      <c r="BF24" t="s">
        <v>442</v>
      </c>
      <c r="BG24" t="s">
        <v>443</v>
      </c>
      <c r="BH24" t="s">
        <v>444</v>
      </c>
      <c r="BI24" t="s">
        <v>445</v>
      </c>
      <c r="BJ24" t="s">
        <v>446</v>
      </c>
      <c r="BK24" t="s">
        <v>447</v>
      </c>
      <c r="BL24" t="s">
        <v>653</v>
      </c>
      <c r="BM24" t="s">
        <v>448</v>
      </c>
      <c r="BN24" t="s">
        <v>449</v>
      </c>
      <c r="BO24" t="s">
        <v>450</v>
      </c>
      <c r="BP24" t="s">
        <v>451</v>
      </c>
      <c r="BQ24" t="s">
        <v>452</v>
      </c>
      <c r="BR24" t="s">
        <v>453</v>
      </c>
      <c r="BS24" t="s">
        <v>454</v>
      </c>
      <c r="BT24" t="s">
        <v>455</v>
      </c>
      <c r="BU24" t="s">
        <v>456</v>
      </c>
      <c r="BV24" t="s">
        <v>457</v>
      </c>
      <c r="BW24" t="s">
        <v>458</v>
      </c>
      <c r="BX24" t="s">
        <v>459</v>
      </c>
      <c r="BY24" t="s">
        <v>460</v>
      </c>
      <c r="BZ24" t="s">
        <v>461</v>
      </c>
      <c r="CA24" t="s">
        <v>462</v>
      </c>
      <c r="CB24" t="s">
        <v>463</v>
      </c>
      <c r="CC24" t="s">
        <v>464</v>
      </c>
    </row>
    <row r="25" spans="4:81"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</row>
    <row r="26" spans="4:81">
      <c r="F26" s="86"/>
      <c r="G26" s="86"/>
      <c r="H26" s="86"/>
      <c r="I26" s="86"/>
      <c r="J26" s="86">
        <v>1</v>
      </c>
      <c r="K26" s="86"/>
      <c r="L26" s="86"/>
      <c r="M26" s="86">
        <v>2</v>
      </c>
      <c r="N26" s="86"/>
      <c r="O26" s="86"/>
      <c r="P26" s="86">
        <v>3</v>
      </c>
      <c r="Q26" s="86"/>
      <c r="R26" s="86"/>
      <c r="S26" s="86">
        <v>4</v>
      </c>
      <c r="T26" s="86"/>
      <c r="U26" s="86"/>
      <c r="V26" s="86"/>
      <c r="W26" s="86"/>
      <c r="X26" s="86">
        <v>5</v>
      </c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</row>
    <row r="27" spans="4:81">
      <c r="D27">
        <v>1</v>
      </c>
      <c r="E27" s="174"/>
      <c r="F27" s="86" t="s">
        <v>2</v>
      </c>
      <c r="G27" s="86" t="s">
        <v>906</v>
      </c>
      <c r="H27" s="86" t="s">
        <v>395</v>
      </c>
      <c r="I27" s="86" t="s">
        <v>396</v>
      </c>
      <c r="J27" s="86" t="s">
        <v>397</v>
      </c>
      <c r="K27" s="86" t="s">
        <v>398</v>
      </c>
      <c r="L27" s="86" t="s">
        <v>399</v>
      </c>
      <c r="M27" s="86" t="s">
        <v>400</v>
      </c>
      <c r="N27" s="86" t="s">
        <v>401</v>
      </c>
      <c r="O27" s="86" t="s">
        <v>402</v>
      </c>
      <c r="P27" s="86" t="s">
        <v>403</v>
      </c>
      <c r="Q27" s="86" t="s">
        <v>404</v>
      </c>
      <c r="R27" s="86" t="s">
        <v>405</v>
      </c>
      <c r="S27" s="86" t="s">
        <v>406</v>
      </c>
      <c r="T27" s="86" t="s">
        <v>407</v>
      </c>
      <c r="U27" s="86" t="s">
        <v>408</v>
      </c>
      <c r="V27" s="86" t="s">
        <v>409</v>
      </c>
      <c r="W27" s="86" t="s">
        <v>1050</v>
      </c>
      <c r="X27" s="86" t="s">
        <v>702</v>
      </c>
      <c r="Y27" s="86" t="s">
        <v>411</v>
      </c>
      <c r="Z27" s="86" t="s">
        <v>412</v>
      </c>
      <c r="AA27" s="86" t="s">
        <v>413</v>
      </c>
      <c r="AB27" s="86" t="s">
        <v>414</v>
      </c>
      <c r="AC27" s="86" t="s">
        <v>415</v>
      </c>
      <c r="AD27" s="86" t="s">
        <v>416</v>
      </c>
      <c r="AE27" s="86" t="s">
        <v>417</v>
      </c>
      <c r="AF27" s="86" t="s">
        <v>418</v>
      </c>
      <c r="AG27" s="86" t="s">
        <v>1095</v>
      </c>
      <c r="AH27" s="86" t="s">
        <v>420</v>
      </c>
      <c r="AI27" s="86" t="s">
        <v>421</v>
      </c>
      <c r="AJ27" s="86" t="s">
        <v>1375</v>
      </c>
      <c r="AK27" s="86" t="s">
        <v>130</v>
      </c>
      <c r="AL27" s="86" t="s">
        <v>422</v>
      </c>
      <c r="AM27" s="86" t="s">
        <v>688</v>
      </c>
      <c r="AN27" s="86" t="s">
        <v>424</v>
      </c>
      <c r="AO27" s="86" t="s">
        <v>425</v>
      </c>
      <c r="AP27" s="86" t="s">
        <v>426</v>
      </c>
      <c r="AQ27" s="86" t="s">
        <v>427</v>
      </c>
      <c r="AR27" s="86" t="s">
        <v>428</v>
      </c>
      <c r="AS27" s="86" t="s">
        <v>429</v>
      </c>
      <c r="AT27" t="s">
        <v>430</v>
      </c>
      <c r="AU27" t="s">
        <v>431</v>
      </c>
      <c r="AV27" t="s">
        <v>432</v>
      </c>
      <c r="AW27" t="s">
        <v>433</v>
      </c>
      <c r="AX27" t="s">
        <v>434</v>
      </c>
      <c r="AY27" t="s">
        <v>435</v>
      </c>
      <c r="AZ27" t="s">
        <v>436</v>
      </c>
      <c r="BA27" t="s">
        <v>437</v>
      </c>
      <c r="BB27" t="s">
        <v>438</v>
      </c>
      <c r="BC27" t="s">
        <v>439</v>
      </c>
      <c r="BD27" t="s">
        <v>440</v>
      </c>
      <c r="BE27" t="s">
        <v>441</v>
      </c>
      <c r="BF27" t="s">
        <v>442</v>
      </c>
      <c r="BG27" t="s">
        <v>443</v>
      </c>
      <c r="BH27" t="s">
        <v>444</v>
      </c>
      <c r="BI27" t="s">
        <v>445</v>
      </c>
      <c r="BJ27" t="s">
        <v>446</v>
      </c>
      <c r="BK27" t="s">
        <v>447</v>
      </c>
      <c r="BL27" t="s">
        <v>653</v>
      </c>
      <c r="BM27" t="s">
        <v>448</v>
      </c>
      <c r="BN27" t="s">
        <v>449</v>
      </c>
      <c r="BO27" t="s">
        <v>450</v>
      </c>
      <c r="BP27" t="s">
        <v>451</v>
      </c>
      <c r="BQ27" t="s">
        <v>452</v>
      </c>
      <c r="BR27" t="s">
        <v>453</v>
      </c>
      <c r="BS27" t="s">
        <v>454</v>
      </c>
      <c r="BT27" t="s">
        <v>455</v>
      </c>
      <c r="BU27" t="s">
        <v>456</v>
      </c>
      <c r="BV27" t="s">
        <v>457</v>
      </c>
      <c r="BW27" t="s">
        <v>458</v>
      </c>
      <c r="BX27" t="s">
        <v>459</v>
      </c>
      <c r="BY27" t="s">
        <v>460</v>
      </c>
      <c r="BZ27" t="s">
        <v>461</v>
      </c>
      <c r="CA27" t="s">
        <v>462</v>
      </c>
      <c r="CB27" t="s">
        <v>463</v>
      </c>
      <c r="CC27" t="s">
        <v>464</v>
      </c>
    </row>
    <row r="28" spans="4:81">
      <c r="D28">
        <v>2</v>
      </c>
      <c r="E28" s="174"/>
      <c r="F28" s="86" t="s">
        <v>2</v>
      </c>
      <c r="G28" s="86" t="s">
        <v>907</v>
      </c>
      <c r="H28" s="86" t="s">
        <v>395</v>
      </c>
      <c r="I28" s="86" t="s">
        <v>396</v>
      </c>
      <c r="J28" s="86" t="s">
        <v>397</v>
      </c>
      <c r="K28" s="86" t="s">
        <v>398</v>
      </c>
      <c r="L28" s="86" t="s">
        <v>399</v>
      </c>
      <c r="M28" s="86" t="s">
        <v>400</v>
      </c>
      <c r="N28" s="86" t="s">
        <v>401</v>
      </c>
      <c r="O28" s="86" t="s">
        <v>402</v>
      </c>
      <c r="P28" s="86" t="s">
        <v>403</v>
      </c>
      <c r="Q28" s="86" t="s">
        <v>404</v>
      </c>
      <c r="R28" s="86" t="s">
        <v>405</v>
      </c>
      <c r="S28" s="86" t="s">
        <v>406</v>
      </c>
      <c r="T28" s="86" t="s">
        <v>407</v>
      </c>
      <c r="U28" s="86" t="s">
        <v>408</v>
      </c>
      <c r="V28" s="86" t="s">
        <v>409</v>
      </c>
      <c r="W28" s="86" t="s">
        <v>1050</v>
      </c>
      <c r="X28" s="86" t="s">
        <v>702</v>
      </c>
      <c r="Y28" s="86" t="s">
        <v>411</v>
      </c>
      <c r="Z28" s="86" t="s">
        <v>412</v>
      </c>
      <c r="AA28" s="86" t="s">
        <v>413</v>
      </c>
      <c r="AB28" s="86" t="s">
        <v>414</v>
      </c>
      <c r="AC28" s="86" t="s">
        <v>415</v>
      </c>
      <c r="AD28" s="86" t="s">
        <v>416</v>
      </c>
      <c r="AE28" s="86" t="s">
        <v>417</v>
      </c>
      <c r="AF28" s="86" t="s">
        <v>418</v>
      </c>
      <c r="AG28" s="86" t="s">
        <v>419</v>
      </c>
      <c r="AH28" s="86" t="s">
        <v>420</v>
      </c>
      <c r="AI28" s="86" t="s">
        <v>421</v>
      </c>
      <c r="AJ28" s="86" t="s">
        <v>150</v>
      </c>
      <c r="AK28" s="86" t="s">
        <v>130</v>
      </c>
      <c r="AL28" s="86" t="s">
        <v>422</v>
      </c>
      <c r="AM28" s="86" t="s">
        <v>423</v>
      </c>
      <c r="AN28" s="86" t="s">
        <v>424</v>
      </c>
      <c r="AO28" s="86" t="s">
        <v>425</v>
      </c>
      <c r="AP28" s="86" t="s">
        <v>426</v>
      </c>
      <c r="AQ28" s="86" t="s">
        <v>427</v>
      </c>
      <c r="AR28" s="86" t="s">
        <v>428</v>
      </c>
      <c r="AS28" s="86" t="s">
        <v>429</v>
      </c>
      <c r="AT28" t="s">
        <v>430</v>
      </c>
      <c r="AU28" t="s">
        <v>431</v>
      </c>
      <c r="AV28" t="s">
        <v>432</v>
      </c>
      <c r="AW28" t="s">
        <v>433</v>
      </c>
      <c r="AX28" t="s">
        <v>434</v>
      </c>
      <c r="AY28" t="s">
        <v>435</v>
      </c>
      <c r="AZ28" t="s">
        <v>436</v>
      </c>
      <c r="BA28" t="s">
        <v>437</v>
      </c>
      <c r="BB28" t="s">
        <v>438</v>
      </c>
      <c r="BC28" t="s">
        <v>439</v>
      </c>
      <c r="BD28" t="s">
        <v>440</v>
      </c>
      <c r="BE28" t="s">
        <v>441</v>
      </c>
      <c r="BF28" t="s">
        <v>442</v>
      </c>
      <c r="BG28" t="s">
        <v>443</v>
      </c>
      <c r="BH28" t="s">
        <v>444</v>
      </c>
      <c r="BI28" t="s">
        <v>445</v>
      </c>
      <c r="BJ28" t="s">
        <v>446</v>
      </c>
      <c r="BK28" t="s">
        <v>447</v>
      </c>
      <c r="BL28" t="s">
        <v>653</v>
      </c>
      <c r="BM28" t="s">
        <v>448</v>
      </c>
      <c r="BN28" t="s">
        <v>449</v>
      </c>
      <c r="BO28" t="s">
        <v>450</v>
      </c>
      <c r="BP28" t="s">
        <v>451</v>
      </c>
      <c r="BQ28" t="s">
        <v>452</v>
      </c>
      <c r="BR28" t="s">
        <v>453</v>
      </c>
      <c r="BS28" t="s">
        <v>454</v>
      </c>
      <c r="BT28" t="s">
        <v>455</v>
      </c>
      <c r="BU28" t="s">
        <v>456</v>
      </c>
      <c r="BV28" t="s">
        <v>457</v>
      </c>
      <c r="BW28" t="s">
        <v>458</v>
      </c>
      <c r="BX28" t="s">
        <v>459</v>
      </c>
      <c r="BY28" t="s">
        <v>460</v>
      </c>
      <c r="BZ28" t="s">
        <v>461</v>
      </c>
      <c r="CA28" t="s">
        <v>462</v>
      </c>
      <c r="CB28" t="s">
        <v>463</v>
      </c>
      <c r="CC28" t="s">
        <v>464</v>
      </c>
    </row>
    <row r="29" spans="4:81">
      <c r="D29">
        <v>3</v>
      </c>
      <c r="E29" s="174" t="b">
        <v>1</v>
      </c>
      <c r="F29" s="86" t="s">
        <v>2</v>
      </c>
      <c r="G29" s="86" t="s">
        <v>908</v>
      </c>
      <c r="H29" s="86" t="s">
        <v>395</v>
      </c>
      <c r="I29" s="86" t="s">
        <v>396</v>
      </c>
      <c r="J29" s="86" t="s">
        <v>397</v>
      </c>
      <c r="K29" s="86" t="s">
        <v>398</v>
      </c>
      <c r="L29" s="86" t="s">
        <v>399</v>
      </c>
      <c r="M29" s="86" t="s">
        <v>400</v>
      </c>
      <c r="N29" s="86" t="s">
        <v>401</v>
      </c>
      <c r="O29" s="86" t="s">
        <v>402</v>
      </c>
      <c r="P29" s="86" t="s">
        <v>403</v>
      </c>
      <c r="Q29" s="86" t="s">
        <v>404</v>
      </c>
      <c r="R29" s="86" t="s">
        <v>405</v>
      </c>
      <c r="S29" s="86" t="s">
        <v>406</v>
      </c>
      <c r="T29" s="86" t="s">
        <v>407</v>
      </c>
      <c r="U29" s="86" t="s">
        <v>408</v>
      </c>
      <c r="V29" s="86" t="s">
        <v>409</v>
      </c>
      <c r="W29" s="86" t="s">
        <v>1050</v>
      </c>
      <c r="X29" s="86" t="s">
        <v>702</v>
      </c>
      <c r="Y29" s="86" t="s">
        <v>411</v>
      </c>
      <c r="Z29" s="86" t="s">
        <v>412</v>
      </c>
      <c r="AA29" s="86" t="s">
        <v>413</v>
      </c>
      <c r="AB29" s="86" t="s">
        <v>414</v>
      </c>
      <c r="AC29" s="86" t="s">
        <v>415</v>
      </c>
      <c r="AD29" s="86" t="s">
        <v>416</v>
      </c>
      <c r="AE29" s="86" t="s">
        <v>417</v>
      </c>
      <c r="AF29" s="86" t="s">
        <v>418</v>
      </c>
      <c r="AG29" s="86" t="s">
        <v>1062</v>
      </c>
      <c r="AH29" s="86" t="s">
        <v>420</v>
      </c>
      <c r="AI29" s="86" t="s">
        <v>421</v>
      </c>
      <c r="AJ29" s="86" t="s">
        <v>1476</v>
      </c>
      <c r="AK29" s="86" t="s">
        <v>130</v>
      </c>
      <c r="AL29" s="86" t="s">
        <v>422</v>
      </c>
      <c r="AM29" s="86" t="s">
        <v>423</v>
      </c>
      <c r="AN29" s="86" t="s">
        <v>424</v>
      </c>
      <c r="AO29" s="86" t="s">
        <v>425</v>
      </c>
      <c r="AP29" s="86" t="s">
        <v>426</v>
      </c>
      <c r="AQ29" s="86" t="s">
        <v>427</v>
      </c>
      <c r="AR29" s="86" t="s">
        <v>428</v>
      </c>
      <c r="AS29" s="86" t="s">
        <v>429</v>
      </c>
      <c r="AT29" t="s">
        <v>430</v>
      </c>
      <c r="AU29" t="s">
        <v>431</v>
      </c>
      <c r="AV29" t="s">
        <v>432</v>
      </c>
      <c r="AW29" t="s">
        <v>433</v>
      </c>
      <c r="AX29" t="s">
        <v>434</v>
      </c>
      <c r="AY29" t="s">
        <v>435</v>
      </c>
      <c r="AZ29" t="s">
        <v>436</v>
      </c>
      <c r="BA29" t="s">
        <v>437</v>
      </c>
      <c r="BB29" t="s">
        <v>438</v>
      </c>
      <c r="BC29" t="s">
        <v>439</v>
      </c>
      <c r="BD29" t="s">
        <v>440</v>
      </c>
      <c r="BE29" t="s">
        <v>441</v>
      </c>
      <c r="BF29" t="s">
        <v>442</v>
      </c>
      <c r="BG29" t="s">
        <v>443</v>
      </c>
      <c r="BH29" t="s">
        <v>444</v>
      </c>
      <c r="BI29" t="s">
        <v>445</v>
      </c>
      <c r="BJ29" t="s">
        <v>446</v>
      </c>
      <c r="BK29" t="s">
        <v>447</v>
      </c>
      <c r="BL29" t="s">
        <v>653</v>
      </c>
      <c r="BM29" t="s">
        <v>448</v>
      </c>
      <c r="BN29" t="s">
        <v>449</v>
      </c>
      <c r="BO29" t="s">
        <v>450</v>
      </c>
      <c r="BP29" t="s">
        <v>451</v>
      </c>
      <c r="BQ29" t="s">
        <v>452</v>
      </c>
      <c r="BR29" t="s">
        <v>453</v>
      </c>
      <c r="BS29" t="s">
        <v>454</v>
      </c>
      <c r="BT29" t="s">
        <v>455</v>
      </c>
      <c r="BU29" t="s">
        <v>456</v>
      </c>
      <c r="BV29" t="s">
        <v>457</v>
      </c>
      <c r="BW29" t="s">
        <v>458</v>
      </c>
      <c r="BX29" t="s">
        <v>459</v>
      </c>
      <c r="BY29" t="s">
        <v>460</v>
      </c>
      <c r="BZ29" t="s">
        <v>461</v>
      </c>
      <c r="CA29" t="s">
        <v>462</v>
      </c>
      <c r="CB29" t="s">
        <v>463</v>
      </c>
      <c r="CC29" t="s">
        <v>464</v>
      </c>
    </row>
    <row r="30" spans="4:81">
      <c r="D30">
        <v>4</v>
      </c>
      <c r="E30" s="174" t="b">
        <v>1</v>
      </c>
      <c r="F30" s="86" t="s">
        <v>2</v>
      </c>
      <c r="G30" s="86" t="s">
        <v>909</v>
      </c>
      <c r="H30" s="86" t="s">
        <v>395</v>
      </c>
      <c r="I30" s="86" t="s">
        <v>396</v>
      </c>
      <c r="J30" s="86" t="s">
        <v>397</v>
      </c>
      <c r="K30" s="86" t="s">
        <v>398</v>
      </c>
      <c r="L30" s="86" t="s">
        <v>399</v>
      </c>
      <c r="M30" s="86" t="s">
        <v>400</v>
      </c>
      <c r="N30" s="86" t="s">
        <v>401</v>
      </c>
      <c r="O30" s="86" t="s">
        <v>402</v>
      </c>
      <c r="P30" s="86" t="s">
        <v>403</v>
      </c>
      <c r="Q30" s="86" t="s">
        <v>404</v>
      </c>
      <c r="R30" s="86" t="s">
        <v>405</v>
      </c>
      <c r="S30" s="86" t="s">
        <v>406</v>
      </c>
      <c r="T30" s="86" t="s">
        <v>407</v>
      </c>
      <c r="U30" s="86" t="s">
        <v>408</v>
      </c>
      <c r="V30" s="86" t="s">
        <v>409</v>
      </c>
      <c r="W30" s="86" t="s">
        <v>1050</v>
      </c>
      <c r="X30" s="86" t="s">
        <v>702</v>
      </c>
      <c r="Y30" s="86" t="s">
        <v>411</v>
      </c>
      <c r="Z30" s="86" t="s">
        <v>412</v>
      </c>
      <c r="AA30" s="86" t="s">
        <v>413</v>
      </c>
      <c r="AB30" s="86" t="s">
        <v>414</v>
      </c>
      <c r="AC30" s="86" t="s">
        <v>415</v>
      </c>
      <c r="AD30" s="86" t="s">
        <v>416</v>
      </c>
      <c r="AE30" s="86" t="s">
        <v>417</v>
      </c>
      <c r="AF30" s="86" t="s">
        <v>418</v>
      </c>
      <c r="AG30" s="86" t="s">
        <v>419</v>
      </c>
      <c r="AH30" s="86" t="s">
        <v>420</v>
      </c>
      <c r="AI30" s="86" t="s">
        <v>421</v>
      </c>
      <c r="AJ30" s="86" t="s">
        <v>150</v>
      </c>
      <c r="AK30" s="86" t="s">
        <v>130</v>
      </c>
      <c r="AL30" s="86" t="s">
        <v>422</v>
      </c>
      <c r="AM30" s="86" t="s">
        <v>423</v>
      </c>
      <c r="AN30" s="86" t="s">
        <v>424</v>
      </c>
      <c r="AO30" s="86" t="s">
        <v>425</v>
      </c>
      <c r="AP30" s="86" t="s">
        <v>426</v>
      </c>
      <c r="AQ30" s="86" t="s">
        <v>427</v>
      </c>
      <c r="AR30" s="86" t="s">
        <v>428</v>
      </c>
      <c r="AS30" s="86" t="s">
        <v>429</v>
      </c>
      <c r="AT30" t="s">
        <v>430</v>
      </c>
      <c r="AU30" t="s">
        <v>431</v>
      </c>
      <c r="AV30" t="s">
        <v>432</v>
      </c>
      <c r="AW30" t="s">
        <v>433</v>
      </c>
      <c r="AX30" t="s">
        <v>434</v>
      </c>
      <c r="AY30" t="s">
        <v>435</v>
      </c>
      <c r="AZ30" t="s">
        <v>436</v>
      </c>
      <c r="BA30" t="s">
        <v>437</v>
      </c>
      <c r="BB30" t="s">
        <v>438</v>
      </c>
      <c r="BC30" t="s">
        <v>439</v>
      </c>
      <c r="BD30" t="s">
        <v>440</v>
      </c>
      <c r="BE30" t="s">
        <v>441</v>
      </c>
      <c r="BF30" t="s">
        <v>442</v>
      </c>
      <c r="BG30" t="s">
        <v>443</v>
      </c>
      <c r="BH30" t="s">
        <v>444</v>
      </c>
      <c r="BI30" t="s">
        <v>445</v>
      </c>
      <c r="BJ30" t="s">
        <v>446</v>
      </c>
      <c r="BK30" t="s">
        <v>447</v>
      </c>
      <c r="BL30" t="s">
        <v>653</v>
      </c>
      <c r="BM30" t="s">
        <v>448</v>
      </c>
      <c r="BN30" t="s">
        <v>449</v>
      </c>
      <c r="BO30" t="s">
        <v>450</v>
      </c>
      <c r="BP30" t="s">
        <v>451</v>
      </c>
      <c r="BQ30" t="s">
        <v>452</v>
      </c>
      <c r="BR30" t="s">
        <v>453</v>
      </c>
      <c r="BS30" t="s">
        <v>454</v>
      </c>
      <c r="BT30" t="s">
        <v>455</v>
      </c>
      <c r="BU30" t="s">
        <v>456</v>
      </c>
      <c r="BV30" t="s">
        <v>457</v>
      </c>
      <c r="BW30" t="s">
        <v>458</v>
      </c>
      <c r="BX30" t="s">
        <v>459</v>
      </c>
      <c r="BY30" t="s">
        <v>460</v>
      </c>
      <c r="BZ30" t="s">
        <v>461</v>
      </c>
      <c r="CA30" t="s">
        <v>462</v>
      </c>
      <c r="CB30" t="s">
        <v>463</v>
      </c>
      <c r="CC30" t="s">
        <v>464</v>
      </c>
    </row>
    <row r="31" spans="4:81"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</row>
    <row r="32" spans="4:81"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</row>
    <row r="33" spans="6:45"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</row>
    <row r="34" spans="6:45"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</row>
    <row r="35" spans="6:45"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</row>
    <row r="36" spans="6:45"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</row>
    <row r="37" spans="6:45"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</row>
    <row r="38" spans="6:45"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</row>
    <row r="39" spans="6:45"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</row>
    <row r="40" spans="6:45"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</row>
    <row r="41" spans="6:45"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</row>
    <row r="42" spans="6:45"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</row>
    <row r="43" spans="6:45"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</row>
    <row r="44" spans="6:45"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</row>
    <row r="45" spans="6:45"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</row>
    <row r="46" spans="6:45"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</row>
    <row r="47" spans="6:45"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</row>
    <row r="48" spans="6:45"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</row>
    <row r="49" spans="6:45"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</row>
    <row r="50" spans="6:45"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</row>
    <row r="51" spans="6:45"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</row>
    <row r="52" spans="6:45"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</row>
    <row r="53" spans="6:45"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</row>
    <row r="54" spans="6:45"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</row>
    <row r="55" spans="6:45"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</row>
    <row r="56" spans="6:45"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</row>
    <row r="57" spans="6:45"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</row>
    <row r="58" spans="6:45"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</row>
    <row r="59" spans="6:45"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</row>
    <row r="60" spans="6:45"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</row>
    <row r="61" spans="6:45"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</row>
    <row r="62" spans="6:45"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</row>
    <row r="63" spans="6:45"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</row>
    <row r="64" spans="6:45"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</row>
    <row r="65" spans="6:45"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</row>
    <row r="66" spans="6:45"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</row>
    <row r="67" spans="6:45"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</row>
    <row r="68" spans="6:45"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</row>
    <row r="69" spans="6:45"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</row>
    <row r="70" spans="6:45"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</row>
    <row r="71" spans="6:45"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</row>
    <row r="72" spans="6:45"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</row>
    <row r="73" spans="6:45"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</row>
    <row r="74" spans="6:45"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</row>
    <row r="75" spans="6:45"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</row>
    <row r="76" spans="6:45"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</row>
    <row r="77" spans="6:45"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</row>
    <row r="78" spans="6:45"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</row>
    <row r="79" spans="6:45"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</row>
    <row r="80" spans="6:45"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</row>
    <row r="81" spans="6:45"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</row>
    <row r="82" spans="6:45"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</row>
    <row r="83" spans="6:45"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</row>
    <row r="84" spans="6:45"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</row>
    <row r="85" spans="6:45"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</row>
    <row r="86" spans="6:45"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</row>
    <row r="87" spans="6:45"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</row>
    <row r="88" spans="6:45"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  <c r="AO88" s="86"/>
      <c r="AP88" s="86"/>
      <c r="AQ88" s="86"/>
      <c r="AR88" s="86"/>
      <c r="AS88" s="86"/>
    </row>
    <row r="89" spans="6:45"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</row>
    <row r="90" spans="6:45"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</row>
    <row r="91" spans="6:45"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</row>
    <row r="92" spans="6:45"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</row>
    <row r="93" spans="6:45"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</row>
    <row r="94" spans="6:45"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</row>
    <row r="95" spans="6:45"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</row>
    <row r="96" spans="6:45"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</row>
    <row r="97" spans="6:45"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</row>
    <row r="98" spans="6:45"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</row>
    <row r="99" spans="6:45"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</row>
    <row r="100" spans="6:45"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</row>
    <row r="101" spans="6:45"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</row>
    <row r="102" spans="6:45"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</row>
    <row r="103" spans="6:45"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</row>
    <row r="104" spans="6:45"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</row>
    <row r="105" spans="6:45"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</row>
    <row r="106" spans="6:45"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</row>
    <row r="107" spans="6:45"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</row>
    <row r="108" spans="6:45"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</row>
    <row r="109" spans="6:45"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</row>
    <row r="110" spans="6:45"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</row>
    <row r="111" spans="6:45"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</row>
    <row r="112" spans="6:45"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  <c r="AL112" s="86"/>
      <c r="AM112" s="86"/>
      <c r="AN112" s="86"/>
      <c r="AO112" s="86"/>
      <c r="AP112" s="86"/>
      <c r="AQ112" s="86"/>
      <c r="AR112" s="86"/>
      <c r="AS112" s="86"/>
    </row>
    <row r="113" spans="6:45"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  <c r="AO113" s="86"/>
      <c r="AP113" s="86"/>
      <c r="AQ113" s="86"/>
      <c r="AR113" s="86"/>
      <c r="AS113" s="86"/>
    </row>
    <row r="114" spans="6:45"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</row>
    <row r="115" spans="6:45"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  <c r="AO115" s="86"/>
      <c r="AP115" s="86"/>
      <c r="AQ115" s="86"/>
      <c r="AR115" s="86"/>
      <c r="AS115" s="86"/>
    </row>
    <row r="116" spans="6:45"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  <c r="AO116" s="86"/>
      <c r="AP116" s="86"/>
      <c r="AQ116" s="86"/>
      <c r="AR116" s="86"/>
      <c r="AS116" s="86"/>
    </row>
    <row r="117" spans="6:45"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  <c r="AO117" s="86"/>
      <c r="AP117" s="86"/>
      <c r="AQ117" s="86"/>
      <c r="AR117" s="86"/>
      <c r="AS117" s="86"/>
    </row>
    <row r="118" spans="6:45"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</row>
    <row r="119" spans="6:45"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86"/>
      <c r="AQ119" s="86"/>
      <c r="AR119" s="86"/>
      <c r="AS119" s="86"/>
    </row>
    <row r="120" spans="6:45"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</row>
    <row r="121" spans="6:45"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</row>
    <row r="122" spans="6:45"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  <c r="AO122" s="86"/>
      <c r="AP122" s="86"/>
      <c r="AQ122" s="86"/>
      <c r="AR122" s="86"/>
      <c r="AS122" s="86"/>
    </row>
    <row r="123" spans="6:45"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86"/>
      <c r="AQ123" s="86"/>
      <c r="AR123" s="86"/>
      <c r="AS123" s="86"/>
    </row>
    <row r="124" spans="6:45"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</row>
    <row r="125" spans="6:45"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  <c r="AO125" s="86"/>
      <c r="AP125" s="86"/>
      <c r="AQ125" s="86"/>
      <c r="AR125" s="86"/>
      <c r="AS125" s="86"/>
    </row>
    <row r="126" spans="6:45"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</row>
    <row r="127" spans="6:45"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86"/>
      <c r="AQ127" s="86"/>
      <c r="AR127" s="86"/>
      <c r="AS127" s="86"/>
    </row>
    <row r="128" spans="6:45"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</row>
    <row r="129" spans="6:45"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</row>
    <row r="130" spans="6:45"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</row>
    <row r="131" spans="6:45"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</row>
    <row r="132" spans="6:45"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R132" s="86"/>
      <c r="AS132" s="86"/>
    </row>
    <row r="133" spans="6:45"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86"/>
      <c r="AQ133" s="86"/>
      <c r="AR133" s="86"/>
      <c r="AS133" s="86"/>
    </row>
    <row r="134" spans="6:45"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  <c r="AO134" s="86"/>
      <c r="AP134" s="86"/>
      <c r="AQ134" s="86"/>
      <c r="AR134" s="86"/>
      <c r="AS134" s="86"/>
    </row>
    <row r="135" spans="6:45"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  <c r="AO135" s="86"/>
      <c r="AP135" s="86"/>
      <c r="AQ135" s="86"/>
      <c r="AR135" s="86"/>
      <c r="AS135" s="86"/>
    </row>
    <row r="136" spans="6:45"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  <c r="AO136" s="86"/>
      <c r="AP136" s="86"/>
      <c r="AQ136" s="86"/>
      <c r="AR136" s="86"/>
      <c r="AS136" s="86"/>
    </row>
    <row r="137" spans="6:45"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  <c r="AO137" s="86"/>
      <c r="AP137" s="86"/>
      <c r="AQ137" s="86"/>
      <c r="AR137" s="86"/>
      <c r="AS137" s="86"/>
    </row>
    <row r="138" spans="6:45"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</row>
    <row r="139" spans="6:45"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86"/>
      <c r="AI139" s="86"/>
      <c r="AJ139" s="86"/>
      <c r="AK139" s="86"/>
      <c r="AL139" s="86"/>
      <c r="AM139" s="86"/>
      <c r="AN139" s="86"/>
      <c r="AO139" s="86"/>
      <c r="AP139" s="86"/>
      <c r="AQ139" s="86"/>
      <c r="AR139" s="86"/>
      <c r="AS139" s="86"/>
    </row>
    <row r="140" spans="6:45"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</row>
    <row r="141" spans="6:45"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  <c r="AO141" s="86"/>
      <c r="AP141" s="86"/>
      <c r="AQ141" s="86"/>
      <c r="AR141" s="86"/>
      <c r="AS141" s="86"/>
    </row>
    <row r="142" spans="6:45"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86"/>
      <c r="AI142" s="86"/>
      <c r="AJ142" s="86"/>
      <c r="AK142" s="86"/>
      <c r="AL142" s="86"/>
      <c r="AM142" s="86"/>
      <c r="AN142" s="86"/>
      <c r="AO142" s="86"/>
      <c r="AP142" s="86"/>
      <c r="AQ142" s="86"/>
      <c r="AR142" s="86"/>
      <c r="AS142" s="86"/>
    </row>
    <row r="143" spans="6:45"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</row>
    <row r="144" spans="6:45"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  <c r="AO144" s="86"/>
      <c r="AP144" s="86"/>
      <c r="AQ144" s="86"/>
      <c r="AR144" s="86"/>
      <c r="AS144" s="86"/>
    </row>
    <row r="145" spans="6:45"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  <c r="AO145" s="86"/>
      <c r="AP145" s="86"/>
      <c r="AQ145" s="86"/>
      <c r="AR145" s="86"/>
      <c r="AS145" s="86"/>
    </row>
    <row r="146" spans="6:45"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  <c r="AO146" s="86"/>
      <c r="AP146" s="86"/>
      <c r="AQ146" s="86"/>
      <c r="AR146" s="86"/>
      <c r="AS146" s="86"/>
    </row>
    <row r="147" spans="6:45"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6"/>
      <c r="AP147" s="86"/>
      <c r="AQ147" s="86"/>
      <c r="AR147" s="86"/>
      <c r="AS147" s="86"/>
    </row>
    <row r="148" spans="6:45"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</row>
    <row r="149" spans="6:45"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86"/>
      <c r="AQ149" s="86"/>
      <c r="AR149" s="86"/>
      <c r="AS149" s="86"/>
    </row>
    <row r="150" spans="6:45"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86"/>
      <c r="AI150" s="86"/>
      <c r="AJ150" s="86"/>
      <c r="AK150" s="86"/>
      <c r="AL150" s="86"/>
      <c r="AM150" s="86"/>
      <c r="AN150" s="86"/>
      <c r="AO150" s="86"/>
      <c r="AP150" s="86"/>
      <c r="AQ150" s="86"/>
      <c r="AR150" s="86"/>
      <c r="AS150" s="86"/>
    </row>
    <row r="151" spans="6:45"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  <c r="AO151" s="86"/>
      <c r="AP151" s="86"/>
      <c r="AQ151" s="86"/>
      <c r="AR151" s="86"/>
      <c r="AS151" s="86"/>
    </row>
    <row r="152" spans="6:45"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  <c r="AO152" s="86"/>
      <c r="AP152" s="86"/>
      <c r="AQ152" s="86"/>
      <c r="AR152" s="86"/>
      <c r="AS152" s="86"/>
    </row>
  </sheetData>
  <conditionalFormatting sqref="F3:CE238">
    <cfRule type="expression" dxfId="31" priority="1">
      <formula>$F3=""</formula>
    </cfRule>
    <cfRule type="expression" dxfId="30" priority="2">
      <formula>$F3="C"</formula>
    </cfRule>
    <cfRule type="expression" dxfId="29" priority="3">
      <formula>$F3="B"</formula>
    </cfRule>
    <cfRule type="expression" dxfId="28" priority="4">
      <formula>$F3="A"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50" r:id="rId3" name="Button 154">
              <controlPr defaultSize="0" print="0" autoFill="0" autoPict="0" macro="[0]!ThisWorkbook.Copy_Click_CHEST">
                <anchor moveWithCells="1">
                  <from>
                    <xdr:col>0</xdr:col>
                    <xdr:colOff>152400</xdr:colOff>
                    <xdr:row>1</xdr:row>
                    <xdr:rowOff>69850</xdr:rowOff>
                  </from>
                  <to>
                    <xdr:col>1</xdr:col>
                    <xdr:colOff>241300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4" name="Button 210">
              <controlPr defaultSize="0" print="0" autoFill="0" autoPict="0" macro="[0]!ThisWorkbook.ShowUserForm">
                <anchor moveWithCells="1" sizeWithCells="1">
                  <from>
                    <xdr:col>0</xdr:col>
                    <xdr:colOff>165100</xdr:colOff>
                    <xdr:row>17</xdr:row>
                    <xdr:rowOff>69850</xdr:rowOff>
                  </from>
                  <to>
                    <xdr:col>1</xdr:col>
                    <xdr:colOff>508000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5" name="Check Box 211">
              <controlPr defaultSize="0" autoFill="0" autoLin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6" name="Check Box 212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4</xdr:col>
                    <xdr:colOff>419100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" r:id="rId7" name="Check Box 213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419100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" r:id="rId8" name="Check Box 214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" r:id="rId9" name="Check Box 215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419100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" r:id="rId10" name="Check Box 216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" r:id="rId11" name="Check Box 217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419100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" r:id="rId12" name="Check Box 218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" r:id="rId13" name="Check Box 219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419100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" r:id="rId14" name="Check Box 220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419100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" r:id="rId15" name="Check Box 221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419100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" r:id="rId16" name="Check Box 222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419100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" r:id="rId17" name="Check Box 223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419100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" r:id="rId18" name="Check Box 224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419100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" r:id="rId19" name="Check Box 225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419100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" r:id="rId20" name="Check Box 226">
              <controlPr defaultSize="0" autoFill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419100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" r:id="rId21" name="Check Box 227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419100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" r:id="rId22" name="Check Box 228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419100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" r:id="rId23" name="Check Box 229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419100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" r:id="rId24" name="Check Box 230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419100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" r:id="rId25" name="Check Box 231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419100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" r:id="rId26" name="Check Box 232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419100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" r:id="rId27" name="Check Box 233">
              <controlPr defaultSize="0" autoFill="0" autoLine="0" autoPict="0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419100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" r:id="rId28" name="Check Box 234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419100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0000000}">
          <x14:formula1>
            <xm:f>RS!$A$1:$A$4</xm:f>
          </x14:formula1>
          <xm:sqref>F25:F32 F3:F4 F16:F22 F6:F7 F10:F11</xm:sqref>
        </x14:dataValidation>
        <x14:dataValidation type="list" allowBlank="1" showInputMessage="1" showErrorMessage="1" xr:uid="{00000000-0002-0000-0B00-000001000000}">
          <x14:formula1>
            <xm:f>RS!$A$16:$A$20</xm:f>
          </x14:formula1>
          <xm:sqref>D16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CE83"/>
  <sheetViews>
    <sheetView topLeftCell="A23" zoomScale="70" zoomScaleNormal="70" zoomScalePageLayoutView="25" workbookViewId="0">
      <selection activeCell="G39" sqref="G39"/>
    </sheetView>
  </sheetViews>
  <sheetFormatPr defaultColWidth="8.83203125" defaultRowHeight="15.5"/>
  <cols>
    <col min="2" max="2" width="10.58203125" bestFit="1" customWidth="1"/>
    <col min="5" max="5" width="8.83203125" style="62"/>
    <col min="6" max="6" width="14.83203125" bestFit="1" customWidth="1"/>
    <col min="7" max="7" width="30.75" customWidth="1"/>
  </cols>
  <sheetData>
    <row r="1" spans="1:83" s="84" customFormat="1">
      <c r="A1" s="148"/>
      <c r="B1" s="148"/>
      <c r="C1" s="148" t="s">
        <v>85</v>
      </c>
      <c r="D1" s="148"/>
      <c r="E1" s="149"/>
      <c r="F1" s="148" t="s">
        <v>14</v>
      </c>
      <c r="G1" s="148" t="s">
        <v>15</v>
      </c>
      <c r="H1" s="148" t="s">
        <v>326</v>
      </c>
      <c r="I1" s="148" t="s">
        <v>316</v>
      </c>
      <c r="J1" s="148" t="s">
        <v>327</v>
      </c>
      <c r="K1" s="148" t="s">
        <v>328</v>
      </c>
      <c r="L1" s="148" t="s">
        <v>329</v>
      </c>
      <c r="M1" s="148" t="s">
        <v>330</v>
      </c>
      <c r="N1" s="148" t="s">
        <v>331</v>
      </c>
      <c r="O1" s="148" t="s">
        <v>332</v>
      </c>
      <c r="P1" s="148" t="s">
        <v>333</v>
      </c>
      <c r="Q1" s="148" t="s">
        <v>334</v>
      </c>
      <c r="R1" s="148" t="s">
        <v>335</v>
      </c>
      <c r="S1" s="148" t="s">
        <v>336</v>
      </c>
      <c r="T1" s="148" t="s">
        <v>337</v>
      </c>
      <c r="U1" s="148" t="s">
        <v>338</v>
      </c>
      <c r="V1" s="148" t="s">
        <v>339</v>
      </c>
      <c r="W1" s="148" t="s">
        <v>340</v>
      </c>
      <c r="X1" s="148" t="s">
        <v>341</v>
      </c>
      <c r="Y1" s="148" t="s">
        <v>342</v>
      </c>
      <c r="Z1" s="148" t="s">
        <v>343</v>
      </c>
      <c r="AA1" s="148" t="s">
        <v>344</v>
      </c>
      <c r="AB1" s="148" t="s">
        <v>345</v>
      </c>
      <c r="AC1" s="148" t="s">
        <v>346</v>
      </c>
      <c r="AD1" s="148" t="s">
        <v>347</v>
      </c>
      <c r="AE1" s="148" t="s">
        <v>348</v>
      </c>
      <c r="AF1" s="148" t="s">
        <v>349</v>
      </c>
      <c r="AG1" s="148" t="s">
        <v>350</v>
      </c>
      <c r="AH1" s="148" t="s">
        <v>351</v>
      </c>
      <c r="AI1" s="148" t="s">
        <v>352</v>
      </c>
      <c r="AJ1" s="148" t="s">
        <v>191</v>
      </c>
      <c r="AK1" s="148" t="s">
        <v>186</v>
      </c>
      <c r="AL1" s="148" t="s">
        <v>353</v>
      </c>
      <c r="AM1" s="148" t="s">
        <v>285</v>
      </c>
      <c r="AN1" s="148" t="s">
        <v>354</v>
      </c>
      <c r="AO1" s="148" t="s">
        <v>355</v>
      </c>
      <c r="AP1" s="148" t="s">
        <v>356</v>
      </c>
      <c r="AQ1" s="148" t="s">
        <v>357</v>
      </c>
      <c r="AR1" s="148" t="s">
        <v>358</v>
      </c>
      <c r="AS1" s="148" t="s">
        <v>359</v>
      </c>
      <c r="AT1" s="148" t="s">
        <v>360</v>
      </c>
      <c r="AU1" s="148" t="s">
        <v>361</v>
      </c>
      <c r="AV1" s="148" t="s">
        <v>362</v>
      </c>
      <c r="AW1" s="148" t="s">
        <v>363</v>
      </c>
      <c r="AX1" s="148" t="s">
        <v>364</v>
      </c>
      <c r="AY1" s="148" t="s">
        <v>365</v>
      </c>
      <c r="AZ1" s="148" t="s">
        <v>366</v>
      </c>
      <c r="BA1" s="148" t="s">
        <v>367</v>
      </c>
      <c r="BB1" s="148" t="s">
        <v>368</v>
      </c>
      <c r="BC1" s="148" t="s">
        <v>369</v>
      </c>
      <c r="BD1" s="148" t="s">
        <v>370</v>
      </c>
      <c r="BE1" s="148" t="s">
        <v>371</v>
      </c>
      <c r="BF1" s="148" t="s">
        <v>372</v>
      </c>
      <c r="BG1" s="148" t="s">
        <v>373</v>
      </c>
      <c r="BH1" s="148" t="s">
        <v>374</v>
      </c>
      <c r="BI1" s="148" t="s">
        <v>375</v>
      </c>
      <c r="BJ1" s="148" t="s">
        <v>376</v>
      </c>
      <c r="BK1" s="148" t="s">
        <v>377</v>
      </c>
      <c r="BL1" s="148" t="s">
        <v>378</v>
      </c>
      <c r="BM1" s="148" t="s">
        <v>379</v>
      </c>
      <c r="BN1" s="148" t="s">
        <v>380</v>
      </c>
      <c r="BO1" s="148" t="s">
        <v>381</v>
      </c>
      <c r="BP1" s="148" t="s">
        <v>382</v>
      </c>
      <c r="BQ1" s="148" t="s">
        <v>383</v>
      </c>
      <c r="BR1" s="148" t="s">
        <v>384</v>
      </c>
      <c r="BS1" s="148" t="s">
        <v>385</v>
      </c>
      <c r="BT1" s="148" t="s">
        <v>386</v>
      </c>
      <c r="BU1" s="148" t="s">
        <v>387</v>
      </c>
      <c r="BV1" s="148" t="s">
        <v>388</v>
      </c>
      <c r="BW1" s="148" t="s">
        <v>389</v>
      </c>
      <c r="BX1" s="148" t="s">
        <v>390</v>
      </c>
      <c r="BY1" s="148" t="s">
        <v>391</v>
      </c>
      <c r="BZ1" s="148" t="s">
        <v>391</v>
      </c>
      <c r="CA1" s="148" t="s">
        <v>392</v>
      </c>
      <c r="CB1" s="148" t="s">
        <v>393</v>
      </c>
      <c r="CC1" s="148" t="s">
        <v>394</v>
      </c>
      <c r="CD1" s="148">
        <v>75</v>
      </c>
      <c r="CE1" s="148">
        <v>76</v>
      </c>
    </row>
    <row r="2" spans="1:83">
      <c r="X2">
        <v>1</v>
      </c>
      <c r="AC2">
        <v>2</v>
      </c>
      <c r="AF2">
        <v>3</v>
      </c>
    </row>
    <row r="3" spans="1:83">
      <c r="D3">
        <v>1</v>
      </c>
      <c r="E3" s="174"/>
      <c r="F3" s="86" t="s">
        <v>0</v>
      </c>
      <c r="G3" s="86" t="s">
        <v>910</v>
      </c>
      <c r="H3" s="86" t="s">
        <v>395</v>
      </c>
      <c r="I3" s="86" t="s">
        <v>396</v>
      </c>
      <c r="J3" s="86" t="s">
        <v>397</v>
      </c>
      <c r="K3" s="86" t="s">
        <v>398</v>
      </c>
      <c r="L3" s="86" t="s">
        <v>399</v>
      </c>
      <c r="M3" s="86" t="s">
        <v>400</v>
      </c>
      <c r="N3" s="86" t="s">
        <v>401</v>
      </c>
      <c r="O3" s="86" t="s">
        <v>402</v>
      </c>
      <c r="P3" s="86" t="s">
        <v>403</v>
      </c>
      <c r="Q3" s="86" t="s">
        <v>404</v>
      </c>
      <c r="R3" s="86" t="s">
        <v>405</v>
      </c>
      <c r="S3" s="86" t="s">
        <v>406</v>
      </c>
      <c r="T3" s="86" t="s">
        <v>407</v>
      </c>
      <c r="U3" s="86" t="s">
        <v>408</v>
      </c>
      <c r="V3" s="86" t="s">
        <v>409</v>
      </c>
      <c r="W3" s="86" t="s">
        <v>1050</v>
      </c>
      <c r="X3" s="86" t="s">
        <v>702</v>
      </c>
      <c r="Y3" s="86" t="s">
        <v>411</v>
      </c>
      <c r="Z3" s="86" t="s">
        <v>412</v>
      </c>
      <c r="AA3" s="86" t="s">
        <v>413</v>
      </c>
      <c r="AB3" s="86" t="s">
        <v>414</v>
      </c>
      <c r="AC3" s="86" t="s">
        <v>415</v>
      </c>
      <c r="AD3" s="86" t="s">
        <v>416</v>
      </c>
      <c r="AE3" s="86" t="s">
        <v>417</v>
      </c>
      <c r="AF3" s="86" t="s">
        <v>418</v>
      </c>
      <c r="AG3" s="86" t="s">
        <v>419</v>
      </c>
      <c r="AH3" s="86" t="s">
        <v>420</v>
      </c>
      <c r="AI3" s="86" t="s">
        <v>421</v>
      </c>
      <c r="AJ3" s="86" t="s">
        <v>150</v>
      </c>
      <c r="AK3" s="86" t="s">
        <v>130</v>
      </c>
      <c r="AL3" s="86" t="s">
        <v>422</v>
      </c>
      <c r="AM3" s="86" t="s">
        <v>423</v>
      </c>
      <c r="AN3" s="86" t="s">
        <v>424</v>
      </c>
      <c r="AO3" s="86" t="s">
        <v>425</v>
      </c>
      <c r="AP3" s="86" t="s">
        <v>426</v>
      </c>
      <c r="AQ3" s="86" t="s">
        <v>427</v>
      </c>
      <c r="AR3" s="86" t="s">
        <v>428</v>
      </c>
      <c r="AS3" s="86" t="s">
        <v>429</v>
      </c>
      <c r="AT3" t="s">
        <v>430</v>
      </c>
      <c r="AU3" t="s">
        <v>431</v>
      </c>
      <c r="AV3" t="s">
        <v>432</v>
      </c>
      <c r="AW3" t="s">
        <v>433</v>
      </c>
      <c r="AX3" t="s">
        <v>434</v>
      </c>
      <c r="AY3" t="s">
        <v>435</v>
      </c>
      <c r="AZ3" t="s">
        <v>436</v>
      </c>
      <c r="BC3" t="s">
        <v>651</v>
      </c>
      <c r="BD3" t="s">
        <v>440</v>
      </c>
      <c r="BE3" t="s">
        <v>441</v>
      </c>
      <c r="BF3" t="s">
        <v>442</v>
      </c>
      <c r="BG3" t="s">
        <v>443</v>
      </c>
      <c r="BH3" t="s">
        <v>444</v>
      </c>
      <c r="BI3" t="s">
        <v>445</v>
      </c>
      <c r="BJ3" t="s">
        <v>652</v>
      </c>
      <c r="BK3" t="s">
        <v>447</v>
      </c>
      <c r="BL3" t="s">
        <v>653</v>
      </c>
      <c r="BM3" t="s">
        <v>448</v>
      </c>
      <c r="BN3" t="s">
        <v>449</v>
      </c>
      <c r="BO3" t="s">
        <v>450</v>
      </c>
      <c r="BP3" t="s">
        <v>451</v>
      </c>
      <c r="BQ3" t="s">
        <v>452</v>
      </c>
      <c r="BR3" t="s">
        <v>453</v>
      </c>
      <c r="BS3" t="s">
        <v>454</v>
      </c>
      <c r="BT3" t="s">
        <v>455</v>
      </c>
      <c r="BU3" t="s">
        <v>456</v>
      </c>
      <c r="BV3" t="s">
        <v>457</v>
      </c>
      <c r="BW3" t="s">
        <v>458</v>
      </c>
      <c r="BX3" t="s">
        <v>459</v>
      </c>
      <c r="BY3" t="s">
        <v>460</v>
      </c>
      <c r="BZ3" t="s">
        <v>461</v>
      </c>
      <c r="CA3" t="s">
        <v>462</v>
      </c>
      <c r="CB3" t="s">
        <v>463</v>
      </c>
      <c r="CC3" t="s">
        <v>464</v>
      </c>
    </row>
    <row r="4" spans="1:83">
      <c r="D4">
        <v>2</v>
      </c>
      <c r="E4" s="174"/>
      <c r="F4" s="86" t="s">
        <v>0</v>
      </c>
      <c r="G4" s="86" t="s">
        <v>911</v>
      </c>
      <c r="H4" s="86" t="s">
        <v>395</v>
      </c>
      <c r="I4" s="86" t="s">
        <v>396</v>
      </c>
      <c r="J4" s="86" t="s">
        <v>397</v>
      </c>
      <c r="K4" s="86" t="s">
        <v>398</v>
      </c>
      <c r="L4" s="86" t="s">
        <v>399</v>
      </c>
      <c r="M4" s="86" t="s">
        <v>400</v>
      </c>
      <c r="N4" s="86" t="s">
        <v>401</v>
      </c>
      <c r="O4" s="86" t="s">
        <v>402</v>
      </c>
      <c r="P4" s="86" t="s">
        <v>403</v>
      </c>
      <c r="Q4" s="86" t="s">
        <v>404</v>
      </c>
      <c r="R4" s="86" t="s">
        <v>405</v>
      </c>
      <c r="S4" s="86" t="s">
        <v>406</v>
      </c>
      <c r="T4" s="86" t="s">
        <v>407</v>
      </c>
      <c r="U4" s="86" t="s">
        <v>408</v>
      </c>
      <c r="V4" s="86" t="s">
        <v>409</v>
      </c>
      <c r="W4" s="86" t="s">
        <v>1050</v>
      </c>
      <c r="X4" s="86" t="s">
        <v>702</v>
      </c>
      <c r="Y4" s="86" t="s">
        <v>411</v>
      </c>
      <c r="Z4" s="86" t="s">
        <v>412</v>
      </c>
      <c r="AA4" s="86" t="s">
        <v>413</v>
      </c>
      <c r="AB4" s="86" t="s">
        <v>414</v>
      </c>
      <c r="AC4" s="86" t="s">
        <v>415</v>
      </c>
      <c r="AD4" s="86" t="s">
        <v>416</v>
      </c>
      <c r="AE4" s="86" t="s">
        <v>417</v>
      </c>
      <c r="AF4" s="86" t="s">
        <v>418</v>
      </c>
      <c r="AG4" s="86" t="s">
        <v>419</v>
      </c>
      <c r="AH4" s="86" t="s">
        <v>420</v>
      </c>
      <c r="AI4" s="86" t="s">
        <v>421</v>
      </c>
      <c r="AJ4" s="86" t="s">
        <v>150</v>
      </c>
      <c r="AK4" s="86" t="s">
        <v>130</v>
      </c>
      <c r="AL4" s="86" t="s">
        <v>422</v>
      </c>
      <c r="AM4" s="86" t="s">
        <v>423</v>
      </c>
      <c r="AN4" s="86" t="s">
        <v>424</v>
      </c>
      <c r="AO4" s="86" t="s">
        <v>425</v>
      </c>
      <c r="AP4" s="86" t="s">
        <v>426</v>
      </c>
      <c r="AQ4" s="86" t="s">
        <v>427</v>
      </c>
      <c r="AR4" s="86" t="s">
        <v>428</v>
      </c>
      <c r="AS4" s="86" t="s">
        <v>429</v>
      </c>
      <c r="AT4" t="s">
        <v>430</v>
      </c>
      <c r="AU4" t="s">
        <v>431</v>
      </c>
      <c r="AV4" t="s">
        <v>432</v>
      </c>
      <c r="AW4" t="s">
        <v>433</v>
      </c>
      <c r="AX4" t="s">
        <v>434</v>
      </c>
      <c r="AY4" t="s">
        <v>435</v>
      </c>
      <c r="AZ4" t="s">
        <v>436</v>
      </c>
      <c r="BC4" t="s">
        <v>651</v>
      </c>
      <c r="BD4" t="s">
        <v>440</v>
      </c>
      <c r="BE4" t="s">
        <v>441</v>
      </c>
      <c r="BF4" t="s">
        <v>442</v>
      </c>
      <c r="BG4" t="s">
        <v>443</v>
      </c>
      <c r="BH4" t="s">
        <v>444</v>
      </c>
      <c r="BI4" t="s">
        <v>445</v>
      </c>
      <c r="BJ4" t="s">
        <v>652</v>
      </c>
      <c r="BK4" t="s">
        <v>447</v>
      </c>
      <c r="BL4" t="s">
        <v>653</v>
      </c>
      <c r="BM4" t="s">
        <v>448</v>
      </c>
      <c r="BN4" t="s">
        <v>449</v>
      </c>
      <c r="BO4" t="s">
        <v>450</v>
      </c>
      <c r="BP4" t="s">
        <v>451</v>
      </c>
      <c r="BQ4" t="s">
        <v>452</v>
      </c>
      <c r="BR4" t="s">
        <v>453</v>
      </c>
      <c r="BS4" t="s">
        <v>454</v>
      </c>
      <c r="BT4" t="s">
        <v>455</v>
      </c>
      <c r="BU4" t="s">
        <v>456</v>
      </c>
      <c r="BV4" t="s">
        <v>457</v>
      </c>
      <c r="BW4" t="s">
        <v>458</v>
      </c>
      <c r="BX4" t="s">
        <v>459</v>
      </c>
      <c r="BY4" t="s">
        <v>460</v>
      </c>
      <c r="BZ4" t="s">
        <v>461</v>
      </c>
      <c r="CA4" t="s">
        <v>462</v>
      </c>
      <c r="CB4" t="s">
        <v>463</v>
      </c>
      <c r="CC4" t="s">
        <v>464</v>
      </c>
    </row>
    <row r="5" spans="1:83">
      <c r="D5">
        <v>3</v>
      </c>
      <c r="E5" s="174"/>
      <c r="F5" s="86" t="s">
        <v>0</v>
      </c>
      <c r="G5" s="86" t="s">
        <v>912</v>
      </c>
      <c r="H5" s="86" t="s">
        <v>395</v>
      </c>
      <c r="I5" s="86" t="s">
        <v>396</v>
      </c>
      <c r="J5" s="86" t="s">
        <v>397</v>
      </c>
      <c r="K5" s="86" t="s">
        <v>398</v>
      </c>
      <c r="L5" s="86" t="s">
        <v>399</v>
      </c>
      <c r="M5" s="86" t="s">
        <v>400</v>
      </c>
      <c r="N5" s="86" t="s">
        <v>401</v>
      </c>
      <c r="O5" s="86" t="s">
        <v>402</v>
      </c>
      <c r="P5" s="86" t="s">
        <v>403</v>
      </c>
      <c r="Q5" s="86" t="s">
        <v>404</v>
      </c>
      <c r="R5" s="86" t="s">
        <v>405</v>
      </c>
      <c r="S5" s="86" t="s">
        <v>406</v>
      </c>
      <c r="T5" s="86" t="s">
        <v>407</v>
      </c>
      <c r="U5" s="86" t="s">
        <v>408</v>
      </c>
      <c r="V5" s="86" t="s">
        <v>409</v>
      </c>
      <c r="W5" s="86" t="s">
        <v>1300</v>
      </c>
      <c r="X5" s="86" t="s">
        <v>1888</v>
      </c>
      <c r="Y5" s="86" t="s">
        <v>411</v>
      </c>
      <c r="Z5" s="86" t="s">
        <v>412</v>
      </c>
      <c r="AA5" s="86" t="s">
        <v>413</v>
      </c>
      <c r="AB5" s="86" t="s">
        <v>414</v>
      </c>
      <c r="AC5" s="86" t="s">
        <v>415</v>
      </c>
      <c r="AD5" s="86" t="s">
        <v>416</v>
      </c>
      <c r="AE5" s="86" t="s">
        <v>417</v>
      </c>
      <c r="AF5" s="86" t="s">
        <v>418</v>
      </c>
      <c r="AG5" s="86" t="s">
        <v>419</v>
      </c>
      <c r="AH5" s="86" t="s">
        <v>420</v>
      </c>
      <c r="AI5" s="86" t="s">
        <v>421</v>
      </c>
      <c r="AJ5" s="86" t="s">
        <v>150</v>
      </c>
      <c r="AK5" s="86" t="s">
        <v>130</v>
      </c>
      <c r="AL5" s="86" t="s">
        <v>422</v>
      </c>
      <c r="AM5" s="86" t="s">
        <v>423</v>
      </c>
      <c r="AN5" s="86" t="s">
        <v>424</v>
      </c>
      <c r="AO5" s="86" t="s">
        <v>425</v>
      </c>
      <c r="AP5" s="86" t="s">
        <v>426</v>
      </c>
      <c r="AQ5" s="86" t="s">
        <v>427</v>
      </c>
      <c r="AR5" s="86" t="s">
        <v>428</v>
      </c>
      <c r="AS5" s="86" t="s">
        <v>429</v>
      </c>
      <c r="AT5" t="s">
        <v>430</v>
      </c>
      <c r="AU5" t="s">
        <v>431</v>
      </c>
      <c r="AV5" t="s">
        <v>432</v>
      </c>
      <c r="AW5" t="s">
        <v>433</v>
      </c>
      <c r="AX5" t="s">
        <v>434</v>
      </c>
      <c r="AY5" t="s">
        <v>435</v>
      </c>
      <c r="AZ5" t="s">
        <v>436</v>
      </c>
      <c r="BC5" t="s">
        <v>651</v>
      </c>
      <c r="BD5" t="s">
        <v>440</v>
      </c>
      <c r="BE5" t="s">
        <v>441</v>
      </c>
      <c r="BF5" t="s">
        <v>442</v>
      </c>
      <c r="BG5" t="s">
        <v>443</v>
      </c>
      <c r="BH5" t="s">
        <v>444</v>
      </c>
      <c r="BI5" t="s">
        <v>445</v>
      </c>
      <c r="BJ5" t="s">
        <v>652</v>
      </c>
      <c r="BK5" t="s">
        <v>447</v>
      </c>
      <c r="BL5" t="s">
        <v>653</v>
      </c>
      <c r="BM5" t="s">
        <v>448</v>
      </c>
      <c r="BN5" t="s">
        <v>449</v>
      </c>
      <c r="BO5" t="s">
        <v>450</v>
      </c>
      <c r="BP5" t="s">
        <v>451</v>
      </c>
      <c r="BQ5" t="s">
        <v>452</v>
      </c>
      <c r="BR5" t="s">
        <v>453</v>
      </c>
      <c r="BS5" t="s">
        <v>454</v>
      </c>
      <c r="BT5" t="s">
        <v>455</v>
      </c>
      <c r="BU5" t="s">
        <v>456</v>
      </c>
      <c r="BV5" t="s">
        <v>457</v>
      </c>
      <c r="BW5" t="s">
        <v>458</v>
      </c>
      <c r="BX5" t="s">
        <v>459</v>
      </c>
      <c r="BY5" t="s">
        <v>460</v>
      </c>
      <c r="BZ5" t="s">
        <v>461</v>
      </c>
      <c r="CA5" t="s">
        <v>462</v>
      </c>
      <c r="CB5" t="s">
        <v>463</v>
      </c>
      <c r="CC5" t="s">
        <v>464</v>
      </c>
    </row>
    <row r="6" spans="1:83">
      <c r="D6">
        <v>4</v>
      </c>
      <c r="E6" s="174" t="b">
        <v>1</v>
      </c>
      <c r="F6" s="86" t="s">
        <v>0</v>
      </c>
      <c r="G6" s="86" t="s">
        <v>913</v>
      </c>
      <c r="H6" s="86" t="s">
        <v>395</v>
      </c>
      <c r="I6" s="86" t="s">
        <v>396</v>
      </c>
      <c r="J6" s="86" t="s">
        <v>397</v>
      </c>
      <c r="K6" s="86" t="s">
        <v>398</v>
      </c>
      <c r="L6" s="86" t="s">
        <v>689</v>
      </c>
      <c r="M6" s="86" t="s">
        <v>1236</v>
      </c>
      <c r="N6" s="86" t="s">
        <v>401</v>
      </c>
      <c r="O6" s="86" t="s">
        <v>1168</v>
      </c>
      <c r="P6" s="86" t="s">
        <v>403</v>
      </c>
      <c r="Q6" s="86" t="s">
        <v>404</v>
      </c>
      <c r="R6" s="86" t="s">
        <v>405</v>
      </c>
      <c r="S6" s="86" t="s">
        <v>406</v>
      </c>
      <c r="T6" s="86" t="s">
        <v>407</v>
      </c>
      <c r="U6" s="86" t="s">
        <v>408</v>
      </c>
      <c r="V6" s="86" t="s">
        <v>409</v>
      </c>
      <c r="W6" s="86" t="s">
        <v>1050</v>
      </c>
      <c r="X6" s="86" t="s">
        <v>702</v>
      </c>
      <c r="Y6" s="86" t="s">
        <v>411</v>
      </c>
      <c r="Z6" s="86" t="s">
        <v>412</v>
      </c>
      <c r="AA6" s="86" t="s">
        <v>413</v>
      </c>
      <c r="AB6" s="86" t="s">
        <v>414</v>
      </c>
      <c r="AC6" s="86" t="s">
        <v>415</v>
      </c>
      <c r="AD6" s="86" t="s">
        <v>690</v>
      </c>
      <c r="AE6" s="86" t="s">
        <v>417</v>
      </c>
      <c r="AF6" s="86" t="s">
        <v>1957</v>
      </c>
      <c r="AG6" s="86" t="s">
        <v>419</v>
      </c>
      <c r="AH6" s="86" t="s">
        <v>420</v>
      </c>
      <c r="AI6" s="86" t="s">
        <v>421</v>
      </c>
      <c r="AJ6" s="86" t="s">
        <v>150</v>
      </c>
      <c r="AK6" s="86" t="s">
        <v>130</v>
      </c>
      <c r="AL6" s="86" t="s">
        <v>422</v>
      </c>
      <c r="AM6" s="86" t="s">
        <v>423</v>
      </c>
      <c r="AN6" s="86" t="s">
        <v>424</v>
      </c>
      <c r="AO6" s="86" t="s">
        <v>425</v>
      </c>
      <c r="AP6" s="86" t="s">
        <v>426</v>
      </c>
      <c r="AQ6" s="86" t="s">
        <v>427</v>
      </c>
      <c r="AR6" s="86" t="s">
        <v>428</v>
      </c>
      <c r="AS6" s="86" t="s">
        <v>429</v>
      </c>
      <c r="AT6" t="s">
        <v>430</v>
      </c>
      <c r="AU6" t="s">
        <v>431</v>
      </c>
      <c r="AV6" t="s">
        <v>432</v>
      </c>
      <c r="AW6" t="s">
        <v>433</v>
      </c>
      <c r="AX6" t="s">
        <v>434</v>
      </c>
      <c r="AY6" t="s">
        <v>435</v>
      </c>
      <c r="AZ6" t="s">
        <v>436</v>
      </c>
      <c r="BC6" t="s">
        <v>651</v>
      </c>
      <c r="BD6" t="s">
        <v>440</v>
      </c>
      <c r="BE6" t="s">
        <v>441</v>
      </c>
      <c r="BF6" t="s">
        <v>442</v>
      </c>
      <c r="BG6" t="s">
        <v>443</v>
      </c>
      <c r="BH6" t="s">
        <v>444</v>
      </c>
      <c r="BI6" t="s">
        <v>445</v>
      </c>
      <c r="BJ6" t="s">
        <v>652</v>
      </c>
      <c r="BK6" t="s">
        <v>447</v>
      </c>
      <c r="BL6" t="s">
        <v>653</v>
      </c>
      <c r="BM6" t="s">
        <v>448</v>
      </c>
      <c r="BN6" t="s">
        <v>449</v>
      </c>
      <c r="BO6" t="s">
        <v>450</v>
      </c>
      <c r="BP6" t="s">
        <v>451</v>
      </c>
      <c r="BQ6" t="s">
        <v>452</v>
      </c>
      <c r="BR6" t="s">
        <v>453</v>
      </c>
      <c r="BS6" t="s">
        <v>454</v>
      </c>
      <c r="BT6" t="s">
        <v>455</v>
      </c>
      <c r="BU6" t="s">
        <v>456</v>
      </c>
      <c r="BV6" t="s">
        <v>457</v>
      </c>
      <c r="BW6" t="s">
        <v>458</v>
      </c>
      <c r="BX6" t="s">
        <v>459</v>
      </c>
      <c r="BY6" t="s">
        <v>460</v>
      </c>
      <c r="BZ6" t="s">
        <v>461</v>
      </c>
      <c r="CA6" t="s">
        <v>462</v>
      </c>
      <c r="CB6" t="s">
        <v>463</v>
      </c>
      <c r="CC6" t="s">
        <v>464</v>
      </c>
    </row>
    <row r="7" spans="1:83">
      <c r="D7">
        <v>5</v>
      </c>
      <c r="E7" s="174"/>
      <c r="F7" s="86" t="s">
        <v>0</v>
      </c>
      <c r="G7" s="86" t="s">
        <v>914</v>
      </c>
      <c r="H7" s="86" t="s">
        <v>395</v>
      </c>
      <c r="I7" s="86" t="s">
        <v>396</v>
      </c>
      <c r="J7" s="86" t="s">
        <v>397</v>
      </c>
      <c r="K7" s="86" t="s">
        <v>398</v>
      </c>
      <c r="L7" s="86" t="s">
        <v>399</v>
      </c>
      <c r="M7" s="86" t="s">
        <v>400</v>
      </c>
      <c r="N7" s="86" t="s">
        <v>401</v>
      </c>
      <c r="O7" s="86" t="s">
        <v>402</v>
      </c>
      <c r="P7" s="86" t="s">
        <v>403</v>
      </c>
      <c r="Q7" s="86" t="s">
        <v>404</v>
      </c>
      <c r="R7" s="86" t="s">
        <v>405</v>
      </c>
      <c r="S7" s="86" t="s">
        <v>406</v>
      </c>
      <c r="T7" s="86" t="s">
        <v>407</v>
      </c>
      <c r="U7" s="86" t="s">
        <v>408</v>
      </c>
      <c r="V7" s="86" t="s">
        <v>409</v>
      </c>
      <c r="W7" s="86" t="s">
        <v>1050</v>
      </c>
      <c r="X7" s="86" t="s">
        <v>702</v>
      </c>
      <c r="Y7" s="86" t="s">
        <v>411</v>
      </c>
      <c r="Z7" s="86" t="s">
        <v>412</v>
      </c>
      <c r="AA7" s="86" t="s">
        <v>413</v>
      </c>
      <c r="AB7" s="86" t="s">
        <v>414</v>
      </c>
      <c r="AC7" s="86" t="s">
        <v>415</v>
      </c>
      <c r="AD7" s="86" t="s">
        <v>416</v>
      </c>
      <c r="AE7" s="86" t="s">
        <v>417</v>
      </c>
      <c r="AF7" s="86" t="s">
        <v>418</v>
      </c>
      <c r="AG7" s="86" t="s">
        <v>419</v>
      </c>
      <c r="AH7" s="86" t="s">
        <v>420</v>
      </c>
      <c r="AI7" s="86" t="s">
        <v>421</v>
      </c>
      <c r="AJ7" s="86" t="s">
        <v>150</v>
      </c>
      <c r="AK7" s="86" t="s">
        <v>130</v>
      </c>
      <c r="AL7" s="86" t="s">
        <v>422</v>
      </c>
      <c r="AM7" s="86" t="s">
        <v>423</v>
      </c>
      <c r="AN7" s="86" t="s">
        <v>424</v>
      </c>
      <c r="AO7" s="86" t="s">
        <v>425</v>
      </c>
      <c r="AP7" s="86" t="s">
        <v>426</v>
      </c>
      <c r="AQ7" s="86" t="s">
        <v>427</v>
      </c>
      <c r="AR7" s="86" t="s">
        <v>428</v>
      </c>
      <c r="AS7" s="86" t="s">
        <v>429</v>
      </c>
      <c r="AT7" t="s">
        <v>430</v>
      </c>
      <c r="AU7" t="s">
        <v>431</v>
      </c>
      <c r="AV7" t="s">
        <v>432</v>
      </c>
      <c r="AW7" t="s">
        <v>433</v>
      </c>
      <c r="AX7" t="s">
        <v>434</v>
      </c>
      <c r="AY7" t="s">
        <v>435</v>
      </c>
      <c r="AZ7" t="s">
        <v>436</v>
      </c>
      <c r="BC7" t="s">
        <v>651</v>
      </c>
      <c r="BD7" t="s">
        <v>440</v>
      </c>
      <c r="BE7" t="s">
        <v>441</v>
      </c>
      <c r="BF7" t="s">
        <v>442</v>
      </c>
      <c r="BG7" t="s">
        <v>443</v>
      </c>
      <c r="BH7" t="s">
        <v>444</v>
      </c>
      <c r="BI7" t="s">
        <v>445</v>
      </c>
      <c r="BJ7" t="s">
        <v>652</v>
      </c>
      <c r="BK7" t="s">
        <v>447</v>
      </c>
      <c r="BL7" t="s">
        <v>653</v>
      </c>
      <c r="BM7" t="s">
        <v>448</v>
      </c>
      <c r="BN7" t="s">
        <v>449</v>
      </c>
      <c r="BO7" t="s">
        <v>450</v>
      </c>
      <c r="BP7" t="s">
        <v>451</v>
      </c>
      <c r="BQ7" t="s">
        <v>452</v>
      </c>
      <c r="BR7" t="s">
        <v>453</v>
      </c>
      <c r="BS7" t="s">
        <v>454</v>
      </c>
      <c r="BT7" t="s">
        <v>455</v>
      </c>
      <c r="BU7" t="s">
        <v>456</v>
      </c>
      <c r="BV7" t="s">
        <v>457</v>
      </c>
      <c r="BW7" t="s">
        <v>458</v>
      </c>
      <c r="BX7" t="s">
        <v>459</v>
      </c>
      <c r="BY7" t="s">
        <v>460</v>
      </c>
      <c r="BZ7" t="s">
        <v>461</v>
      </c>
      <c r="CA7" t="s">
        <v>462</v>
      </c>
      <c r="CB7" t="s">
        <v>463</v>
      </c>
      <c r="CC7" t="s">
        <v>464</v>
      </c>
    </row>
    <row r="8" spans="1:83">
      <c r="D8">
        <v>6</v>
      </c>
      <c r="E8" s="174" t="b">
        <v>1</v>
      </c>
      <c r="F8" s="86" t="s">
        <v>0</v>
      </c>
      <c r="G8" s="86" t="s">
        <v>915</v>
      </c>
      <c r="H8" s="86" t="s">
        <v>395</v>
      </c>
      <c r="I8" s="86" t="s">
        <v>396</v>
      </c>
      <c r="J8" s="86" t="s">
        <v>397</v>
      </c>
      <c r="K8" s="86" t="s">
        <v>398</v>
      </c>
      <c r="L8" s="86" t="s">
        <v>399</v>
      </c>
      <c r="M8" s="86" t="s">
        <v>400</v>
      </c>
      <c r="N8" s="86" t="s">
        <v>401</v>
      </c>
      <c r="O8" s="86" t="s">
        <v>402</v>
      </c>
      <c r="P8" s="86" t="s">
        <v>403</v>
      </c>
      <c r="Q8" s="86" t="s">
        <v>404</v>
      </c>
      <c r="R8" s="86" t="s">
        <v>405</v>
      </c>
      <c r="S8" s="86" t="s">
        <v>691</v>
      </c>
      <c r="T8" s="86" t="s">
        <v>407</v>
      </c>
      <c r="U8" s="86" t="s">
        <v>408</v>
      </c>
      <c r="V8" s="86" t="s">
        <v>409</v>
      </c>
      <c r="W8" s="86" t="s">
        <v>1050</v>
      </c>
      <c r="X8" s="86" t="s">
        <v>1206</v>
      </c>
      <c r="Y8" s="86" t="s">
        <v>411</v>
      </c>
      <c r="Z8" s="86" t="s">
        <v>412</v>
      </c>
      <c r="AA8" s="86" t="s">
        <v>413</v>
      </c>
      <c r="AB8" s="86" t="s">
        <v>414</v>
      </c>
      <c r="AC8" s="86" t="s">
        <v>1238</v>
      </c>
      <c r="AD8" s="86" t="s">
        <v>416</v>
      </c>
      <c r="AE8" s="86" t="s">
        <v>1163</v>
      </c>
      <c r="AF8" s="86" t="s">
        <v>1676</v>
      </c>
      <c r="AG8" s="86" t="s">
        <v>419</v>
      </c>
      <c r="AH8" s="86" t="s">
        <v>1156</v>
      </c>
      <c r="AI8" s="86" t="s">
        <v>421</v>
      </c>
      <c r="AJ8" s="86" t="s">
        <v>2063</v>
      </c>
      <c r="AK8" s="86" t="s">
        <v>1372</v>
      </c>
      <c r="AL8" s="86" t="s">
        <v>422</v>
      </c>
      <c r="AM8" s="86" t="s">
        <v>423</v>
      </c>
      <c r="AN8" s="86" t="s">
        <v>424</v>
      </c>
      <c r="AO8" s="86" t="s">
        <v>425</v>
      </c>
      <c r="AP8" s="86" t="s">
        <v>426</v>
      </c>
      <c r="AQ8" s="86" t="s">
        <v>427</v>
      </c>
      <c r="AR8" s="86" t="s">
        <v>428</v>
      </c>
      <c r="AS8" s="86" t="s">
        <v>429</v>
      </c>
      <c r="AT8" t="s">
        <v>430</v>
      </c>
      <c r="AU8" t="s">
        <v>431</v>
      </c>
      <c r="AV8" t="s">
        <v>432</v>
      </c>
      <c r="AW8" t="s">
        <v>433</v>
      </c>
      <c r="AX8" t="s">
        <v>434</v>
      </c>
      <c r="AY8" t="s">
        <v>435</v>
      </c>
      <c r="AZ8" t="s">
        <v>436</v>
      </c>
      <c r="BC8" t="s">
        <v>651</v>
      </c>
      <c r="BD8" t="s">
        <v>440</v>
      </c>
      <c r="BE8" t="s">
        <v>441</v>
      </c>
      <c r="BF8" t="s">
        <v>442</v>
      </c>
      <c r="BG8" t="s">
        <v>443</v>
      </c>
      <c r="BH8" t="s">
        <v>444</v>
      </c>
      <c r="BI8" t="s">
        <v>445</v>
      </c>
      <c r="BJ8" t="s">
        <v>652</v>
      </c>
      <c r="BK8" t="s">
        <v>447</v>
      </c>
      <c r="BL8" t="s">
        <v>653</v>
      </c>
      <c r="BM8" t="s">
        <v>448</v>
      </c>
      <c r="BN8" t="s">
        <v>449</v>
      </c>
      <c r="BO8" t="s">
        <v>450</v>
      </c>
      <c r="BP8" t="s">
        <v>451</v>
      </c>
      <c r="BQ8" t="s">
        <v>452</v>
      </c>
      <c r="BR8" t="s">
        <v>453</v>
      </c>
      <c r="BS8" t="s">
        <v>454</v>
      </c>
      <c r="BT8" t="s">
        <v>455</v>
      </c>
      <c r="BU8" t="s">
        <v>456</v>
      </c>
      <c r="BV8" t="s">
        <v>457</v>
      </c>
      <c r="BW8" t="s">
        <v>458</v>
      </c>
      <c r="BX8" t="s">
        <v>459</v>
      </c>
      <c r="BY8" t="s">
        <v>460</v>
      </c>
      <c r="BZ8" t="s">
        <v>461</v>
      </c>
      <c r="CA8" t="s">
        <v>462</v>
      </c>
      <c r="CB8" t="s">
        <v>463</v>
      </c>
      <c r="CC8" t="s">
        <v>464</v>
      </c>
    </row>
    <row r="9" spans="1:83">
      <c r="D9">
        <v>7</v>
      </c>
      <c r="E9" s="174"/>
      <c r="F9" s="86" t="s">
        <v>0</v>
      </c>
      <c r="G9" s="86" t="s">
        <v>916</v>
      </c>
      <c r="H9" s="86" t="s">
        <v>395</v>
      </c>
      <c r="I9" s="86" t="s">
        <v>396</v>
      </c>
      <c r="J9" s="86" t="s">
        <v>397</v>
      </c>
      <c r="K9" s="86" t="s">
        <v>398</v>
      </c>
      <c r="L9" s="86" t="s">
        <v>399</v>
      </c>
      <c r="M9" s="86" t="s">
        <v>400</v>
      </c>
      <c r="N9" s="86" t="s">
        <v>401</v>
      </c>
      <c r="O9" s="86" t="s">
        <v>402</v>
      </c>
      <c r="P9" s="86" t="s">
        <v>403</v>
      </c>
      <c r="Q9" s="86" t="s">
        <v>404</v>
      </c>
      <c r="R9" s="86" t="s">
        <v>405</v>
      </c>
      <c r="S9" s="86" t="s">
        <v>406</v>
      </c>
      <c r="T9" s="86" t="s">
        <v>407</v>
      </c>
      <c r="U9" s="86" t="s">
        <v>408</v>
      </c>
      <c r="V9" s="86" t="s">
        <v>409</v>
      </c>
      <c r="W9" s="86" t="s">
        <v>1050</v>
      </c>
      <c r="X9" s="86" t="s">
        <v>702</v>
      </c>
      <c r="Y9" s="86" t="s">
        <v>411</v>
      </c>
      <c r="Z9" s="86" t="s">
        <v>412</v>
      </c>
      <c r="AA9" s="86" t="s">
        <v>413</v>
      </c>
      <c r="AB9" s="86" t="s">
        <v>414</v>
      </c>
      <c r="AC9" s="86" t="s">
        <v>415</v>
      </c>
      <c r="AD9" s="86" t="s">
        <v>416</v>
      </c>
      <c r="AE9" s="86" t="s">
        <v>417</v>
      </c>
      <c r="AF9" s="86" t="s">
        <v>418</v>
      </c>
      <c r="AG9" s="86" t="s">
        <v>419</v>
      </c>
      <c r="AH9" s="86" t="s">
        <v>420</v>
      </c>
      <c r="AI9" s="86" t="s">
        <v>421</v>
      </c>
      <c r="AJ9" s="86" t="s">
        <v>150</v>
      </c>
      <c r="AK9" s="86" t="s">
        <v>130</v>
      </c>
      <c r="AL9" s="86" t="s">
        <v>422</v>
      </c>
      <c r="AM9" s="86" t="s">
        <v>423</v>
      </c>
      <c r="AN9" s="86" t="s">
        <v>424</v>
      </c>
      <c r="AO9" s="86" t="s">
        <v>425</v>
      </c>
      <c r="AP9" s="86" t="s">
        <v>426</v>
      </c>
      <c r="AQ9" s="86" t="s">
        <v>427</v>
      </c>
      <c r="AR9" s="86" t="s">
        <v>428</v>
      </c>
      <c r="AS9" s="86" t="s">
        <v>429</v>
      </c>
      <c r="AT9" t="s">
        <v>430</v>
      </c>
      <c r="AU9" t="s">
        <v>431</v>
      </c>
      <c r="AV9" t="s">
        <v>432</v>
      </c>
      <c r="AW9" t="s">
        <v>433</v>
      </c>
      <c r="AX9" t="s">
        <v>434</v>
      </c>
      <c r="AY9" t="s">
        <v>435</v>
      </c>
      <c r="AZ9" t="s">
        <v>436</v>
      </c>
      <c r="BC9" t="s">
        <v>651</v>
      </c>
      <c r="BD9" t="s">
        <v>440</v>
      </c>
      <c r="BE9" t="s">
        <v>441</v>
      </c>
      <c r="BF9" t="s">
        <v>442</v>
      </c>
      <c r="BG9" t="s">
        <v>443</v>
      </c>
      <c r="BH9" t="s">
        <v>444</v>
      </c>
      <c r="BI9" t="s">
        <v>445</v>
      </c>
      <c r="BJ9" t="s">
        <v>652</v>
      </c>
      <c r="BK9" t="s">
        <v>447</v>
      </c>
      <c r="BL9" t="s">
        <v>653</v>
      </c>
      <c r="BM9" t="s">
        <v>448</v>
      </c>
      <c r="BN9" t="s">
        <v>449</v>
      </c>
      <c r="BO9" t="s">
        <v>450</v>
      </c>
      <c r="BP9" t="s">
        <v>451</v>
      </c>
      <c r="BQ9" t="s">
        <v>452</v>
      </c>
      <c r="BR9" t="s">
        <v>453</v>
      </c>
      <c r="BS9" t="s">
        <v>454</v>
      </c>
      <c r="BT9" t="s">
        <v>455</v>
      </c>
      <c r="BU9" t="s">
        <v>456</v>
      </c>
      <c r="BV9" t="s">
        <v>457</v>
      </c>
      <c r="BW9" t="s">
        <v>458</v>
      </c>
      <c r="BX9" t="s">
        <v>459</v>
      </c>
      <c r="BY9" t="s">
        <v>460</v>
      </c>
      <c r="BZ9" t="s">
        <v>461</v>
      </c>
      <c r="CA9" t="s">
        <v>462</v>
      </c>
      <c r="CB9" t="s">
        <v>463</v>
      </c>
      <c r="CC9" t="s">
        <v>464</v>
      </c>
    </row>
    <row r="10" spans="1:83">
      <c r="D10">
        <v>8</v>
      </c>
      <c r="E10" s="174"/>
      <c r="F10" s="86" t="s">
        <v>0</v>
      </c>
      <c r="G10" s="86" t="s">
        <v>917</v>
      </c>
      <c r="H10" s="86" t="s">
        <v>395</v>
      </c>
      <c r="I10" s="86" t="s">
        <v>396</v>
      </c>
      <c r="J10" s="86" t="s">
        <v>397</v>
      </c>
      <c r="K10" s="86" t="s">
        <v>398</v>
      </c>
      <c r="L10" s="86" t="s">
        <v>399</v>
      </c>
      <c r="M10" s="86" t="s">
        <v>400</v>
      </c>
      <c r="N10" s="86" t="s">
        <v>401</v>
      </c>
      <c r="O10" s="86" t="s">
        <v>402</v>
      </c>
      <c r="P10" s="86" t="s">
        <v>403</v>
      </c>
      <c r="Q10" s="86" t="s">
        <v>404</v>
      </c>
      <c r="R10" s="86" t="s">
        <v>405</v>
      </c>
      <c r="S10" s="86" t="s">
        <v>406</v>
      </c>
      <c r="T10" s="86" t="s">
        <v>407</v>
      </c>
      <c r="U10" s="86" t="s">
        <v>408</v>
      </c>
      <c r="V10" s="86" t="s">
        <v>409</v>
      </c>
      <c r="W10" s="86" t="s">
        <v>1050</v>
      </c>
      <c r="X10" s="86" t="s">
        <v>702</v>
      </c>
      <c r="Y10" s="86" t="s">
        <v>411</v>
      </c>
      <c r="Z10" s="86" t="s">
        <v>412</v>
      </c>
      <c r="AA10" s="86" t="s">
        <v>413</v>
      </c>
      <c r="AB10" s="86" t="s">
        <v>414</v>
      </c>
      <c r="AC10" s="86" t="s">
        <v>415</v>
      </c>
      <c r="AD10" s="86" t="s">
        <v>416</v>
      </c>
      <c r="AE10" s="86" t="s">
        <v>417</v>
      </c>
      <c r="AF10" s="86" t="s">
        <v>418</v>
      </c>
      <c r="AG10" s="86" t="s">
        <v>419</v>
      </c>
      <c r="AH10" s="86" t="s">
        <v>420</v>
      </c>
      <c r="AI10" s="86" t="s">
        <v>421</v>
      </c>
      <c r="AJ10" s="86" t="s">
        <v>150</v>
      </c>
      <c r="AK10" s="86" t="s">
        <v>130</v>
      </c>
      <c r="AL10" s="86" t="s">
        <v>422</v>
      </c>
      <c r="AM10" s="86" t="s">
        <v>423</v>
      </c>
      <c r="AN10" s="86" t="s">
        <v>424</v>
      </c>
      <c r="AO10" s="86" t="s">
        <v>425</v>
      </c>
      <c r="AP10" s="86" t="s">
        <v>426</v>
      </c>
      <c r="AQ10" s="86" t="s">
        <v>427</v>
      </c>
      <c r="AR10" s="86" t="s">
        <v>428</v>
      </c>
      <c r="AS10" s="86" t="s">
        <v>429</v>
      </c>
      <c r="AT10" t="s">
        <v>430</v>
      </c>
      <c r="AU10" t="s">
        <v>431</v>
      </c>
      <c r="AV10" t="s">
        <v>432</v>
      </c>
      <c r="AW10" t="s">
        <v>433</v>
      </c>
      <c r="AX10" t="s">
        <v>434</v>
      </c>
      <c r="AY10" t="s">
        <v>435</v>
      </c>
      <c r="AZ10" t="s">
        <v>436</v>
      </c>
      <c r="BC10" t="s">
        <v>651</v>
      </c>
      <c r="BD10" t="s">
        <v>440</v>
      </c>
      <c r="BE10" t="s">
        <v>441</v>
      </c>
      <c r="BF10" t="s">
        <v>442</v>
      </c>
      <c r="BG10" t="s">
        <v>443</v>
      </c>
      <c r="BH10" t="s">
        <v>444</v>
      </c>
      <c r="BI10" t="s">
        <v>445</v>
      </c>
      <c r="BJ10" t="s">
        <v>652</v>
      </c>
      <c r="BK10" t="s">
        <v>447</v>
      </c>
      <c r="BL10" t="s">
        <v>653</v>
      </c>
      <c r="BM10" t="s">
        <v>448</v>
      </c>
      <c r="BN10" t="s">
        <v>449</v>
      </c>
      <c r="BO10" t="s">
        <v>450</v>
      </c>
      <c r="BP10" t="s">
        <v>451</v>
      </c>
      <c r="BQ10" t="s">
        <v>452</v>
      </c>
      <c r="BR10" t="s">
        <v>453</v>
      </c>
      <c r="BS10" t="s">
        <v>454</v>
      </c>
      <c r="BT10" t="s">
        <v>455</v>
      </c>
      <c r="BU10" t="s">
        <v>456</v>
      </c>
      <c r="BV10" t="s">
        <v>457</v>
      </c>
      <c r="BW10" t="s">
        <v>458</v>
      </c>
      <c r="BX10" t="s">
        <v>459</v>
      </c>
      <c r="BY10" t="s">
        <v>460</v>
      </c>
      <c r="BZ10" t="s">
        <v>461</v>
      </c>
      <c r="CA10" t="s">
        <v>462</v>
      </c>
      <c r="CB10" t="s">
        <v>463</v>
      </c>
      <c r="CC10" t="s">
        <v>464</v>
      </c>
    </row>
    <row r="11" spans="1:83">
      <c r="D11">
        <v>9</v>
      </c>
      <c r="E11" s="174"/>
      <c r="F11" s="86" t="s">
        <v>0</v>
      </c>
      <c r="G11" s="86" t="s">
        <v>918</v>
      </c>
      <c r="H11" s="86" t="s">
        <v>395</v>
      </c>
      <c r="I11" s="86" t="s">
        <v>396</v>
      </c>
      <c r="J11" s="86" t="s">
        <v>397</v>
      </c>
      <c r="K11" s="86" t="s">
        <v>398</v>
      </c>
      <c r="L11" s="86" t="s">
        <v>399</v>
      </c>
      <c r="M11" s="86" t="s">
        <v>400</v>
      </c>
      <c r="N11" s="86" t="s">
        <v>401</v>
      </c>
      <c r="O11" s="86" t="s">
        <v>402</v>
      </c>
      <c r="P11" s="86" t="s">
        <v>403</v>
      </c>
      <c r="Q11" s="86" t="s">
        <v>404</v>
      </c>
      <c r="R11" s="86" t="s">
        <v>405</v>
      </c>
      <c r="S11" s="86" t="s">
        <v>406</v>
      </c>
      <c r="T11" s="86" t="s">
        <v>407</v>
      </c>
      <c r="U11" s="86" t="s">
        <v>408</v>
      </c>
      <c r="V11" s="86" t="s">
        <v>409</v>
      </c>
      <c r="W11" s="86" t="s">
        <v>1050</v>
      </c>
      <c r="X11" s="86" t="s">
        <v>702</v>
      </c>
      <c r="Y11" s="86" t="s">
        <v>411</v>
      </c>
      <c r="Z11" s="86" t="s">
        <v>412</v>
      </c>
      <c r="AA11" s="86" t="s">
        <v>413</v>
      </c>
      <c r="AB11" s="86" t="s">
        <v>414</v>
      </c>
      <c r="AC11" s="86" t="s">
        <v>415</v>
      </c>
      <c r="AD11" s="86" t="s">
        <v>416</v>
      </c>
      <c r="AE11" s="86" t="s">
        <v>417</v>
      </c>
      <c r="AF11" s="86" t="s">
        <v>418</v>
      </c>
      <c r="AG11" s="86" t="s">
        <v>419</v>
      </c>
      <c r="AH11" s="86" t="s">
        <v>420</v>
      </c>
      <c r="AI11" s="86" t="s">
        <v>421</v>
      </c>
      <c r="AJ11" s="86" t="s">
        <v>150</v>
      </c>
      <c r="AK11" s="86" t="s">
        <v>130</v>
      </c>
      <c r="AL11" s="86" t="s">
        <v>422</v>
      </c>
      <c r="AM11" s="86" t="s">
        <v>423</v>
      </c>
      <c r="AN11" s="86" t="s">
        <v>424</v>
      </c>
      <c r="AO11" s="86" t="s">
        <v>425</v>
      </c>
      <c r="AP11" s="86" t="s">
        <v>426</v>
      </c>
      <c r="AQ11" s="86" t="s">
        <v>427</v>
      </c>
      <c r="AR11" s="86" t="s">
        <v>428</v>
      </c>
      <c r="AS11" s="86" t="s">
        <v>429</v>
      </c>
      <c r="AT11" t="s">
        <v>430</v>
      </c>
      <c r="AU11" t="s">
        <v>431</v>
      </c>
      <c r="AV11" t="s">
        <v>432</v>
      </c>
      <c r="AW11" t="s">
        <v>433</v>
      </c>
      <c r="AX11" t="s">
        <v>434</v>
      </c>
      <c r="AY11" t="s">
        <v>435</v>
      </c>
      <c r="AZ11" t="s">
        <v>436</v>
      </c>
      <c r="BC11" t="s">
        <v>651</v>
      </c>
      <c r="BD11" t="s">
        <v>440</v>
      </c>
      <c r="BE11" t="s">
        <v>441</v>
      </c>
      <c r="BF11" t="s">
        <v>442</v>
      </c>
      <c r="BG11" t="s">
        <v>443</v>
      </c>
      <c r="BH11" t="s">
        <v>444</v>
      </c>
      <c r="BI11" t="s">
        <v>445</v>
      </c>
      <c r="BJ11" t="s">
        <v>652</v>
      </c>
      <c r="BK11" t="s">
        <v>447</v>
      </c>
      <c r="BL11" t="s">
        <v>653</v>
      </c>
      <c r="BM11" t="s">
        <v>448</v>
      </c>
      <c r="BN11" t="s">
        <v>449</v>
      </c>
      <c r="BO11" t="s">
        <v>450</v>
      </c>
      <c r="BP11" t="s">
        <v>451</v>
      </c>
      <c r="BQ11" t="s">
        <v>452</v>
      </c>
      <c r="BR11" t="s">
        <v>453</v>
      </c>
      <c r="BS11" t="s">
        <v>454</v>
      </c>
      <c r="BT11" t="s">
        <v>455</v>
      </c>
      <c r="BU11" t="s">
        <v>456</v>
      </c>
      <c r="BV11" t="s">
        <v>457</v>
      </c>
      <c r="BW11" t="s">
        <v>458</v>
      </c>
      <c r="BX11" t="s">
        <v>459</v>
      </c>
      <c r="BY11" t="s">
        <v>460</v>
      </c>
      <c r="BZ11" t="s">
        <v>461</v>
      </c>
      <c r="CA11" t="s">
        <v>462</v>
      </c>
      <c r="CB11" t="s">
        <v>463</v>
      </c>
      <c r="CC11" t="s">
        <v>464</v>
      </c>
    </row>
    <row r="12" spans="1:83">
      <c r="A12" s="22">
        <v>16</v>
      </c>
      <c r="B12" s="22" t="s">
        <v>56</v>
      </c>
      <c r="D12">
        <v>10</v>
      </c>
      <c r="E12" s="174"/>
      <c r="F12" s="86" t="s">
        <v>0</v>
      </c>
      <c r="G12" s="86" t="s">
        <v>919</v>
      </c>
      <c r="H12" s="86" t="s">
        <v>395</v>
      </c>
      <c r="I12" s="86" t="s">
        <v>396</v>
      </c>
      <c r="J12" s="86" t="s">
        <v>397</v>
      </c>
      <c r="K12" s="86" t="s">
        <v>398</v>
      </c>
      <c r="L12" s="86" t="s">
        <v>399</v>
      </c>
      <c r="M12" s="86" t="s">
        <v>400</v>
      </c>
      <c r="N12" s="86" t="s">
        <v>401</v>
      </c>
      <c r="O12" s="86" t="s">
        <v>402</v>
      </c>
      <c r="P12" s="86" t="s">
        <v>403</v>
      </c>
      <c r="Q12" s="86" t="s">
        <v>404</v>
      </c>
      <c r="R12" s="86" t="s">
        <v>405</v>
      </c>
      <c r="S12" s="86" t="s">
        <v>406</v>
      </c>
      <c r="T12" s="86" t="s">
        <v>407</v>
      </c>
      <c r="U12" s="86" t="s">
        <v>408</v>
      </c>
      <c r="V12" s="86" t="s">
        <v>409</v>
      </c>
      <c r="W12" s="86" t="s">
        <v>1050</v>
      </c>
      <c r="X12" s="86" t="s">
        <v>702</v>
      </c>
      <c r="Y12" s="86" t="s">
        <v>411</v>
      </c>
      <c r="Z12" s="86" t="s">
        <v>412</v>
      </c>
      <c r="AA12" s="86" t="s">
        <v>413</v>
      </c>
      <c r="AB12" s="86" t="s">
        <v>414</v>
      </c>
      <c r="AC12" s="86" t="s">
        <v>415</v>
      </c>
      <c r="AD12" s="86" t="s">
        <v>416</v>
      </c>
      <c r="AE12" s="86" t="s">
        <v>417</v>
      </c>
      <c r="AF12" s="86" t="s">
        <v>418</v>
      </c>
      <c r="AG12" s="86" t="s">
        <v>419</v>
      </c>
      <c r="AH12" s="86" t="s">
        <v>420</v>
      </c>
      <c r="AI12" s="86" t="s">
        <v>421</v>
      </c>
      <c r="AJ12" s="86" t="s">
        <v>150</v>
      </c>
      <c r="AK12" s="86" t="s">
        <v>130</v>
      </c>
      <c r="AL12" s="86" t="s">
        <v>422</v>
      </c>
      <c r="AM12" s="86" t="s">
        <v>423</v>
      </c>
      <c r="AN12" s="86" t="s">
        <v>424</v>
      </c>
      <c r="AO12" s="86" t="s">
        <v>425</v>
      </c>
      <c r="AP12" s="86" t="s">
        <v>426</v>
      </c>
      <c r="AQ12" s="86" t="s">
        <v>427</v>
      </c>
      <c r="AR12" s="86" t="s">
        <v>428</v>
      </c>
      <c r="AS12" s="86" t="s">
        <v>429</v>
      </c>
      <c r="AT12" t="s">
        <v>430</v>
      </c>
      <c r="AU12" t="s">
        <v>431</v>
      </c>
      <c r="AV12" t="s">
        <v>432</v>
      </c>
      <c r="AW12" t="s">
        <v>433</v>
      </c>
      <c r="AX12" t="s">
        <v>434</v>
      </c>
      <c r="AY12" t="s">
        <v>435</v>
      </c>
      <c r="AZ12" t="s">
        <v>436</v>
      </c>
      <c r="BC12" t="s">
        <v>651</v>
      </c>
      <c r="BD12" t="s">
        <v>440</v>
      </c>
      <c r="BE12" t="s">
        <v>441</v>
      </c>
      <c r="BF12" t="s">
        <v>442</v>
      </c>
      <c r="BG12" t="s">
        <v>443</v>
      </c>
      <c r="BH12" t="s">
        <v>444</v>
      </c>
      <c r="BI12" t="s">
        <v>445</v>
      </c>
      <c r="BJ12" t="s">
        <v>652</v>
      </c>
      <c r="BK12" t="s">
        <v>447</v>
      </c>
      <c r="BL12" t="s">
        <v>653</v>
      </c>
      <c r="BM12" t="s">
        <v>448</v>
      </c>
      <c r="BN12" t="s">
        <v>449</v>
      </c>
      <c r="BO12" t="s">
        <v>450</v>
      </c>
      <c r="BP12" t="s">
        <v>451</v>
      </c>
      <c r="BQ12" t="s">
        <v>452</v>
      </c>
      <c r="BR12" t="s">
        <v>453</v>
      </c>
      <c r="BS12" t="s">
        <v>454</v>
      </c>
      <c r="BT12" t="s">
        <v>455</v>
      </c>
      <c r="BU12" t="s">
        <v>456</v>
      </c>
      <c r="BV12" t="s">
        <v>457</v>
      </c>
      <c r="BW12" t="s">
        <v>458</v>
      </c>
      <c r="BX12" t="s">
        <v>459</v>
      </c>
      <c r="BY12" t="s">
        <v>460</v>
      </c>
      <c r="BZ12" t="s">
        <v>461</v>
      </c>
      <c r="CA12" t="s">
        <v>462</v>
      </c>
      <c r="CB12" t="s">
        <v>463</v>
      </c>
      <c r="CC12" t="s">
        <v>464</v>
      </c>
    </row>
    <row r="13" spans="1:83">
      <c r="A13" s="22">
        <v>49</v>
      </c>
      <c r="B13" s="22" t="s">
        <v>57</v>
      </c>
      <c r="D13">
        <v>11</v>
      </c>
      <c r="E13" s="174"/>
      <c r="F13" s="86" t="s">
        <v>0</v>
      </c>
      <c r="G13" s="86" t="s">
        <v>920</v>
      </c>
      <c r="H13" s="86" t="s">
        <v>395</v>
      </c>
      <c r="I13" s="86" t="s">
        <v>396</v>
      </c>
      <c r="J13" s="86" t="s">
        <v>397</v>
      </c>
      <c r="K13" s="86" t="s">
        <v>398</v>
      </c>
      <c r="L13" s="86" t="s">
        <v>399</v>
      </c>
      <c r="M13" s="86" t="s">
        <v>400</v>
      </c>
      <c r="N13" s="86" t="s">
        <v>401</v>
      </c>
      <c r="O13" s="86" t="s">
        <v>402</v>
      </c>
      <c r="P13" s="86" t="s">
        <v>403</v>
      </c>
      <c r="Q13" s="86" t="s">
        <v>404</v>
      </c>
      <c r="R13" s="86" t="s">
        <v>405</v>
      </c>
      <c r="S13" s="86" t="s">
        <v>406</v>
      </c>
      <c r="T13" s="86" t="s">
        <v>407</v>
      </c>
      <c r="U13" s="86" t="s">
        <v>408</v>
      </c>
      <c r="V13" s="86" t="s">
        <v>409</v>
      </c>
      <c r="W13" s="86" t="s">
        <v>1050</v>
      </c>
      <c r="X13" s="86" t="s">
        <v>702</v>
      </c>
      <c r="Y13" s="86" t="s">
        <v>411</v>
      </c>
      <c r="Z13" s="86" t="s">
        <v>412</v>
      </c>
      <c r="AA13" s="86" t="s">
        <v>413</v>
      </c>
      <c r="AB13" s="86" t="s">
        <v>414</v>
      </c>
      <c r="AC13" s="86" t="s">
        <v>415</v>
      </c>
      <c r="AD13" s="86" t="s">
        <v>416</v>
      </c>
      <c r="AE13" s="86" t="s">
        <v>417</v>
      </c>
      <c r="AF13" s="86" t="s">
        <v>418</v>
      </c>
      <c r="AG13" s="86" t="s">
        <v>419</v>
      </c>
      <c r="AH13" s="86" t="s">
        <v>420</v>
      </c>
      <c r="AI13" s="86" t="s">
        <v>421</v>
      </c>
      <c r="AJ13" s="86" t="s">
        <v>150</v>
      </c>
      <c r="AK13" s="86" t="s">
        <v>130</v>
      </c>
      <c r="AL13" s="86" t="s">
        <v>422</v>
      </c>
      <c r="AM13" s="86" t="s">
        <v>423</v>
      </c>
      <c r="AN13" s="86" t="s">
        <v>424</v>
      </c>
      <c r="AO13" s="86" t="s">
        <v>425</v>
      </c>
      <c r="AP13" s="86" t="s">
        <v>426</v>
      </c>
      <c r="AQ13" s="86" t="s">
        <v>427</v>
      </c>
      <c r="AR13" s="86" t="s">
        <v>428</v>
      </c>
      <c r="AS13" s="86" t="s">
        <v>429</v>
      </c>
      <c r="AT13" t="s">
        <v>430</v>
      </c>
      <c r="AU13" t="s">
        <v>431</v>
      </c>
      <c r="AV13" t="s">
        <v>432</v>
      </c>
      <c r="AW13" t="s">
        <v>433</v>
      </c>
      <c r="AX13" t="s">
        <v>434</v>
      </c>
      <c r="AY13" t="s">
        <v>435</v>
      </c>
      <c r="AZ13" t="s">
        <v>436</v>
      </c>
      <c r="BC13" t="s">
        <v>651</v>
      </c>
      <c r="BD13" t="s">
        <v>440</v>
      </c>
      <c r="BE13" t="s">
        <v>441</v>
      </c>
      <c r="BF13" t="s">
        <v>442</v>
      </c>
      <c r="BG13" t="s">
        <v>443</v>
      </c>
      <c r="BH13" t="s">
        <v>444</v>
      </c>
      <c r="BI13" t="s">
        <v>445</v>
      </c>
      <c r="BJ13" t="s">
        <v>652</v>
      </c>
      <c r="BK13" t="s">
        <v>447</v>
      </c>
      <c r="BL13" t="s">
        <v>653</v>
      </c>
      <c r="BM13" t="s">
        <v>448</v>
      </c>
      <c r="BN13" t="s">
        <v>449</v>
      </c>
      <c r="BO13" t="s">
        <v>450</v>
      </c>
      <c r="BP13" t="s">
        <v>451</v>
      </c>
      <c r="BQ13" t="s">
        <v>452</v>
      </c>
      <c r="BR13" t="s">
        <v>453</v>
      </c>
      <c r="BS13" t="s">
        <v>454</v>
      </c>
      <c r="BT13" t="s">
        <v>455</v>
      </c>
      <c r="BU13" t="s">
        <v>456</v>
      </c>
      <c r="BV13" t="s">
        <v>457</v>
      </c>
      <c r="BW13" t="s">
        <v>458</v>
      </c>
      <c r="BX13" t="s">
        <v>459</v>
      </c>
      <c r="BY13" t="s">
        <v>460</v>
      </c>
      <c r="BZ13" t="s">
        <v>461</v>
      </c>
      <c r="CA13" t="s">
        <v>462</v>
      </c>
      <c r="CB13" t="s">
        <v>463</v>
      </c>
      <c r="CC13" t="s">
        <v>464</v>
      </c>
    </row>
    <row r="14" spans="1:83">
      <c r="A14" s="22">
        <v>56</v>
      </c>
      <c r="B14" s="22" t="s">
        <v>58</v>
      </c>
      <c r="D14">
        <v>12</v>
      </c>
      <c r="E14" s="175" t="b">
        <v>0</v>
      </c>
      <c r="F14" s="86" t="s">
        <v>0</v>
      </c>
      <c r="G14" s="86" t="s">
        <v>921</v>
      </c>
      <c r="H14" s="86" t="s">
        <v>395</v>
      </c>
      <c r="I14" s="86" t="s">
        <v>396</v>
      </c>
      <c r="J14" s="86" t="s">
        <v>397</v>
      </c>
      <c r="K14" s="86" t="s">
        <v>398</v>
      </c>
      <c r="L14" s="86" t="s">
        <v>399</v>
      </c>
      <c r="M14" s="86" t="s">
        <v>400</v>
      </c>
      <c r="N14" s="86" t="s">
        <v>401</v>
      </c>
      <c r="O14" s="86" t="s">
        <v>402</v>
      </c>
      <c r="P14" s="86" t="s">
        <v>403</v>
      </c>
      <c r="Q14" s="86" t="s">
        <v>404</v>
      </c>
      <c r="R14" s="86" t="s">
        <v>405</v>
      </c>
      <c r="S14" s="86" t="s">
        <v>406</v>
      </c>
      <c r="T14" s="86" t="s">
        <v>407</v>
      </c>
      <c r="U14" s="86" t="s">
        <v>408</v>
      </c>
      <c r="V14" s="86" t="s">
        <v>409</v>
      </c>
      <c r="W14" s="86" t="s">
        <v>1050</v>
      </c>
      <c r="X14" s="86" t="s">
        <v>702</v>
      </c>
      <c r="Y14" s="86" t="s">
        <v>411</v>
      </c>
      <c r="Z14" s="86" t="s">
        <v>412</v>
      </c>
      <c r="AA14" s="86" t="s">
        <v>413</v>
      </c>
      <c r="AB14" s="86" t="s">
        <v>414</v>
      </c>
      <c r="AC14" s="86" t="s">
        <v>415</v>
      </c>
      <c r="AD14" s="86" t="s">
        <v>416</v>
      </c>
      <c r="AE14" s="86" t="s">
        <v>417</v>
      </c>
      <c r="AF14" s="86" t="s">
        <v>418</v>
      </c>
      <c r="AG14" s="86" t="s">
        <v>419</v>
      </c>
      <c r="AH14" s="86" t="s">
        <v>420</v>
      </c>
      <c r="AI14" s="86" t="s">
        <v>421</v>
      </c>
      <c r="AJ14" s="86" t="s">
        <v>150</v>
      </c>
      <c r="AK14" s="86" t="s">
        <v>130</v>
      </c>
      <c r="AL14" s="86" t="s">
        <v>422</v>
      </c>
      <c r="AM14" s="86" t="s">
        <v>423</v>
      </c>
      <c r="AN14" s="86" t="s">
        <v>424</v>
      </c>
      <c r="AO14" s="86" t="s">
        <v>425</v>
      </c>
      <c r="AP14" s="86" t="s">
        <v>426</v>
      </c>
      <c r="AQ14" s="86" t="s">
        <v>427</v>
      </c>
      <c r="AR14" s="86" t="s">
        <v>428</v>
      </c>
      <c r="AS14" s="86" t="s">
        <v>429</v>
      </c>
      <c r="AT14" t="s">
        <v>430</v>
      </c>
      <c r="AU14" t="s">
        <v>431</v>
      </c>
      <c r="AV14" t="s">
        <v>432</v>
      </c>
      <c r="AW14" t="s">
        <v>433</v>
      </c>
      <c r="AX14" t="s">
        <v>434</v>
      </c>
      <c r="AY14" t="s">
        <v>435</v>
      </c>
      <c r="AZ14" t="s">
        <v>436</v>
      </c>
      <c r="BC14" t="s">
        <v>651</v>
      </c>
      <c r="BD14" t="s">
        <v>440</v>
      </c>
      <c r="BE14" t="s">
        <v>441</v>
      </c>
      <c r="BF14" t="s">
        <v>442</v>
      </c>
      <c r="BG14" t="s">
        <v>443</v>
      </c>
      <c r="BH14" t="s">
        <v>444</v>
      </c>
      <c r="BI14" t="s">
        <v>445</v>
      </c>
      <c r="BJ14" t="s">
        <v>652</v>
      </c>
      <c r="BK14" t="s">
        <v>447</v>
      </c>
      <c r="BL14" t="s">
        <v>653</v>
      </c>
      <c r="BM14" t="s">
        <v>448</v>
      </c>
      <c r="BN14" t="s">
        <v>449</v>
      </c>
      <c r="BO14" t="s">
        <v>450</v>
      </c>
      <c r="BP14" t="s">
        <v>451</v>
      </c>
      <c r="BQ14" t="s">
        <v>452</v>
      </c>
      <c r="BR14" t="s">
        <v>453</v>
      </c>
      <c r="BS14" t="s">
        <v>454</v>
      </c>
      <c r="BT14" t="s">
        <v>455</v>
      </c>
      <c r="BU14" t="s">
        <v>456</v>
      </c>
      <c r="BV14" t="s">
        <v>457</v>
      </c>
      <c r="BW14" t="s">
        <v>458</v>
      </c>
      <c r="BX14" t="s">
        <v>459</v>
      </c>
      <c r="BY14" t="s">
        <v>460</v>
      </c>
      <c r="BZ14" t="s">
        <v>461</v>
      </c>
      <c r="CA14" t="s">
        <v>462</v>
      </c>
      <c r="CB14" t="s">
        <v>463</v>
      </c>
      <c r="CC14" t="s">
        <v>464</v>
      </c>
    </row>
    <row r="15" spans="1:83">
      <c r="D15">
        <v>13</v>
      </c>
      <c r="E15" s="175" t="b">
        <v>1</v>
      </c>
      <c r="F15" s="86" t="s">
        <v>0</v>
      </c>
      <c r="G15" s="86" t="s">
        <v>922</v>
      </c>
      <c r="H15" s="86" t="s">
        <v>395</v>
      </c>
      <c r="I15" s="86" t="s">
        <v>396</v>
      </c>
      <c r="J15" s="86" t="s">
        <v>2015</v>
      </c>
      <c r="K15" s="86" t="s">
        <v>693</v>
      </c>
      <c r="L15" s="86" t="s">
        <v>694</v>
      </c>
      <c r="M15" s="86" t="s">
        <v>1024</v>
      </c>
      <c r="N15" s="86" t="s">
        <v>695</v>
      </c>
      <c r="O15" s="86" t="s">
        <v>1077</v>
      </c>
      <c r="P15" s="86" t="s">
        <v>1207</v>
      </c>
      <c r="Q15" s="86" t="s">
        <v>404</v>
      </c>
      <c r="R15" s="86" t="s">
        <v>2028</v>
      </c>
      <c r="S15" s="86" t="s">
        <v>1887</v>
      </c>
      <c r="T15" s="86" t="s">
        <v>407</v>
      </c>
      <c r="U15" s="86" t="s">
        <v>408</v>
      </c>
      <c r="V15" s="86" t="s">
        <v>409</v>
      </c>
      <c r="W15" s="86" t="s">
        <v>1050</v>
      </c>
      <c r="X15" s="86" t="s">
        <v>1960</v>
      </c>
      <c r="Y15" s="86" t="s">
        <v>411</v>
      </c>
      <c r="Z15" s="86" t="s">
        <v>412</v>
      </c>
      <c r="AA15" s="86" t="s">
        <v>817</v>
      </c>
      <c r="AB15" s="86" t="s">
        <v>2032</v>
      </c>
      <c r="AC15" s="86" t="s">
        <v>1998</v>
      </c>
      <c r="AD15" s="86" t="s">
        <v>416</v>
      </c>
      <c r="AE15" s="86" t="s">
        <v>2069</v>
      </c>
      <c r="AF15" s="86" t="s">
        <v>1675</v>
      </c>
      <c r="AG15" s="86" t="s">
        <v>696</v>
      </c>
      <c r="AH15" s="86" t="s">
        <v>420</v>
      </c>
      <c r="AI15" s="86" t="s">
        <v>421</v>
      </c>
      <c r="AJ15" s="86" t="s">
        <v>1400</v>
      </c>
      <c r="AK15" s="86" t="s">
        <v>1164</v>
      </c>
      <c r="AL15" s="86" t="s">
        <v>422</v>
      </c>
      <c r="AM15" s="86" t="s">
        <v>423</v>
      </c>
      <c r="AN15" s="86" t="s">
        <v>424</v>
      </c>
      <c r="AO15" s="86" t="s">
        <v>425</v>
      </c>
      <c r="AP15" s="86" t="s">
        <v>426</v>
      </c>
      <c r="AQ15" s="86" t="s">
        <v>427</v>
      </c>
      <c r="AR15" s="86" t="s">
        <v>428</v>
      </c>
      <c r="AS15" s="86" t="s">
        <v>429</v>
      </c>
      <c r="AT15" t="s">
        <v>430</v>
      </c>
      <c r="AU15" t="s">
        <v>431</v>
      </c>
      <c r="AV15" t="s">
        <v>432</v>
      </c>
      <c r="AW15" t="s">
        <v>433</v>
      </c>
      <c r="AX15" t="s">
        <v>434</v>
      </c>
      <c r="AY15" t="s">
        <v>435</v>
      </c>
      <c r="AZ15" t="s">
        <v>436</v>
      </c>
      <c r="BC15" t="s">
        <v>651</v>
      </c>
      <c r="BD15" t="s">
        <v>440</v>
      </c>
      <c r="BE15" t="s">
        <v>441</v>
      </c>
      <c r="BF15" t="s">
        <v>442</v>
      </c>
      <c r="BG15" t="s">
        <v>443</v>
      </c>
      <c r="BH15" t="s">
        <v>444</v>
      </c>
      <c r="BI15" t="s">
        <v>445</v>
      </c>
      <c r="BJ15" t="s">
        <v>652</v>
      </c>
      <c r="BK15" t="s">
        <v>447</v>
      </c>
      <c r="BL15" t="s">
        <v>653</v>
      </c>
      <c r="BM15" t="s">
        <v>448</v>
      </c>
      <c r="BN15" t="s">
        <v>449</v>
      </c>
      <c r="BO15" t="s">
        <v>450</v>
      </c>
      <c r="BP15" t="s">
        <v>451</v>
      </c>
      <c r="BQ15" t="s">
        <v>452</v>
      </c>
      <c r="BR15" t="s">
        <v>453</v>
      </c>
      <c r="BS15" t="s">
        <v>454</v>
      </c>
      <c r="BT15" t="s">
        <v>455</v>
      </c>
      <c r="BU15" t="s">
        <v>456</v>
      </c>
      <c r="BV15" t="s">
        <v>457</v>
      </c>
      <c r="BW15" t="s">
        <v>458</v>
      </c>
      <c r="BX15" t="s">
        <v>459</v>
      </c>
      <c r="BY15" t="s">
        <v>460</v>
      </c>
      <c r="BZ15" t="s">
        <v>461</v>
      </c>
      <c r="CA15" t="s">
        <v>462</v>
      </c>
      <c r="CB15" t="s">
        <v>463</v>
      </c>
      <c r="CC15" t="s">
        <v>464</v>
      </c>
    </row>
    <row r="16" spans="1:83">
      <c r="E1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</row>
    <row r="17" spans="4:81">
      <c r="E17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>
        <v>1</v>
      </c>
      <c r="AF17" s="86"/>
      <c r="AG17" s="86">
        <v>2</v>
      </c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</row>
    <row r="18" spans="4:81">
      <c r="D18">
        <v>1</v>
      </c>
      <c r="E18" s="174"/>
      <c r="F18" s="86" t="s">
        <v>1</v>
      </c>
      <c r="G18" s="86" t="s">
        <v>923</v>
      </c>
      <c r="H18" s="86" t="s">
        <v>395</v>
      </c>
      <c r="I18" s="86" t="s">
        <v>396</v>
      </c>
      <c r="J18" s="86" t="s">
        <v>397</v>
      </c>
      <c r="K18" s="86" t="s">
        <v>398</v>
      </c>
      <c r="L18" s="86" t="s">
        <v>399</v>
      </c>
      <c r="M18" s="86" t="s">
        <v>400</v>
      </c>
      <c r="N18" s="86" t="s">
        <v>401</v>
      </c>
      <c r="O18" s="86" t="s">
        <v>402</v>
      </c>
      <c r="P18" s="86" t="s">
        <v>403</v>
      </c>
      <c r="Q18" s="86" t="s">
        <v>404</v>
      </c>
      <c r="R18" s="86" t="s">
        <v>405</v>
      </c>
      <c r="S18" s="86" t="s">
        <v>406</v>
      </c>
      <c r="T18" s="86" t="s">
        <v>407</v>
      </c>
      <c r="U18" s="86" t="s">
        <v>408</v>
      </c>
      <c r="V18" s="86" t="s">
        <v>409</v>
      </c>
      <c r="W18" s="86" t="s">
        <v>1050</v>
      </c>
      <c r="X18" s="86" t="s">
        <v>702</v>
      </c>
      <c r="Y18" s="86" t="s">
        <v>411</v>
      </c>
      <c r="Z18" s="86" t="s">
        <v>412</v>
      </c>
      <c r="AA18" s="86" t="s">
        <v>413</v>
      </c>
      <c r="AB18" s="86" t="s">
        <v>414</v>
      </c>
      <c r="AC18" s="86" t="s">
        <v>415</v>
      </c>
      <c r="AD18" s="86" t="s">
        <v>416</v>
      </c>
      <c r="AE18" s="86" t="s">
        <v>417</v>
      </c>
      <c r="AF18" s="86" t="s">
        <v>418</v>
      </c>
      <c r="AG18" s="86" t="s">
        <v>419</v>
      </c>
      <c r="AH18" s="86" t="s">
        <v>420</v>
      </c>
      <c r="AI18" s="86" t="s">
        <v>421</v>
      </c>
      <c r="AJ18" s="86" t="s">
        <v>697</v>
      </c>
      <c r="AK18" s="86" t="s">
        <v>130</v>
      </c>
      <c r="AL18" s="86" t="s">
        <v>422</v>
      </c>
      <c r="AM18" s="86" t="s">
        <v>423</v>
      </c>
      <c r="AN18" s="86" t="s">
        <v>424</v>
      </c>
      <c r="AO18" s="86" t="s">
        <v>425</v>
      </c>
      <c r="AP18" s="86" t="s">
        <v>426</v>
      </c>
      <c r="AQ18" s="86" t="s">
        <v>427</v>
      </c>
      <c r="AR18" s="86" t="s">
        <v>428</v>
      </c>
      <c r="AS18" s="86" t="s">
        <v>429</v>
      </c>
      <c r="AT18" t="s">
        <v>430</v>
      </c>
      <c r="AU18" t="s">
        <v>431</v>
      </c>
      <c r="AV18" t="s">
        <v>432</v>
      </c>
      <c r="AW18" t="s">
        <v>433</v>
      </c>
      <c r="AX18" t="s">
        <v>434</v>
      </c>
      <c r="AY18" t="s">
        <v>435</v>
      </c>
      <c r="AZ18" t="s">
        <v>436</v>
      </c>
      <c r="BC18" t="s">
        <v>651</v>
      </c>
      <c r="BD18" t="s">
        <v>440</v>
      </c>
      <c r="BE18" t="s">
        <v>441</v>
      </c>
      <c r="BF18" t="s">
        <v>442</v>
      </c>
      <c r="BG18" t="s">
        <v>443</v>
      </c>
      <c r="BH18" t="s">
        <v>444</v>
      </c>
      <c r="BI18" t="s">
        <v>445</v>
      </c>
      <c r="BJ18" t="s">
        <v>652</v>
      </c>
      <c r="BK18" t="s">
        <v>447</v>
      </c>
      <c r="BL18" t="s">
        <v>653</v>
      </c>
      <c r="BM18" t="s">
        <v>448</v>
      </c>
      <c r="BN18" t="s">
        <v>449</v>
      </c>
      <c r="BO18" t="s">
        <v>450</v>
      </c>
      <c r="BP18" t="s">
        <v>451</v>
      </c>
      <c r="BQ18" t="s">
        <v>452</v>
      </c>
      <c r="BR18" t="s">
        <v>453</v>
      </c>
      <c r="BS18" t="s">
        <v>454</v>
      </c>
      <c r="BT18" t="s">
        <v>455</v>
      </c>
      <c r="BU18" t="s">
        <v>456</v>
      </c>
      <c r="BV18" t="s">
        <v>457</v>
      </c>
      <c r="BW18" t="s">
        <v>458</v>
      </c>
      <c r="BX18" t="s">
        <v>459</v>
      </c>
      <c r="BY18" t="s">
        <v>460</v>
      </c>
      <c r="BZ18" t="s">
        <v>461</v>
      </c>
      <c r="CA18" t="s">
        <v>462</v>
      </c>
      <c r="CB18" t="s">
        <v>463</v>
      </c>
      <c r="CC18" t="s">
        <v>464</v>
      </c>
    </row>
    <row r="19" spans="4:81">
      <c r="D19">
        <v>2</v>
      </c>
      <c r="E19" s="174" t="b">
        <v>0</v>
      </c>
      <c r="F19" s="86" t="s">
        <v>1</v>
      </c>
      <c r="G19" s="86" t="s">
        <v>924</v>
      </c>
      <c r="H19" s="86" t="s">
        <v>395</v>
      </c>
      <c r="I19" s="86" t="s">
        <v>396</v>
      </c>
      <c r="J19" s="86" t="s">
        <v>397</v>
      </c>
      <c r="K19" s="86" t="s">
        <v>398</v>
      </c>
      <c r="L19" s="86" t="s">
        <v>399</v>
      </c>
      <c r="M19" s="86" t="s">
        <v>400</v>
      </c>
      <c r="N19" s="86" t="s">
        <v>401</v>
      </c>
      <c r="O19" s="86" t="s">
        <v>402</v>
      </c>
      <c r="P19" s="86" t="s">
        <v>403</v>
      </c>
      <c r="Q19" s="86" t="s">
        <v>404</v>
      </c>
      <c r="R19" s="86" t="s">
        <v>405</v>
      </c>
      <c r="S19" s="86" t="s">
        <v>406</v>
      </c>
      <c r="T19" s="86" t="s">
        <v>407</v>
      </c>
      <c r="U19" s="86" t="s">
        <v>408</v>
      </c>
      <c r="V19" s="86" t="s">
        <v>409</v>
      </c>
      <c r="W19" s="86" t="s">
        <v>1050</v>
      </c>
      <c r="X19" s="86" t="s">
        <v>702</v>
      </c>
      <c r="Y19" s="86" t="s">
        <v>411</v>
      </c>
      <c r="Z19" s="86" t="s">
        <v>412</v>
      </c>
      <c r="AA19" s="86" t="s">
        <v>413</v>
      </c>
      <c r="AB19" s="86" t="s">
        <v>414</v>
      </c>
      <c r="AC19" s="86" t="s">
        <v>415</v>
      </c>
      <c r="AD19" s="86" t="s">
        <v>416</v>
      </c>
      <c r="AE19" s="86" t="s">
        <v>1078</v>
      </c>
      <c r="AF19" s="86" t="s">
        <v>418</v>
      </c>
      <c r="AG19" s="86" t="s">
        <v>419</v>
      </c>
      <c r="AH19" s="86" t="s">
        <v>420</v>
      </c>
      <c r="AI19" s="86" t="s">
        <v>421</v>
      </c>
      <c r="AJ19" s="86" t="s">
        <v>150</v>
      </c>
      <c r="AK19" s="86" t="s">
        <v>130</v>
      </c>
      <c r="AL19" s="86" t="s">
        <v>422</v>
      </c>
      <c r="AM19" s="86" t="s">
        <v>423</v>
      </c>
      <c r="AN19" s="86" t="s">
        <v>424</v>
      </c>
      <c r="AO19" s="86" t="s">
        <v>425</v>
      </c>
      <c r="AP19" s="86" t="s">
        <v>426</v>
      </c>
      <c r="AQ19" s="86" t="s">
        <v>427</v>
      </c>
      <c r="AR19" s="86" t="s">
        <v>428</v>
      </c>
      <c r="AS19" s="86" t="s">
        <v>429</v>
      </c>
      <c r="AT19" t="s">
        <v>430</v>
      </c>
      <c r="AU19" t="s">
        <v>431</v>
      </c>
      <c r="AV19" t="s">
        <v>432</v>
      </c>
      <c r="AW19" t="s">
        <v>433</v>
      </c>
      <c r="AX19" t="s">
        <v>434</v>
      </c>
      <c r="AY19" t="s">
        <v>435</v>
      </c>
      <c r="AZ19" t="s">
        <v>436</v>
      </c>
      <c r="BC19" t="s">
        <v>651</v>
      </c>
      <c r="BD19" t="s">
        <v>440</v>
      </c>
      <c r="BE19" t="s">
        <v>441</v>
      </c>
      <c r="BF19" t="s">
        <v>442</v>
      </c>
      <c r="BG19" t="s">
        <v>443</v>
      </c>
      <c r="BH19" t="s">
        <v>444</v>
      </c>
      <c r="BI19" t="s">
        <v>445</v>
      </c>
      <c r="BJ19" t="s">
        <v>652</v>
      </c>
      <c r="BK19" t="s">
        <v>447</v>
      </c>
      <c r="BL19" t="s">
        <v>653</v>
      </c>
      <c r="BM19" t="s">
        <v>448</v>
      </c>
      <c r="BN19" t="s">
        <v>449</v>
      </c>
      <c r="BO19" t="s">
        <v>450</v>
      </c>
      <c r="BP19" t="s">
        <v>451</v>
      </c>
      <c r="BQ19" t="s">
        <v>452</v>
      </c>
      <c r="BR19" t="s">
        <v>453</v>
      </c>
      <c r="BS19" t="s">
        <v>454</v>
      </c>
      <c r="BT19" t="s">
        <v>455</v>
      </c>
      <c r="BU19" t="s">
        <v>456</v>
      </c>
      <c r="BV19" t="s">
        <v>457</v>
      </c>
      <c r="BW19" t="s">
        <v>458</v>
      </c>
      <c r="BX19" t="s">
        <v>459</v>
      </c>
      <c r="BY19" t="s">
        <v>460</v>
      </c>
      <c r="BZ19" t="s">
        <v>461</v>
      </c>
      <c r="CA19" t="s">
        <v>462</v>
      </c>
      <c r="CB19" t="s">
        <v>463</v>
      </c>
      <c r="CC19" t="s">
        <v>464</v>
      </c>
    </row>
    <row r="20" spans="4:81">
      <c r="D20">
        <v>3</v>
      </c>
      <c r="E20" s="174" t="b">
        <v>1</v>
      </c>
      <c r="F20" s="86" t="s">
        <v>1</v>
      </c>
      <c r="G20" s="86" t="s">
        <v>925</v>
      </c>
      <c r="H20" s="86" t="s">
        <v>395</v>
      </c>
      <c r="I20" s="86" t="s">
        <v>396</v>
      </c>
      <c r="J20" s="86" t="s">
        <v>397</v>
      </c>
      <c r="K20" s="86" t="s">
        <v>398</v>
      </c>
      <c r="L20" s="86" t="s">
        <v>399</v>
      </c>
      <c r="M20" s="86" t="s">
        <v>400</v>
      </c>
      <c r="N20" s="86" t="s">
        <v>401</v>
      </c>
      <c r="O20" s="86" t="s">
        <v>402</v>
      </c>
      <c r="P20" s="86" t="s">
        <v>403</v>
      </c>
      <c r="Q20" s="86" t="s">
        <v>404</v>
      </c>
      <c r="R20" s="86" t="s">
        <v>405</v>
      </c>
      <c r="S20" s="86" t="s">
        <v>406</v>
      </c>
      <c r="T20" s="86" t="s">
        <v>407</v>
      </c>
      <c r="U20" s="86" t="s">
        <v>408</v>
      </c>
      <c r="V20" s="86" t="s">
        <v>409</v>
      </c>
      <c r="W20" s="86" t="s">
        <v>1050</v>
      </c>
      <c r="X20" s="86" t="s">
        <v>702</v>
      </c>
      <c r="Y20" s="86" t="s">
        <v>411</v>
      </c>
      <c r="Z20" s="86" t="s">
        <v>412</v>
      </c>
      <c r="AA20" s="86" t="s">
        <v>413</v>
      </c>
      <c r="AB20" s="86" t="s">
        <v>414</v>
      </c>
      <c r="AC20" s="86" t="s">
        <v>415</v>
      </c>
      <c r="AD20" s="86" t="s">
        <v>416</v>
      </c>
      <c r="AE20" s="86" t="s">
        <v>757</v>
      </c>
      <c r="AF20" s="86" t="s">
        <v>418</v>
      </c>
      <c r="AG20" s="86" t="s">
        <v>1062</v>
      </c>
      <c r="AH20" s="86" t="s">
        <v>420</v>
      </c>
      <c r="AI20" s="86" t="s">
        <v>421</v>
      </c>
      <c r="AJ20" s="86" t="s">
        <v>150</v>
      </c>
      <c r="AK20" s="86" t="s">
        <v>130</v>
      </c>
      <c r="AL20" s="86" t="s">
        <v>422</v>
      </c>
      <c r="AM20" s="86" t="s">
        <v>423</v>
      </c>
      <c r="AN20" s="86" t="s">
        <v>424</v>
      </c>
      <c r="AO20" s="86" t="s">
        <v>425</v>
      </c>
      <c r="AP20" s="86" t="s">
        <v>426</v>
      </c>
      <c r="AQ20" s="86" t="s">
        <v>427</v>
      </c>
      <c r="AR20" s="86" t="s">
        <v>428</v>
      </c>
      <c r="AS20" s="86" t="s">
        <v>429</v>
      </c>
      <c r="AT20" t="s">
        <v>430</v>
      </c>
      <c r="AU20" t="s">
        <v>431</v>
      </c>
      <c r="AV20" t="s">
        <v>432</v>
      </c>
      <c r="AW20" t="s">
        <v>433</v>
      </c>
      <c r="AX20" t="s">
        <v>434</v>
      </c>
      <c r="AY20" t="s">
        <v>435</v>
      </c>
      <c r="AZ20" t="s">
        <v>436</v>
      </c>
      <c r="BC20" t="s">
        <v>651</v>
      </c>
      <c r="BD20" t="s">
        <v>440</v>
      </c>
      <c r="BE20" t="s">
        <v>441</v>
      </c>
      <c r="BF20" t="s">
        <v>442</v>
      </c>
      <c r="BG20" t="s">
        <v>443</v>
      </c>
      <c r="BH20" t="s">
        <v>444</v>
      </c>
      <c r="BI20" t="s">
        <v>445</v>
      </c>
      <c r="BJ20" t="s">
        <v>652</v>
      </c>
      <c r="BK20" t="s">
        <v>447</v>
      </c>
      <c r="BL20" t="s">
        <v>653</v>
      </c>
      <c r="BM20" t="s">
        <v>448</v>
      </c>
      <c r="BN20" t="s">
        <v>449</v>
      </c>
      <c r="BO20" t="s">
        <v>450</v>
      </c>
      <c r="BP20" t="s">
        <v>451</v>
      </c>
      <c r="BQ20" t="s">
        <v>452</v>
      </c>
      <c r="BR20" t="s">
        <v>453</v>
      </c>
      <c r="BS20" t="s">
        <v>454</v>
      </c>
      <c r="BT20" t="s">
        <v>455</v>
      </c>
      <c r="BU20" t="s">
        <v>456</v>
      </c>
      <c r="BV20" t="s">
        <v>457</v>
      </c>
      <c r="BW20" t="s">
        <v>458</v>
      </c>
      <c r="BX20" t="s">
        <v>459</v>
      </c>
      <c r="BY20" t="s">
        <v>460</v>
      </c>
      <c r="BZ20" t="s">
        <v>461</v>
      </c>
      <c r="CA20" t="s">
        <v>462</v>
      </c>
      <c r="CB20" t="s">
        <v>463</v>
      </c>
      <c r="CC20" t="s">
        <v>464</v>
      </c>
    </row>
    <row r="21" spans="4:81">
      <c r="D21">
        <v>4</v>
      </c>
      <c r="E21" s="174"/>
      <c r="F21" s="86" t="s">
        <v>1</v>
      </c>
      <c r="G21" s="86" t="s">
        <v>926</v>
      </c>
      <c r="H21" s="86" t="s">
        <v>395</v>
      </c>
      <c r="I21" s="86" t="s">
        <v>396</v>
      </c>
      <c r="J21" s="86" t="s">
        <v>397</v>
      </c>
      <c r="K21" s="86" t="s">
        <v>398</v>
      </c>
      <c r="L21" s="86" t="s">
        <v>399</v>
      </c>
      <c r="M21" s="86" t="s">
        <v>400</v>
      </c>
      <c r="N21" s="86" t="s">
        <v>401</v>
      </c>
      <c r="O21" s="86" t="s">
        <v>402</v>
      </c>
      <c r="P21" s="86" t="s">
        <v>403</v>
      </c>
      <c r="Q21" s="86" t="s">
        <v>404</v>
      </c>
      <c r="R21" s="86" t="s">
        <v>405</v>
      </c>
      <c r="S21" s="86" t="s">
        <v>406</v>
      </c>
      <c r="T21" s="86" t="s">
        <v>407</v>
      </c>
      <c r="U21" s="86" t="s">
        <v>408</v>
      </c>
      <c r="V21" s="86" t="s">
        <v>409</v>
      </c>
      <c r="W21" s="86" t="s">
        <v>1050</v>
      </c>
      <c r="X21" s="86" t="s">
        <v>702</v>
      </c>
      <c r="Y21" s="86" t="s">
        <v>411</v>
      </c>
      <c r="Z21" s="86" t="s">
        <v>412</v>
      </c>
      <c r="AA21" s="86" t="s">
        <v>413</v>
      </c>
      <c r="AB21" s="86" t="s">
        <v>414</v>
      </c>
      <c r="AC21" s="86" t="s">
        <v>415</v>
      </c>
      <c r="AD21" s="86" t="s">
        <v>416</v>
      </c>
      <c r="AE21" s="86" t="s">
        <v>417</v>
      </c>
      <c r="AF21" s="86" t="s">
        <v>418</v>
      </c>
      <c r="AG21" s="86" t="s">
        <v>419</v>
      </c>
      <c r="AH21" s="86" t="s">
        <v>420</v>
      </c>
      <c r="AI21" s="86" t="s">
        <v>421</v>
      </c>
      <c r="AJ21" s="86" t="s">
        <v>150</v>
      </c>
      <c r="AK21" s="86" t="s">
        <v>130</v>
      </c>
      <c r="AL21" s="86" t="s">
        <v>422</v>
      </c>
      <c r="AM21" s="86" t="s">
        <v>423</v>
      </c>
      <c r="AN21" s="86" t="s">
        <v>424</v>
      </c>
      <c r="AO21" s="86" t="s">
        <v>425</v>
      </c>
      <c r="AP21" s="86" t="s">
        <v>426</v>
      </c>
      <c r="AQ21" s="86" t="s">
        <v>427</v>
      </c>
      <c r="AR21" s="86" t="s">
        <v>428</v>
      </c>
      <c r="AS21" s="86" t="s">
        <v>429</v>
      </c>
      <c r="AT21" t="s">
        <v>430</v>
      </c>
      <c r="AU21" t="s">
        <v>431</v>
      </c>
      <c r="AV21" t="s">
        <v>432</v>
      </c>
      <c r="AW21" t="s">
        <v>433</v>
      </c>
      <c r="AX21" t="s">
        <v>434</v>
      </c>
      <c r="AY21" t="s">
        <v>435</v>
      </c>
      <c r="AZ21" t="s">
        <v>436</v>
      </c>
      <c r="BC21" t="s">
        <v>651</v>
      </c>
      <c r="BD21" t="s">
        <v>440</v>
      </c>
      <c r="BE21" t="s">
        <v>441</v>
      </c>
      <c r="BF21" t="s">
        <v>442</v>
      </c>
      <c r="BG21" t="s">
        <v>443</v>
      </c>
      <c r="BH21" t="s">
        <v>444</v>
      </c>
      <c r="BI21" t="s">
        <v>445</v>
      </c>
      <c r="BJ21" t="s">
        <v>652</v>
      </c>
      <c r="BK21" t="s">
        <v>447</v>
      </c>
      <c r="BL21" t="s">
        <v>653</v>
      </c>
      <c r="BM21" t="s">
        <v>448</v>
      </c>
      <c r="BN21" t="s">
        <v>449</v>
      </c>
      <c r="BO21" t="s">
        <v>450</v>
      </c>
      <c r="BP21" t="s">
        <v>451</v>
      </c>
      <c r="BQ21" t="s">
        <v>452</v>
      </c>
      <c r="BR21" t="s">
        <v>453</v>
      </c>
      <c r="BS21" t="s">
        <v>454</v>
      </c>
      <c r="BT21" t="s">
        <v>455</v>
      </c>
      <c r="BU21" t="s">
        <v>456</v>
      </c>
      <c r="BV21" t="s">
        <v>457</v>
      </c>
      <c r="BW21" t="s">
        <v>458</v>
      </c>
      <c r="BX21" t="s">
        <v>459</v>
      </c>
      <c r="BY21" t="s">
        <v>460</v>
      </c>
      <c r="BZ21" t="s">
        <v>461</v>
      </c>
      <c r="CA21" t="s">
        <v>462</v>
      </c>
      <c r="CB21" t="s">
        <v>463</v>
      </c>
      <c r="CC21" t="s">
        <v>464</v>
      </c>
    </row>
    <row r="22" spans="4:81">
      <c r="D22">
        <v>5</v>
      </c>
      <c r="E22" s="174" t="b">
        <v>1</v>
      </c>
      <c r="F22" s="86" t="s">
        <v>1</v>
      </c>
      <c r="G22" s="86" t="s">
        <v>927</v>
      </c>
      <c r="H22" s="86" t="s">
        <v>395</v>
      </c>
      <c r="I22" s="86" t="s">
        <v>396</v>
      </c>
      <c r="J22" s="86" t="s">
        <v>397</v>
      </c>
      <c r="K22" s="86" t="s">
        <v>398</v>
      </c>
      <c r="L22" s="86" t="s">
        <v>399</v>
      </c>
      <c r="M22" s="86" t="s">
        <v>400</v>
      </c>
      <c r="N22" s="86" t="s">
        <v>401</v>
      </c>
      <c r="O22" s="86" t="s">
        <v>402</v>
      </c>
      <c r="P22" s="86" t="s">
        <v>403</v>
      </c>
      <c r="Q22" s="86" t="s">
        <v>404</v>
      </c>
      <c r="R22" s="86" t="s">
        <v>405</v>
      </c>
      <c r="S22" s="86" t="s">
        <v>406</v>
      </c>
      <c r="T22" s="86" t="s">
        <v>407</v>
      </c>
      <c r="U22" s="86" t="s">
        <v>408</v>
      </c>
      <c r="V22" s="86" t="s">
        <v>409</v>
      </c>
      <c r="W22" s="86" t="s">
        <v>1050</v>
      </c>
      <c r="X22" s="86" t="s">
        <v>702</v>
      </c>
      <c r="Y22" s="86" t="s">
        <v>411</v>
      </c>
      <c r="Z22" s="86" t="s">
        <v>412</v>
      </c>
      <c r="AA22" s="86" t="s">
        <v>413</v>
      </c>
      <c r="AB22" s="86" t="s">
        <v>2016</v>
      </c>
      <c r="AC22" s="86" t="s">
        <v>415</v>
      </c>
      <c r="AD22" s="86" t="s">
        <v>416</v>
      </c>
      <c r="AE22" s="86" t="s">
        <v>2030</v>
      </c>
      <c r="AF22" s="86" t="s">
        <v>418</v>
      </c>
      <c r="AG22" s="86" t="s">
        <v>1934</v>
      </c>
      <c r="AH22" s="86" t="s">
        <v>2006</v>
      </c>
      <c r="AI22" s="86" t="s">
        <v>421</v>
      </c>
      <c r="AJ22" s="86" t="s">
        <v>150</v>
      </c>
      <c r="AK22" s="86" t="s">
        <v>1478</v>
      </c>
      <c r="AL22" s="86" t="s">
        <v>422</v>
      </c>
      <c r="AM22" s="86" t="s">
        <v>423</v>
      </c>
      <c r="AN22" s="86" t="s">
        <v>424</v>
      </c>
      <c r="AO22" s="86" t="s">
        <v>425</v>
      </c>
      <c r="AP22" s="86" t="s">
        <v>426</v>
      </c>
      <c r="AQ22" s="86" t="s">
        <v>427</v>
      </c>
      <c r="AR22" s="86" t="s">
        <v>428</v>
      </c>
      <c r="AS22" s="86" t="s">
        <v>429</v>
      </c>
      <c r="AT22" t="s">
        <v>430</v>
      </c>
      <c r="AU22" t="s">
        <v>431</v>
      </c>
      <c r="AV22" t="s">
        <v>432</v>
      </c>
      <c r="AW22" t="s">
        <v>433</v>
      </c>
      <c r="AX22" t="s">
        <v>434</v>
      </c>
      <c r="AY22" t="s">
        <v>435</v>
      </c>
      <c r="AZ22" t="s">
        <v>436</v>
      </c>
      <c r="BC22" t="s">
        <v>651</v>
      </c>
      <c r="BD22" t="s">
        <v>440</v>
      </c>
      <c r="BE22" t="s">
        <v>441</v>
      </c>
      <c r="BF22" t="s">
        <v>442</v>
      </c>
      <c r="BG22" t="s">
        <v>443</v>
      </c>
      <c r="BH22" t="s">
        <v>444</v>
      </c>
      <c r="BI22" t="s">
        <v>445</v>
      </c>
      <c r="BJ22" t="s">
        <v>652</v>
      </c>
      <c r="BK22" t="s">
        <v>447</v>
      </c>
      <c r="BL22" t="s">
        <v>653</v>
      </c>
      <c r="BM22" t="s">
        <v>448</v>
      </c>
      <c r="BN22" t="s">
        <v>449</v>
      </c>
      <c r="BO22" t="s">
        <v>450</v>
      </c>
      <c r="BP22" t="s">
        <v>451</v>
      </c>
      <c r="BQ22" t="s">
        <v>452</v>
      </c>
      <c r="BR22" t="s">
        <v>453</v>
      </c>
      <c r="BS22" t="s">
        <v>454</v>
      </c>
      <c r="BT22" t="s">
        <v>455</v>
      </c>
      <c r="BU22" t="s">
        <v>456</v>
      </c>
      <c r="BV22" t="s">
        <v>457</v>
      </c>
      <c r="BW22" t="s">
        <v>458</v>
      </c>
      <c r="BX22" t="s">
        <v>459</v>
      </c>
      <c r="BY22" t="s">
        <v>460</v>
      </c>
      <c r="BZ22" t="s">
        <v>461</v>
      </c>
      <c r="CA22" t="s">
        <v>462</v>
      </c>
      <c r="CB22" t="s">
        <v>463</v>
      </c>
      <c r="CC22" t="s">
        <v>464</v>
      </c>
    </row>
    <row r="23" spans="4:81">
      <c r="D23">
        <v>6</v>
      </c>
      <c r="E23" s="174"/>
      <c r="F23" s="86" t="s">
        <v>1</v>
      </c>
      <c r="G23" s="86" t="s">
        <v>928</v>
      </c>
      <c r="H23" s="86" t="s">
        <v>395</v>
      </c>
      <c r="I23" s="86" t="s">
        <v>396</v>
      </c>
      <c r="J23" s="86" t="s">
        <v>397</v>
      </c>
      <c r="K23" s="86" t="s">
        <v>398</v>
      </c>
      <c r="L23" s="86" t="s">
        <v>399</v>
      </c>
      <c r="M23" s="86" t="s">
        <v>400</v>
      </c>
      <c r="N23" s="86" t="s">
        <v>401</v>
      </c>
      <c r="O23" s="86" t="s">
        <v>402</v>
      </c>
      <c r="P23" s="86" t="s">
        <v>403</v>
      </c>
      <c r="Q23" s="86" t="s">
        <v>404</v>
      </c>
      <c r="R23" s="86" t="s">
        <v>405</v>
      </c>
      <c r="S23" s="86" t="s">
        <v>406</v>
      </c>
      <c r="T23" s="86" t="s">
        <v>407</v>
      </c>
      <c r="U23" s="86" t="s">
        <v>408</v>
      </c>
      <c r="V23" s="86" t="s">
        <v>409</v>
      </c>
      <c r="W23" s="86" t="s">
        <v>1050</v>
      </c>
      <c r="X23" s="86" t="s">
        <v>702</v>
      </c>
      <c r="Y23" s="86" t="s">
        <v>411</v>
      </c>
      <c r="Z23" s="86" t="s">
        <v>412</v>
      </c>
      <c r="AA23" s="86" t="s">
        <v>413</v>
      </c>
      <c r="AB23" s="86" t="s">
        <v>414</v>
      </c>
      <c r="AC23" s="86" t="s">
        <v>415</v>
      </c>
      <c r="AD23" s="86" t="s">
        <v>416</v>
      </c>
      <c r="AE23" s="86" t="s">
        <v>417</v>
      </c>
      <c r="AF23" s="86" t="s">
        <v>418</v>
      </c>
      <c r="AG23" s="86" t="s">
        <v>419</v>
      </c>
      <c r="AH23" s="86" t="s">
        <v>420</v>
      </c>
      <c r="AI23" s="86" t="s">
        <v>421</v>
      </c>
      <c r="AJ23" s="86" t="s">
        <v>150</v>
      </c>
      <c r="AK23" s="86" t="s">
        <v>130</v>
      </c>
      <c r="AL23" s="86" t="s">
        <v>422</v>
      </c>
      <c r="AM23" s="86" t="s">
        <v>423</v>
      </c>
      <c r="AN23" s="86" t="s">
        <v>424</v>
      </c>
      <c r="AO23" s="86" t="s">
        <v>425</v>
      </c>
      <c r="AP23" s="86" t="s">
        <v>426</v>
      </c>
      <c r="AQ23" s="86" t="s">
        <v>427</v>
      </c>
      <c r="AR23" s="86" t="s">
        <v>428</v>
      </c>
      <c r="AS23" s="86" t="s">
        <v>429</v>
      </c>
      <c r="AT23" t="s">
        <v>430</v>
      </c>
      <c r="AU23" t="s">
        <v>431</v>
      </c>
      <c r="AV23" t="s">
        <v>432</v>
      </c>
      <c r="AW23" t="s">
        <v>433</v>
      </c>
      <c r="AX23" t="s">
        <v>434</v>
      </c>
      <c r="AY23" t="s">
        <v>435</v>
      </c>
      <c r="AZ23" t="s">
        <v>436</v>
      </c>
      <c r="BC23" t="s">
        <v>651</v>
      </c>
      <c r="BD23" t="s">
        <v>440</v>
      </c>
      <c r="BE23" t="s">
        <v>441</v>
      </c>
      <c r="BF23" t="s">
        <v>442</v>
      </c>
      <c r="BG23" t="s">
        <v>443</v>
      </c>
      <c r="BH23" t="s">
        <v>444</v>
      </c>
      <c r="BI23" t="s">
        <v>445</v>
      </c>
      <c r="BJ23" t="s">
        <v>652</v>
      </c>
      <c r="BK23" t="s">
        <v>447</v>
      </c>
      <c r="BL23" t="s">
        <v>653</v>
      </c>
      <c r="BM23" t="s">
        <v>448</v>
      </c>
      <c r="BN23" t="s">
        <v>449</v>
      </c>
      <c r="BO23" t="s">
        <v>450</v>
      </c>
      <c r="BP23" t="s">
        <v>451</v>
      </c>
      <c r="BQ23" t="s">
        <v>452</v>
      </c>
      <c r="BR23" t="s">
        <v>453</v>
      </c>
      <c r="BS23" t="s">
        <v>454</v>
      </c>
      <c r="BT23" t="s">
        <v>455</v>
      </c>
      <c r="BU23" t="s">
        <v>456</v>
      </c>
      <c r="BV23" t="s">
        <v>457</v>
      </c>
      <c r="BW23" t="s">
        <v>458</v>
      </c>
      <c r="BX23" t="s">
        <v>459</v>
      </c>
      <c r="BY23" t="s">
        <v>460</v>
      </c>
      <c r="BZ23" t="s">
        <v>461</v>
      </c>
      <c r="CA23" t="s">
        <v>462</v>
      </c>
      <c r="CB23" t="s">
        <v>463</v>
      </c>
      <c r="CC23" t="s">
        <v>464</v>
      </c>
    </row>
    <row r="24" spans="4:81">
      <c r="D24">
        <v>7</v>
      </c>
      <c r="E24" s="174"/>
      <c r="F24" s="86" t="s">
        <v>1</v>
      </c>
      <c r="G24" s="86" t="s">
        <v>929</v>
      </c>
      <c r="H24" s="86" t="s">
        <v>395</v>
      </c>
      <c r="I24" s="86" t="s">
        <v>396</v>
      </c>
      <c r="J24" s="86" t="s">
        <v>397</v>
      </c>
      <c r="K24" s="86" t="s">
        <v>398</v>
      </c>
      <c r="L24" s="86" t="s">
        <v>399</v>
      </c>
      <c r="M24" s="86" t="s">
        <v>400</v>
      </c>
      <c r="N24" s="86" t="s">
        <v>401</v>
      </c>
      <c r="O24" s="86" t="s">
        <v>402</v>
      </c>
      <c r="P24" s="86" t="s">
        <v>403</v>
      </c>
      <c r="Q24" s="86" t="s">
        <v>404</v>
      </c>
      <c r="R24" s="86" t="s">
        <v>405</v>
      </c>
      <c r="S24" s="86" t="s">
        <v>406</v>
      </c>
      <c r="T24" s="86" t="s">
        <v>407</v>
      </c>
      <c r="U24" s="86" t="s">
        <v>408</v>
      </c>
      <c r="V24" s="86" t="s">
        <v>409</v>
      </c>
      <c r="W24" s="86" t="s">
        <v>1050</v>
      </c>
      <c r="X24" s="86" t="s">
        <v>702</v>
      </c>
      <c r="Y24" s="86" t="s">
        <v>411</v>
      </c>
      <c r="Z24" s="86" t="s">
        <v>412</v>
      </c>
      <c r="AA24" s="86" t="s">
        <v>413</v>
      </c>
      <c r="AB24" s="86" t="s">
        <v>414</v>
      </c>
      <c r="AC24" s="86" t="s">
        <v>415</v>
      </c>
      <c r="AD24" s="86" t="s">
        <v>416</v>
      </c>
      <c r="AE24" s="86" t="s">
        <v>417</v>
      </c>
      <c r="AF24" s="86" t="s">
        <v>418</v>
      </c>
      <c r="AG24" s="86" t="s">
        <v>419</v>
      </c>
      <c r="AH24" s="86" t="s">
        <v>420</v>
      </c>
      <c r="AI24" s="86" t="s">
        <v>421</v>
      </c>
      <c r="AJ24" s="86" t="s">
        <v>150</v>
      </c>
      <c r="AK24" s="86" t="s">
        <v>130</v>
      </c>
      <c r="AL24" s="86" t="s">
        <v>422</v>
      </c>
      <c r="AM24" s="86" t="s">
        <v>423</v>
      </c>
      <c r="AN24" s="86" t="s">
        <v>424</v>
      </c>
      <c r="AO24" s="86" t="s">
        <v>425</v>
      </c>
      <c r="AP24" s="86" t="s">
        <v>426</v>
      </c>
      <c r="AQ24" s="86" t="s">
        <v>427</v>
      </c>
      <c r="AR24" s="86" t="s">
        <v>428</v>
      </c>
      <c r="AS24" s="86" t="s">
        <v>429</v>
      </c>
      <c r="AT24" t="s">
        <v>430</v>
      </c>
      <c r="AU24" t="s">
        <v>431</v>
      </c>
      <c r="AV24" t="s">
        <v>432</v>
      </c>
      <c r="AW24" t="s">
        <v>433</v>
      </c>
      <c r="AX24" t="s">
        <v>434</v>
      </c>
      <c r="AY24" t="s">
        <v>435</v>
      </c>
      <c r="AZ24" t="s">
        <v>436</v>
      </c>
      <c r="BC24" t="s">
        <v>651</v>
      </c>
      <c r="BD24" t="s">
        <v>440</v>
      </c>
      <c r="BE24" t="s">
        <v>441</v>
      </c>
      <c r="BF24" t="s">
        <v>442</v>
      </c>
      <c r="BG24" t="s">
        <v>443</v>
      </c>
      <c r="BH24" t="s">
        <v>444</v>
      </c>
      <c r="BI24" t="s">
        <v>445</v>
      </c>
      <c r="BJ24" t="s">
        <v>652</v>
      </c>
      <c r="BK24" t="s">
        <v>447</v>
      </c>
      <c r="BL24" t="s">
        <v>653</v>
      </c>
      <c r="BM24" t="s">
        <v>448</v>
      </c>
      <c r="BN24" t="s">
        <v>449</v>
      </c>
      <c r="BO24" t="s">
        <v>450</v>
      </c>
      <c r="BP24" t="s">
        <v>451</v>
      </c>
      <c r="BQ24" t="s">
        <v>452</v>
      </c>
      <c r="BR24" t="s">
        <v>453</v>
      </c>
      <c r="BS24" t="s">
        <v>454</v>
      </c>
      <c r="BT24" t="s">
        <v>455</v>
      </c>
      <c r="BU24" t="s">
        <v>456</v>
      </c>
      <c r="BV24" t="s">
        <v>457</v>
      </c>
      <c r="BW24" t="s">
        <v>458</v>
      </c>
      <c r="BX24" t="s">
        <v>459</v>
      </c>
      <c r="BY24" t="s">
        <v>460</v>
      </c>
      <c r="BZ24" t="s">
        <v>461</v>
      </c>
      <c r="CA24" t="s">
        <v>462</v>
      </c>
      <c r="CB24" t="s">
        <v>463</v>
      </c>
      <c r="CC24" t="s">
        <v>464</v>
      </c>
    </row>
    <row r="25" spans="4:81">
      <c r="D25">
        <v>8</v>
      </c>
      <c r="E25" s="174"/>
      <c r="F25" s="86" t="s">
        <v>1</v>
      </c>
      <c r="G25" s="86" t="s">
        <v>930</v>
      </c>
      <c r="H25" s="86" t="s">
        <v>395</v>
      </c>
      <c r="I25" s="86" t="s">
        <v>396</v>
      </c>
      <c r="J25" s="86" t="s">
        <v>397</v>
      </c>
      <c r="K25" s="86" t="s">
        <v>398</v>
      </c>
      <c r="L25" s="86" t="s">
        <v>399</v>
      </c>
      <c r="M25" s="86" t="s">
        <v>400</v>
      </c>
      <c r="N25" s="86" t="s">
        <v>401</v>
      </c>
      <c r="O25" s="86" t="s">
        <v>402</v>
      </c>
      <c r="P25" s="86" t="s">
        <v>403</v>
      </c>
      <c r="Q25" s="86" t="s">
        <v>404</v>
      </c>
      <c r="R25" s="86" t="s">
        <v>405</v>
      </c>
      <c r="S25" s="86" t="s">
        <v>406</v>
      </c>
      <c r="T25" s="86" t="s">
        <v>407</v>
      </c>
      <c r="U25" s="86" t="s">
        <v>408</v>
      </c>
      <c r="V25" s="86" t="s">
        <v>409</v>
      </c>
      <c r="W25" s="86" t="s">
        <v>1050</v>
      </c>
      <c r="X25" s="86" t="s">
        <v>702</v>
      </c>
      <c r="Y25" s="86" t="s">
        <v>411</v>
      </c>
      <c r="Z25" s="86" t="s">
        <v>412</v>
      </c>
      <c r="AA25" s="86" t="s">
        <v>413</v>
      </c>
      <c r="AB25" s="86" t="s">
        <v>414</v>
      </c>
      <c r="AC25" s="86" t="s">
        <v>415</v>
      </c>
      <c r="AD25" s="86" t="s">
        <v>416</v>
      </c>
      <c r="AE25" s="86" t="s">
        <v>417</v>
      </c>
      <c r="AF25" s="86" t="s">
        <v>418</v>
      </c>
      <c r="AG25" s="86" t="s">
        <v>1373</v>
      </c>
      <c r="AH25" s="86" t="s">
        <v>420</v>
      </c>
      <c r="AI25" s="86" t="s">
        <v>421</v>
      </c>
      <c r="AJ25" s="86" t="s">
        <v>150</v>
      </c>
      <c r="AK25" s="86" t="s">
        <v>130</v>
      </c>
      <c r="AL25" s="86" t="s">
        <v>422</v>
      </c>
      <c r="AM25" s="86" t="s">
        <v>423</v>
      </c>
      <c r="AN25" s="86" t="s">
        <v>424</v>
      </c>
      <c r="AO25" s="86" t="s">
        <v>425</v>
      </c>
      <c r="AP25" s="86" t="s">
        <v>426</v>
      </c>
      <c r="AQ25" s="86" t="s">
        <v>427</v>
      </c>
      <c r="AR25" s="86" t="s">
        <v>428</v>
      </c>
      <c r="AS25" s="86" t="s">
        <v>429</v>
      </c>
      <c r="AT25" t="s">
        <v>430</v>
      </c>
      <c r="AU25" t="s">
        <v>431</v>
      </c>
      <c r="AV25" t="s">
        <v>432</v>
      </c>
      <c r="AW25" t="s">
        <v>433</v>
      </c>
      <c r="AX25" t="s">
        <v>434</v>
      </c>
      <c r="AY25" t="s">
        <v>435</v>
      </c>
      <c r="AZ25" t="s">
        <v>436</v>
      </c>
      <c r="BC25" t="s">
        <v>651</v>
      </c>
      <c r="BD25" t="s">
        <v>440</v>
      </c>
      <c r="BE25" t="s">
        <v>441</v>
      </c>
      <c r="BF25" t="s">
        <v>442</v>
      </c>
      <c r="BG25" t="s">
        <v>443</v>
      </c>
      <c r="BH25" t="s">
        <v>444</v>
      </c>
      <c r="BI25" t="s">
        <v>445</v>
      </c>
      <c r="BJ25" t="s">
        <v>652</v>
      </c>
      <c r="BK25" t="s">
        <v>447</v>
      </c>
      <c r="BL25" t="s">
        <v>653</v>
      </c>
      <c r="BM25" t="s">
        <v>448</v>
      </c>
      <c r="BN25" t="s">
        <v>449</v>
      </c>
      <c r="BO25" t="s">
        <v>450</v>
      </c>
      <c r="BP25" t="s">
        <v>451</v>
      </c>
      <c r="BQ25" t="s">
        <v>452</v>
      </c>
      <c r="BR25" t="s">
        <v>453</v>
      </c>
      <c r="BS25" t="s">
        <v>454</v>
      </c>
      <c r="BT25" t="s">
        <v>455</v>
      </c>
      <c r="BU25" t="s">
        <v>456</v>
      </c>
      <c r="BV25" t="s">
        <v>457</v>
      </c>
      <c r="BW25" t="s">
        <v>458</v>
      </c>
      <c r="BX25" t="s">
        <v>459</v>
      </c>
      <c r="BY25" t="s">
        <v>460</v>
      </c>
      <c r="BZ25" t="s">
        <v>461</v>
      </c>
      <c r="CA25" t="s">
        <v>462</v>
      </c>
      <c r="CB25" t="s">
        <v>463</v>
      </c>
      <c r="CC25" t="s">
        <v>464</v>
      </c>
    </row>
    <row r="26" spans="4:81">
      <c r="D26">
        <v>9</v>
      </c>
      <c r="E26" s="174" t="b">
        <v>1</v>
      </c>
      <c r="F26" s="86" t="s">
        <v>1</v>
      </c>
      <c r="G26" s="86" t="s">
        <v>931</v>
      </c>
      <c r="H26" s="86" t="s">
        <v>395</v>
      </c>
      <c r="I26" s="86" t="s">
        <v>396</v>
      </c>
      <c r="J26" s="86" t="s">
        <v>397</v>
      </c>
      <c r="K26" s="86" t="s">
        <v>398</v>
      </c>
      <c r="L26" s="86" t="s">
        <v>399</v>
      </c>
      <c r="M26" s="86" t="s">
        <v>400</v>
      </c>
      <c r="N26" s="86" t="s">
        <v>401</v>
      </c>
      <c r="O26" s="86" t="s">
        <v>402</v>
      </c>
      <c r="P26" s="86" t="s">
        <v>403</v>
      </c>
      <c r="Q26" s="86" t="s">
        <v>404</v>
      </c>
      <c r="R26" s="86" t="s">
        <v>405</v>
      </c>
      <c r="S26" s="86" t="s">
        <v>406</v>
      </c>
      <c r="T26" s="86" t="s">
        <v>407</v>
      </c>
      <c r="U26" s="86" t="s">
        <v>408</v>
      </c>
      <c r="V26" s="86" t="s">
        <v>409</v>
      </c>
      <c r="W26" s="86" t="s">
        <v>1050</v>
      </c>
      <c r="X26" s="86" t="s">
        <v>702</v>
      </c>
      <c r="Y26" s="86" t="s">
        <v>411</v>
      </c>
      <c r="Z26" s="86" t="s">
        <v>412</v>
      </c>
      <c r="AA26" s="86" t="s">
        <v>413</v>
      </c>
      <c r="AB26" s="86" t="s">
        <v>1999</v>
      </c>
      <c r="AC26" s="86" t="s">
        <v>415</v>
      </c>
      <c r="AD26" s="86" t="s">
        <v>2009</v>
      </c>
      <c r="AE26" s="86" t="s">
        <v>1527</v>
      </c>
      <c r="AF26" s="86" t="s">
        <v>418</v>
      </c>
      <c r="AG26" s="86" t="s">
        <v>2065</v>
      </c>
      <c r="AH26" s="86" t="s">
        <v>420</v>
      </c>
      <c r="AI26" s="86" t="s">
        <v>421</v>
      </c>
      <c r="AJ26" s="86" t="s">
        <v>150</v>
      </c>
      <c r="AK26" s="86" t="s">
        <v>130</v>
      </c>
      <c r="AL26" s="86" t="s">
        <v>422</v>
      </c>
      <c r="AM26" s="86" t="s">
        <v>423</v>
      </c>
      <c r="AN26" s="86" t="s">
        <v>424</v>
      </c>
      <c r="AO26" s="86" t="s">
        <v>425</v>
      </c>
      <c r="AP26" s="86" t="s">
        <v>426</v>
      </c>
      <c r="AQ26" s="86" t="s">
        <v>427</v>
      </c>
      <c r="AR26" s="86" t="s">
        <v>428</v>
      </c>
      <c r="AS26" s="86" t="s">
        <v>429</v>
      </c>
      <c r="AT26" t="s">
        <v>430</v>
      </c>
      <c r="AU26" t="s">
        <v>431</v>
      </c>
      <c r="AV26" t="s">
        <v>432</v>
      </c>
      <c r="AW26" t="s">
        <v>433</v>
      </c>
      <c r="AX26" t="s">
        <v>434</v>
      </c>
      <c r="AY26" t="s">
        <v>435</v>
      </c>
      <c r="AZ26" t="s">
        <v>436</v>
      </c>
      <c r="BC26" t="s">
        <v>651</v>
      </c>
      <c r="BD26" t="s">
        <v>440</v>
      </c>
      <c r="BE26" t="s">
        <v>441</v>
      </c>
      <c r="BF26" t="s">
        <v>442</v>
      </c>
      <c r="BG26" t="s">
        <v>443</v>
      </c>
      <c r="BH26" t="s">
        <v>444</v>
      </c>
      <c r="BI26" t="s">
        <v>445</v>
      </c>
      <c r="BJ26" t="s">
        <v>652</v>
      </c>
      <c r="BK26" t="s">
        <v>447</v>
      </c>
      <c r="BL26" t="s">
        <v>653</v>
      </c>
      <c r="BM26" t="s">
        <v>448</v>
      </c>
      <c r="BN26" t="s">
        <v>449</v>
      </c>
      <c r="BO26" t="s">
        <v>450</v>
      </c>
      <c r="BP26" t="s">
        <v>451</v>
      </c>
      <c r="BQ26" t="s">
        <v>452</v>
      </c>
      <c r="BR26" t="s">
        <v>453</v>
      </c>
      <c r="BS26" t="s">
        <v>454</v>
      </c>
      <c r="BT26" t="s">
        <v>455</v>
      </c>
      <c r="BU26" t="s">
        <v>456</v>
      </c>
      <c r="BV26" t="s">
        <v>457</v>
      </c>
      <c r="BW26" t="s">
        <v>458</v>
      </c>
      <c r="BX26" t="s">
        <v>459</v>
      </c>
      <c r="BY26" t="s">
        <v>460</v>
      </c>
      <c r="BZ26" t="s">
        <v>461</v>
      </c>
      <c r="CA26" t="s">
        <v>462</v>
      </c>
      <c r="CB26" t="s">
        <v>463</v>
      </c>
      <c r="CC26" t="s">
        <v>464</v>
      </c>
    </row>
    <row r="27" spans="4:81">
      <c r="D27">
        <v>10</v>
      </c>
      <c r="E27" s="174"/>
      <c r="F27" s="86" t="s">
        <v>1</v>
      </c>
      <c r="G27" s="86" t="s">
        <v>932</v>
      </c>
      <c r="H27" s="86" t="s">
        <v>395</v>
      </c>
      <c r="I27" s="86" t="s">
        <v>396</v>
      </c>
      <c r="J27" s="86" t="s">
        <v>397</v>
      </c>
      <c r="K27" s="86" t="s">
        <v>398</v>
      </c>
      <c r="L27" s="86" t="s">
        <v>399</v>
      </c>
      <c r="M27" s="86" t="s">
        <v>400</v>
      </c>
      <c r="N27" s="86" t="s">
        <v>401</v>
      </c>
      <c r="O27" s="86" t="s">
        <v>402</v>
      </c>
      <c r="P27" s="86" t="s">
        <v>403</v>
      </c>
      <c r="Q27" s="86" t="s">
        <v>404</v>
      </c>
      <c r="R27" s="86" t="s">
        <v>405</v>
      </c>
      <c r="S27" s="86" t="s">
        <v>406</v>
      </c>
      <c r="T27" s="86" t="s">
        <v>407</v>
      </c>
      <c r="U27" s="86" t="s">
        <v>408</v>
      </c>
      <c r="V27" s="86" t="s">
        <v>409</v>
      </c>
      <c r="W27" s="86" t="s">
        <v>1050</v>
      </c>
      <c r="X27" s="86" t="s">
        <v>702</v>
      </c>
      <c r="Y27" s="86" t="s">
        <v>411</v>
      </c>
      <c r="Z27" s="86" t="s">
        <v>412</v>
      </c>
      <c r="AA27" s="86" t="s">
        <v>413</v>
      </c>
      <c r="AB27" s="86" t="s">
        <v>414</v>
      </c>
      <c r="AC27" s="86" t="s">
        <v>415</v>
      </c>
      <c r="AD27" s="86" t="s">
        <v>416</v>
      </c>
      <c r="AE27" s="86" t="s">
        <v>417</v>
      </c>
      <c r="AF27" s="86" t="s">
        <v>418</v>
      </c>
      <c r="AG27" s="86" t="s">
        <v>419</v>
      </c>
      <c r="AH27" s="86" t="s">
        <v>420</v>
      </c>
      <c r="AI27" s="86" t="s">
        <v>421</v>
      </c>
      <c r="AJ27" s="86" t="s">
        <v>1165</v>
      </c>
      <c r="AK27" s="86" t="s">
        <v>130</v>
      </c>
      <c r="AL27" s="86" t="s">
        <v>422</v>
      </c>
      <c r="AM27" s="86" t="s">
        <v>423</v>
      </c>
      <c r="AN27" s="86" t="s">
        <v>424</v>
      </c>
      <c r="AO27" s="86" t="s">
        <v>425</v>
      </c>
      <c r="AP27" s="86" t="s">
        <v>426</v>
      </c>
      <c r="AQ27" s="86" t="s">
        <v>427</v>
      </c>
      <c r="AR27" s="86" t="s">
        <v>428</v>
      </c>
      <c r="AS27" s="86" t="s">
        <v>429</v>
      </c>
      <c r="AT27" t="s">
        <v>430</v>
      </c>
      <c r="AU27" t="s">
        <v>431</v>
      </c>
      <c r="AV27" t="s">
        <v>432</v>
      </c>
      <c r="AW27" t="s">
        <v>433</v>
      </c>
      <c r="AX27" t="s">
        <v>434</v>
      </c>
      <c r="AY27" t="s">
        <v>435</v>
      </c>
      <c r="AZ27" t="s">
        <v>436</v>
      </c>
      <c r="BC27" t="s">
        <v>651</v>
      </c>
      <c r="BD27" t="s">
        <v>440</v>
      </c>
      <c r="BE27" t="s">
        <v>441</v>
      </c>
      <c r="BF27" t="s">
        <v>442</v>
      </c>
      <c r="BG27" t="s">
        <v>443</v>
      </c>
      <c r="BH27" t="s">
        <v>444</v>
      </c>
      <c r="BI27" t="s">
        <v>445</v>
      </c>
      <c r="BJ27" t="s">
        <v>652</v>
      </c>
      <c r="BK27" t="s">
        <v>447</v>
      </c>
      <c r="BL27" t="s">
        <v>653</v>
      </c>
      <c r="BM27" t="s">
        <v>448</v>
      </c>
      <c r="BN27" t="s">
        <v>449</v>
      </c>
      <c r="BO27" t="s">
        <v>450</v>
      </c>
      <c r="BP27" t="s">
        <v>451</v>
      </c>
      <c r="BQ27" t="s">
        <v>452</v>
      </c>
      <c r="BR27" t="s">
        <v>453</v>
      </c>
      <c r="BS27" t="s">
        <v>454</v>
      </c>
      <c r="BT27" t="s">
        <v>455</v>
      </c>
      <c r="BU27" t="s">
        <v>456</v>
      </c>
      <c r="BV27" t="s">
        <v>457</v>
      </c>
      <c r="BW27" t="s">
        <v>458</v>
      </c>
      <c r="BX27" t="s">
        <v>459</v>
      </c>
      <c r="BY27" t="s">
        <v>460</v>
      </c>
      <c r="BZ27" t="s">
        <v>461</v>
      </c>
      <c r="CA27" t="s">
        <v>462</v>
      </c>
      <c r="CB27" t="s">
        <v>463</v>
      </c>
      <c r="CC27" t="s">
        <v>464</v>
      </c>
    </row>
    <row r="28" spans="4:81">
      <c r="D28">
        <v>11</v>
      </c>
      <c r="E28" s="174"/>
      <c r="F28" s="86" t="s">
        <v>1</v>
      </c>
      <c r="G28" s="86" t="s">
        <v>933</v>
      </c>
      <c r="H28" s="86" t="s">
        <v>395</v>
      </c>
      <c r="I28" s="86" t="s">
        <v>396</v>
      </c>
      <c r="J28" s="86" t="s">
        <v>397</v>
      </c>
      <c r="K28" s="86" t="s">
        <v>398</v>
      </c>
      <c r="L28" s="86" t="s">
        <v>399</v>
      </c>
      <c r="M28" s="86" t="s">
        <v>400</v>
      </c>
      <c r="N28" s="86" t="s">
        <v>401</v>
      </c>
      <c r="O28" s="86" t="s">
        <v>402</v>
      </c>
      <c r="P28" s="86" t="s">
        <v>403</v>
      </c>
      <c r="Q28" s="86" t="s">
        <v>404</v>
      </c>
      <c r="R28" s="86" t="s">
        <v>405</v>
      </c>
      <c r="S28" s="86" t="s">
        <v>406</v>
      </c>
      <c r="T28" s="86" t="s">
        <v>407</v>
      </c>
      <c r="U28" s="86" t="s">
        <v>408</v>
      </c>
      <c r="V28" s="86" t="s">
        <v>409</v>
      </c>
      <c r="W28" s="86" t="s">
        <v>1050</v>
      </c>
      <c r="X28" s="86" t="s">
        <v>702</v>
      </c>
      <c r="Y28" s="86" t="s">
        <v>411</v>
      </c>
      <c r="Z28" s="86" t="s">
        <v>412</v>
      </c>
      <c r="AA28" s="86" t="s">
        <v>413</v>
      </c>
      <c r="AB28" s="86" t="s">
        <v>414</v>
      </c>
      <c r="AC28" s="86" t="s">
        <v>415</v>
      </c>
      <c r="AD28" s="86" t="s">
        <v>416</v>
      </c>
      <c r="AE28" s="86" t="s">
        <v>417</v>
      </c>
      <c r="AF28" s="86" t="s">
        <v>418</v>
      </c>
      <c r="AG28" s="86" t="s">
        <v>419</v>
      </c>
      <c r="AH28" s="86" t="s">
        <v>420</v>
      </c>
      <c r="AI28" s="86" t="s">
        <v>421</v>
      </c>
      <c r="AJ28" s="86" t="s">
        <v>150</v>
      </c>
      <c r="AK28" s="86" t="s">
        <v>130</v>
      </c>
      <c r="AL28" s="86" t="s">
        <v>422</v>
      </c>
      <c r="AM28" s="86" t="s">
        <v>423</v>
      </c>
      <c r="AN28" s="86" t="s">
        <v>424</v>
      </c>
      <c r="AO28" s="86" t="s">
        <v>425</v>
      </c>
      <c r="AP28" s="86" t="s">
        <v>426</v>
      </c>
      <c r="AQ28" s="86" t="s">
        <v>427</v>
      </c>
      <c r="AR28" s="86" t="s">
        <v>428</v>
      </c>
      <c r="AS28" s="86" t="s">
        <v>429</v>
      </c>
      <c r="AT28" t="s">
        <v>430</v>
      </c>
      <c r="AU28" t="s">
        <v>431</v>
      </c>
      <c r="AV28" t="s">
        <v>432</v>
      </c>
      <c r="AW28" t="s">
        <v>433</v>
      </c>
      <c r="AX28" t="s">
        <v>434</v>
      </c>
      <c r="AY28" t="s">
        <v>435</v>
      </c>
      <c r="AZ28" t="s">
        <v>436</v>
      </c>
      <c r="BC28" t="s">
        <v>651</v>
      </c>
      <c r="BD28" t="s">
        <v>440</v>
      </c>
      <c r="BE28" t="s">
        <v>441</v>
      </c>
      <c r="BF28" t="s">
        <v>442</v>
      </c>
      <c r="BG28" t="s">
        <v>443</v>
      </c>
      <c r="BH28" t="s">
        <v>444</v>
      </c>
      <c r="BI28" t="s">
        <v>445</v>
      </c>
      <c r="BJ28" t="s">
        <v>652</v>
      </c>
      <c r="BK28" t="s">
        <v>447</v>
      </c>
      <c r="BL28" t="s">
        <v>653</v>
      </c>
      <c r="BM28" t="s">
        <v>448</v>
      </c>
      <c r="BN28" t="s">
        <v>449</v>
      </c>
      <c r="BO28" t="s">
        <v>450</v>
      </c>
      <c r="BP28" t="s">
        <v>451</v>
      </c>
      <c r="BQ28" t="s">
        <v>452</v>
      </c>
      <c r="BR28" t="s">
        <v>453</v>
      </c>
      <c r="BS28" t="s">
        <v>454</v>
      </c>
      <c r="BT28" t="s">
        <v>455</v>
      </c>
      <c r="BU28" t="s">
        <v>456</v>
      </c>
      <c r="BV28" t="s">
        <v>457</v>
      </c>
      <c r="BW28" t="s">
        <v>458</v>
      </c>
      <c r="BX28" t="s">
        <v>459</v>
      </c>
      <c r="BY28" t="s">
        <v>460</v>
      </c>
      <c r="BZ28" t="s">
        <v>461</v>
      </c>
      <c r="CA28" t="s">
        <v>462</v>
      </c>
      <c r="CB28" t="s">
        <v>463</v>
      </c>
      <c r="CC28" t="s">
        <v>464</v>
      </c>
    </row>
    <row r="29" spans="4:81">
      <c r="D29">
        <v>12</v>
      </c>
      <c r="E29" s="174"/>
      <c r="F29" s="86" t="s">
        <v>1</v>
      </c>
      <c r="G29" s="86" t="s">
        <v>934</v>
      </c>
      <c r="H29" s="86" t="s">
        <v>395</v>
      </c>
      <c r="I29" s="86" t="s">
        <v>396</v>
      </c>
      <c r="J29" s="86" t="s">
        <v>397</v>
      </c>
      <c r="K29" s="86" t="s">
        <v>398</v>
      </c>
      <c r="L29" s="86" t="s">
        <v>399</v>
      </c>
      <c r="M29" s="86" t="s">
        <v>400</v>
      </c>
      <c r="N29" s="86" t="s">
        <v>401</v>
      </c>
      <c r="O29" s="86" t="s">
        <v>402</v>
      </c>
      <c r="P29" s="86" t="s">
        <v>403</v>
      </c>
      <c r="Q29" s="86" t="s">
        <v>404</v>
      </c>
      <c r="R29" s="86" t="s">
        <v>405</v>
      </c>
      <c r="S29" s="86" t="s">
        <v>406</v>
      </c>
      <c r="T29" s="86" t="s">
        <v>407</v>
      </c>
      <c r="U29" s="86" t="s">
        <v>408</v>
      </c>
      <c r="V29" s="86" t="s">
        <v>409</v>
      </c>
      <c r="W29" s="86" t="s">
        <v>1050</v>
      </c>
      <c r="X29" s="86" t="s">
        <v>702</v>
      </c>
      <c r="Y29" s="86" t="s">
        <v>411</v>
      </c>
      <c r="Z29" s="86" t="s">
        <v>412</v>
      </c>
      <c r="AA29" s="86" t="s">
        <v>413</v>
      </c>
      <c r="AB29" s="86" t="s">
        <v>414</v>
      </c>
      <c r="AC29" s="86" t="s">
        <v>415</v>
      </c>
      <c r="AD29" s="86" t="s">
        <v>416</v>
      </c>
      <c r="AE29" s="86" t="s">
        <v>417</v>
      </c>
      <c r="AF29" s="86" t="s">
        <v>418</v>
      </c>
      <c r="AG29" s="86" t="s">
        <v>419</v>
      </c>
      <c r="AH29" s="86" t="s">
        <v>420</v>
      </c>
      <c r="AI29" s="86" t="s">
        <v>421</v>
      </c>
      <c r="AJ29" s="86" t="s">
        <v>150</v>
      </c>
      <c r="AK29" s="86" t="s">
        <v>130</v>
      </c>
      <c r="AL29" s="86" t="s">
        <v>422</v>
      </c>
      <c r="AM29" s="86" t="s">
        <v>423</v>
      </c>
      <c r="AN29" s="86" t="s">
        <v>424</v>
      </c>
      <c r="AO29" s="86" t="s">
        <v>425</v>
      </c>
      <c r="AP29" s="86" t="s">
        <v>426</v>
      </c>
      <c r="AQ29" s="86" t="s">
        <v>427</v>
      </c>
      <c r="AR29" s="86" t="s">
        <v>428</v>
      </c>
      <c r="AS29" s="86" t="s">
        <v>429</v>
      </c>
      <c r="AT29" t="s">
        <v>430</v>
      </c>
      <c r="AU29" t="s">
        <v>431</v>
      </c>
      <c r="AV29" t="s">
        <v>432</v>
      </c>
      <c r="AW29" t="s">
        <v>433</v>
      </c>
      <c r="AX29" t="s">
        <v>434</v>
      </c>
      <c r="AY29" t="s">
        <v>435</v>
      </c>
      <c r="AZ29" t="s">
        <v>436</v>
      </c>
      <c r="BC29" t="s">
        <v>651</v>
      </c>
      <c r="BD29" t="s">
        <v>440</v>
      </c>
      <c r="BE29" t="s">
        <v>441</v>
      </c>
      <c r="BF29" t="s">
        <v>442</v>
      </c>
      <c r="BG29" t="s">
        <v>443</v>
      </c>
      <c r="BH29" t="s">
        <v>444</v>
      </c>
      <c r="BI29" t="s">
        <v>445</v>
      </c>
      <c r="BJ29" t="s">
        <v>652</v>
      </c>
      <c r="BK29" t="s">
        <v>447</v>
      </c>
      <c r="BL29" t="s">
        <v>653</v>
      </c>
      <c r="BM29" t="s">
        <v>448</v>
      </c>
      <c r="BN29" t="s">
        <v>449</v>
      </c>
      <c r="BO29" t="s">
        <v>450</v>
      </c>
      <c r="BP29" t="s">
        <v>451</v>
      </c>
      <c r="BQ29" t="s">
        <v>452</v>
      </c>
      <c r="BR29" t="s">
        <v>453</v>
      </c>
      <c r="BS29" t="s">
        <v>454</v>
      </c>
      <c r="BT29" t="s">
        <v>455</v>
      </c>
      <c r="BU29" t="s">
        <v>456</v>
      </c>
      <c r="BV29" t="s">
        <v>457</v>
      </c>
      <c r="BW29" t="s">
        <v>458</v>
      </c>
      <c r="BX29" t="s">
        <v>459</v>
      </c>
      <c r="BY29" t="s">
        <v>460</v>
      </c>
      <c r="BZ29" t="s">
        <v>461</v>
      </c>
      <c r="CA29" t="s">
        <v>462</v>
      </c>
      <c r="CB29" t="s">
        <v>463</v>
      </c>
      <c r="CC29" t="s">
        <v>464</v>
      </c>
    </row>
    <row r="30" spans="4:81">
      <c r="D30">
        <v>13</v>
      </c>
      <c r="E30" s="174"/>
      <c r="F30" s="86" t="s">
        <v>1</v>
      </c>
      <c r="G30" s="86" t="s">
        <v>935</v>
      </c>
      <c r="H30" s="86" t="s">
        <v>395</v>
      </c>
      <c r="I30" s="86" t="s">
        <v>396</v>
      </c>
      <c r="J30" s="86" t="s">
        <v>397</v>
      </c>
      <c r="K30" s="86" t="s">
        <v>398</v>
      </c>
      <c r="L30" s="86" t="s">
        <v>399</v>
      </c>
      <c r="M30" s="86" t="s">
        <v>400</v>
      </c>
      <c r="N30" s="86" t="s">
        <v>401</v>
      </c>
      <c r="O30" s="86" t="s">
        <v>402</v>
      </c>
      <c r="P30" s="86" t="s">
        <v>403</v>
      </c>
      <c r="Q30" s="86" t="s">
        <v>404</v>
      </c>
      <c r="R30" s="86" t="s">
        <v>405</v>
      </c>
      <c r="S30" s="86" t="s">
        <v>406</v>
      </c>
      <c r="T30" s="86" t="s">
        <v>407</v>
      </c>
      <c r="U30" s="86" t="s">
        <v>408</v>
      </c>
      <c r="V30" s="86" t="s">
        <v>409</v>
      </c>
      <c r="W30" s="86" t="s">
        <v>1050</v>
      </c>
      <c r="X30" s="86" t="s">
        <v>702</v>
      </c>
      <c r="Y30" s="86" t="s">
        <v>411</v>
      </c>
      <c r="Z30" s="86" t="s">
        <v>412</v>
      </c>
      <c r="AA30" s="86" t="s">
        <v>413</v>
      </c>
      <c r="AB30" s="86" t="s">
        <v>414</v>
      </c>
      <c r="AC30" s="86" t="s">
        <v>415</v>
      </c>
      <c r="AD30" s="86" t="s">
        <v>416</v>
      </c>
      <c r="AE30" s="86" t="s">
        <v>417</v>
      </c>
      <c r="AF30" s="86" t="s">
        <v>418</v>
      </c>
      <c r="AG30" s="86" t="s">
        <v>419</v>
      </c>
      <c r="AH30" s="86" t="s">
        <v>420</v>
      </c>
      <c r="AI30" s="86" t="s">
        <v>421</v>
      </c>
      <c r="AJ30" s="86" t="s">
        <v>150</v>
      </c>
      <c r="AK30" s="86" t="s">
        <v>130</v>
      </c>
      <c r="AL30" s="86" t="s">
        <v>422</v>
      </c>
      <c r="AM30" s="86" t="s">
        <v>423</v>
      </c>
      <c r="AN30" s="86" t="s">
        <v>424</v>
      </c>
      <c r="AO30" s="86" t="s">
        <v>425</v>
      </c>
      <c r="AP30" s="86" t="s">
        <v>426</v>
      </c>
      <c r="AQ30" s="86" t="s">
        <v>427</v>
      </c>
      <c r="AR30" s="86" t="s">
        <v>428</v>
      </c>
      <c r="AS30" s="86" t="s">
        <v>429</v>
      </c>
      <c r="AT30" t="s">
        <v>430</v>
      </c>
      <c r="AU30" t="s">
        <v>431</v>
      </c>
      <c r="AV30" t="s">
        <v>432</v>
      </c>
      <c r="AW30" t="s">
        <v>433</v>
      </c>
      <c r="AX30" t="s">
        <v>434</v>
      </c>
      <c r="AY30" t="s">
        <v>435</v>
      </c>
      <c r="AZ30" t="s">
        <v>436</v>
      </c>
      <c r="BC30" t="s">
        <v>651</v>
      </c>
      <c r="BD30" t="s">
        <v>440</v>
      </c>
      <c r="BE30" t="s">
        <v>441</v>
      </c>
      <c r="BF30" t="s">
        <v>442</v>
      </c>
      <c r="BG30" t="s">
        <v>443</v>
      </c>
      <c r="BH30" t="s">
        <v>444</v>
      </c>
      <c r="BI30" t="s">
        <v>445</v>
      </c>
      <c r="BJ30" t="s">
        <v>652</v>
      </c>
      <c r="BK30" t="s">
        <v>447</v>
      </c>
      <c r="BL30" t="s">
        <v>653</v>
      </c>
      <c r="BM30" t="s">
        <v>448</v>
      </c>
      <c r="BN30" t="s">
        <v>449</v>
      </c>
      <c r="BO30" t="s">
        <v>450</v>
      </c>
      <c r="BP30" t="s">
        <v>451</v>
      </c>
      <c r="BQ30" t="s">
        <v>452</v>
      </c>
      <c r="BR30" t="s">
        <v>453</v>
      </c>
      <c r="BS30" t="s">
        <v>454</v>
      </c>
      <c r="BT30" t="s">
        <v>455</v>
      </c>
      <c r="BU30" t="s">
        <v>456</v>
      </c>
      <c r="BV30" t="s">
        <v>457</v>
      </c>
      <c r="BW30" t="s">
        <v>458</v>
      </c>
      <c r="BX30" t="s">
        <v>459</v>
      </c>
      <c r="BY30" t="s">
        <v>460</v>
      </c>
      <c r="BZ30" t="s">
        <v>461</v>
      </c>
      <c r="CA30" t="s">
        <v>462</v>
      </c>
      <c r="CB30" t="s">
        <v>463</v>
      </c>
      <c r="CC30" t="s">
        <v>464</v>
      </c>
    </row>
    <row r="31" spans="4:81">
      <c r="D31">
        <v>14</v>
      </c>
      <c r="E31" s="174"/>
      <c r="F31" s="86" t="s">
        <v>1</v>
      </c>
      <c r="G31" s="86" t="s">
        <v>936</v>
      </c>
      <c r="H31" s="86" t="s">
        <v>395</v>
      </c>
      <c r="I31" s="86" t="s">
        <v>396</v>
      </c>
      <c r="J31" s="86" t="s">
        <v>397</v>
      </c>
      <c r="K31" s="86" t="s">
        <v>398</v>
      </c>
      <c r="L31" s="86" t="s">
        <v>399</v>
      </c>
      <c r="M31" s="86" t="s">
        <v>400</v>
      </c>
      <c r="N31" s="86" t="s">
        <v>401</v>
      </c>
      <c r="O31" s="86" t="s">
        <v>402</v>
      </c>
      <c r="P31" s="86" t="s">
        <v>403</v>
      </c>
      <c r="Q31" s="86" t="s">
        <v>404</v>
      </c>
      <c r="R31" s="86" t="s">
        <v>405</v>
      </c>
      <c r="S31" s="86" t="s">
        <v>406</v>
      </c>
      <c r="T31" s="86" t="s">
        <v>407</v>
      </c>
      <c r="U31" s="86" t="s">
        <v>408</v>
      </c>
      <c r="V31" s="86" t="s">
        <v>409</v>
      </c>
      <c r="W31" s="86" t="s">
        <v>1050</v>
      </c>
      <c r="X31" s="86" t="s">
        <v>702</v>
      </c>
      <c r="Y31" s="86" t="s">
        <v>411</v>
      </c>
      <c r="Z31" s="86" t="s">
        <v>412</v>
      </c>
      <c r="AA31" s="86" t="s">
        <v>413</v>
      </c>
      <c r="AB31" s="86" t="s">
        <v>414</v>
      </c>
      <c r="AC31" s="86" t="s">
        <v>415</v>
      </c>
      <c r="AD31" s="86" t="s">
        <v>416</v>
      </c>
      <c r="AE31" s="86" t="s">
        <v>417</v>
      </c>
      <c r="AF31" s="86" t="s">
        <v>418</v>
      </c>
      <c r="AG31" s="86" t="s">
        <v>419</v>
      </c>
      <c r="AH31" s="86" t="s">
        <v>420</v>
      </c>
      <c r="AI31" s="86" t="s">
        <v>421</v>
      </c>
      <c r="AJ31" s="86" t="s">
        <v>150</v>
      </c>
      <c r="AK31" s="86" t="s">
        <v>130</v>
      </c>
      <c r="AL31" s="86" t="s">
        <v>422</v>
      </c>
      <c r="AM31" s="86" t="s">
        <v>423</v>
      </c>
      <c r="AN31" s="86" t="s">
        <v>424</v>
      </c>
      <c r="AO31" s="86" t="s">
        <v>425</v>
      </c>
      <c r="AP31" s="86" t="s">
        <v>426</v>
      </c>
      <c r="AQ31" s="86" t="s">
        <v>427</v>
      </c>
      <c r="AR31" s="86" t="s">
        <v>428</v>
      </c>
      <c r="AS31" s="86" t="s">
        <v>429</v>
      </c>
      <c r="AT31" t="s">
        <v>430</v>
      </c>
      <c r="AU31" t="s">
        <v>431</v>
      </c>
      <c r="AV31" t="s">
        <v>432</v>
      </c>
      <c r="AW31" t="s">
        <v>433</v>
      </c>
      <c r="AX31" t="s">
        <v>434</v>
      </c>
      <c r="AY31" t="s">
        <v>435</v>
      </c>
      <c r="AZ31" t="s">
        <v>436</v>
      </c>
      <c r="BC31" t="s">
        <v>651</v>
      </c>
      <c r="BD31" t="s">
        <v>440</v>
      </c>
      <c r="BE31" t="s">
        <v>441</v>
      </c>
      <c r="BF31" t="s">
        <v>442</v>
      </c>
      <c r="BG31" t="s">
        <v>443</v>
      </c>
      <c r="BH31" t="s">
        <v>444</v>
      </c>
      <c r="BI31" t="s">
        <v>445</v>
      </c>
      <c r="BJ31" t="s">
        <v>652</v>
      </c>
      <c r="BK31" t="s">
        <v>447</v>
      </c>
      <c r="BL31" t="s">
        <v>653</v>
      </c>
      <c r="BM31" t="s">
        <v>448</v>
      </c>
      <c r="BN31" t="s">
        <v>449</v>
      </c>
      <c r="BO31" t="s">
        <v>450</v>
      </c>
      <c r="BP31" t="s">
        <v>451</v>
      </c>
      <c r="BQ31" t="s">
        <v>452</v>
      </c>
      <c r="BR31" t="s">
        <v>453</v>
      </c>
      <c r="BS31" t="s">
        <v>454</v>
      </c>
      <c r="BT31" t="s">
        <v>455</v>
      </c>
      <c r="BU31" t="s">
        <v>456</v>
      </c>
      <c r="BV31" t="s">
        <v>457</v>
      </c>
      <c r="BW31" t="s">
        <v>458</v>
      </c>
      <c r="BX31" t="s">
        <v>459</v>
      </c>
      <c r="BY31" t="s">
        <v>460</v>
      </c>
      <c r="BZ31" t="s">
        <v>461</v>
      </c>
      <c r="CA31" t="s">
        <v>462</v>
      </c>
      <c r="CB31" t="s">
        <v>463</v>
      </c>
      <c r="CC31" t="s">
        <v>464</v>
      </c>
    </row>
    <row r="32" spans="4:81">
      <c r="D32">
        <v>15</v>
      </c>
      <c r="E32" s="174"/>
      <c r="F32" s="86" t="s">
        <v>1</v>
      </c>
      <c r="G32" s="86" t="s">
        <v>937</v>
      </c>
      <c r="H32" s="86" t="s">
        <v>395</v>
      </c>
      <c r="I32" s="86" t="s">
        <v>396</v>
      </c>
      <c r="J32" s="86" t="s">
        <v>397</v>
      </c>
      <c r="K32" s="86" t="s">
        <v>398</v>
      </c>
      <c r="L32" s="86" t="s">
        <v>399</v>
      </c>
      <c r="M32" s="86" t="s">
        <v>400</v>
      </c>
      <c r="N32" s="86" t="s">
        <v>401</v>
      </c>
      <c r="O32" s="86" t="s">
        <v>402</v>
      </c>
      <c r="P32" s="86" t="s">
        <v>403</v>
      </c>
      <c r="Q32" s="86" t="s">
        <v>404</v>
      </c>
      <c r="R32" s="86" t="s">
        <v>405</v>
      </c>
      <c r="S32" s="86" t="s">
        <v>406</v>
      </c>
      <c r="T32" s="86" t="s">
        <v>407</v>
      </c>
      <c r="U32" s="86" t="s">
        <v>408</v>
      </c>
      <c r="V32" s="86" t="s">
        <v>409</v>
      </c>
      <c r="W32" s="86" t="s">
        <v>1050</v>
      </c>
      <c r="X32" s="86" t="s">
        <v>702</v>
      </c>
      <c r="Y32" s="86" t="s">
        <v>411</v>
      </c>
      <c r="Z32" s="86" t="s">
        <v>412</v>
      </c>
      <c r="AA32" s="86" t="s">
        <v>413</v>
      </c>
      <c r="AB32" s="86" t="s">
        <v>414</v>
      </c>
      <c r="AC32" s="86" t="s">
        <v>415</v>
      </c>
      <c r="AD32" s="86" t="s">
        <v>416</v>
      </c>
      <c r="AE32" s="86" t="s">
        <v>417</v>
      </c>
      <c r="AF32" s="86" t="s">
        <v>418</v>
      </c>
      <c r="AG32" s="86" t="s">
        <v>419</v>
      </c>
      <c r="AH32" s="86" t="s">
        <v>420</v>
      </c>
      <c r="AI32" s="86" t="s">
        <v>421</v>
      </c>
      <c r="AJ32" s="86" t="s">
        <v>150</v>
      </c>
      <c r="AK32" s="86" t="s">
        <v>130</v>
      </c>
      <c r="AL32" s="86" t="s">
        <v>422</v>
      </c>
      <c r="AM32" s="86" t="s">
        <v>423</v>
      </c>
      <c r="AN32" s="86" t="s">
        <v>424</v>
      </c>
      <c r="AO32" s="86" t="s">
        <v>425</v>
      </c>
      <c r="AP32" s="86" t="s">
        <v>426</v>
      </c>
      <c r="AQ32" s="86" t="s">
        <v>427</v>
      </c>
      <c r="AR32" s="86" t="s">
        <v>428</v>
      </c>
      <c r="AS32" s="86" t="s">
        <v>429</v>
      </c>
      <c r="AT32" t="s">
        <v>430</v>
      </c>
      <c r="AU32" t="s">
        <v>431</v>
      </c>
      <c r="AV32" t="s">
        <v>432</v>
      </c>
      <c r="AW32" t="s">
        <v>433</v>
      </c>
      <c r="AX32" t="s">
        <v>434</v>
      </c>
      <c r="AY32" t="s">
        <v>435</v>
      </c>
      <c r="AZ32" t="s">
        <v>436</v>
      </c>
      <c r="BC32" t="s">
        <v>651</v>
      </c>
      <c r="BD32" t="s">
        <v>440</v>
      </c>
      <c r="BE32" t="s">
        <v>441</v>
      </c>
      <c r="BF32" t="s">
        <v>442</v>
      </c>
      <c r="BG32" t="s">
        <v>443</v>
      </c>
      <c r="BH32" t="s">
        <v>444</v>
      </c>
      <c r="BI32" t="s">
        <v>445</v>
      </c>
      <c r="BJ32" t="s">
        <v>652</v>
      </c>
      <c r="BK32" t="s">
        <v>447</v>
      </c>
      <c r="BL32" t="s">
        <v>653</v>
      </c>
      <c r="BM32" t="s">
        <v>448</v>
      </c>
      <c r="BN32" t="s">
        <v>449</v>
      </c>
      <c r="BO32" t="s">
        <v>450</v>
      </c>
      <c r="BP32" t="s">
        <v>451</v>
      </c>
      <c r="BQ32" t="s">
        <v>452</v>
      </c>
      <c r="BR32" t="s">
        <v>453</v>
      </c>
      <c r="BS32" t="s">
        <v>454</v>
      </c>
      <c r="BT32" t="s">
        <v>455</v>
      </c>
      <c r="BU32" t="s">
        <v>456</v>
      </c>
      <c r="BV32" t="s">
        <v>457</v>
      </c>
      <c r="BW32" t="s">
        <v>458</v>
      </c>
      <c r="BX32" t="s">
        <v>459</v>
      </c>
      <c r="BY32" t="s">
        <v>460</v>
      </c>
      <c r="BZ32" t="s">
        <v>461</v>
      </c>
      <c r="CA32" t="s">
        <v>462</v>
      </c>
      <c r="CB32" t="s">
        <v>463</v>
      </c>
      <c r="CC32" t="s">
        <v>464</v>
      </c>
    </row>
    <row r="33" spans="4:81">
      <c r="D33">
        <v>16</v>
      </c>
      <c r="E33" s="174"/>
      <c r="F33" s="86" t="s">
        <v>1</v>
      </c>
      <c r="G33" s="86" t="s">
        <v>938</v>
      </c>
      <c r="H33" s="86" t="s">
        <v>395</v>
      </c>
      <c r="I33" s="86" t="s">
        <v>396</v>
      </c>
      <c r="J33" s="86" t="s">
        <v>397</v>
      </c>
      <c r="K33" s="86" t="s">
        <v>398</v>
      </c>
      <c r="L33" s="86" t="s">
        <v>399</v>
      </c>
      <c r="M33" s="86" t="s">
        <v>400</v>
      </c>
      <c r="N33" s="86" t="s">
        <v>401</v>
      </c>
      <c r="O33" s="86" t="s">
        <v>402</v>
      </c>
      <c r="P33" s="86" t="s">
        <v>403</v>
      </c>
      <c r="Q33" s="86" t="s">
        <v>404</v>
      </c>
      <c r="R33" s="86" t="s">
        <v>405</v>
      </c>
      <c r="S33" s="86" t="s">
        <v>406</v>
      </c>
      <c r="T33" s="86" t="s">
        <v>407</v>
      </c>
      <c r="U33" s="86" t="s">
        <v>408</v>
      </c>
      <c r="V33" s="86" t="s">
        <v>409</v>
      </c>
      <c r="W33" s="86" t="s">
        <v>1050</v>
      </c>
      <c r="X33" s="86" t="s">
        <v>702</v>
      </c>
      <c r="Y33" s="86" t="s">
        <v>411</v>
      </c>
      <c r="Z33" s="86" t="s">
        <v>412</v>
      </c>
      <c r="AA33" s="86" t="s">
        <v>413</v>
      </c>
      <c r="AB33" s="86" t="s">
        <v>414</v>
      </c>
      <c r="AC33" s="86" t="s">
        <v>415</v>
      </c>
      <c r="AD33" s="86" t="s">
        <v>1166</v>
      </c>
      <c r="AE33" s="86" t="s">
        <v>417</v>
      </c>
      <c r="AF33" s="86" t="s">
        <v>418</v>
      </c>
      <c r="AG33" s="86" t="s">
        <v>419</v>
      </c>
      <c r="AH33" s="86" t="s">
        <v>420</v>
      </c>
      <c r="AI33" s="86" t="s">
        <v>421</v>
      </c>
      <c r="AJ33" s="86" t="s">
        <v>150</v>
      </c>
      <c r="AK33" s="86" t="s">
        <v>1113</v>
      </c>
      <c r="AL33" s="86" t="s">
        <v>422</v>
      </c>
      <c r="AM33" s="86" t="s">
        <v>423</v>
      </c>
      <c r="AN33" s="86" t="s">
        <v>424</v>
      </c>
      <c r="AO33" s="86" t="s">
        <v>425</v>
      </c>
      <c r="AP33" s="86" t="s">
        <v>426</v>
      </c>
      <c r="AQ33" s="86" t="s">
        <v>427</v>
      </c>
      <c r="AR33" s="86" t="s">
        <v>428</v>
      </c>
      <c r="AS33" s="86" t="s">
        <v>429</v>
      </c>
      <c r="AT33" t="s">
        <v>430</v>
      </c>
      <c r="AU33" t="s">
        <v>431</v>
      </c>
      <c r="AV33" t="s">
        <v>432</v>
      </c>
      <c r="AW33" t="s">
        <v>433</v>
      </c>
      <c r="AX33" t="s">
        <v>434</v>
      </c>
      <c r="AY33" t="s">
        <v>435</v>
      </c>
      <c r="AZ33" t="s">
        <v>436</v>
      </c>
      <c r="BC33" t="s">
        <v>651</v>
      </c>
      <c r="BD33" t="s">
        <v>440</v>
      </c>
      <c r="BE33" t="s">
        <v>441</v>
      </c>
      <c r="BF33" t="s">
        <v>442</v>
      </c>
      <c r="BG33" t="s">
        <v>443</v>
      </c>
      <c r="BH33" t="s">
        <v>444</v>
      </c>
      <c r="BI33" t="s">
        <v>445</v>
      </c>
      <c r="BJ33" t="s">
        <v>652</v>
      </c>
      <c r="BK33" t="s">
        <v>447</v>
      </c>
      <c r="BL33" t="s">
        <v>653</v>
      </c>
      <c r="BM33" t="s">
        <v>448</v>
      </c>
      <c r="BN33" t="s">
        <v>449</v>
      </c>
      <c r="BO33" t="s">
        <v>450</v>
      </c>
      <c r="BP33" t="s">
        <v>451</v>
      </c>
      <c r="BQ33" t="s">
        <v>452</v>
      </c>
      <c r="BR33" t="s">
        <v>453</v>
      </c>
      <c r="BS33" t="s">
        <v>454</v>
      </c>
      <c r="BT33" t="s">
        <v>455</v>
      </c>
      <c r="BU33" t="s">
        <v>456</v>
      </c>
      <c r="BV33" t="s">
        <v>457</v>
      </c>
      <c r="BW33" t="s">
        <v>458</v>
      </c>
      <c r="BX33" t="s">
        <v>459</v>
      </c>
      <c r="BY33" t="s">
        <v>460</v>
      </c>
      <c r="BZ33" t="s">
        <v>461</v>
      </c>
      <c r="CA33" t="s">
        <v>462</v>
      </c>
      <c r="CB33" t="s">
        <v>463</v>
      </c>
      <c r="CC33" t="s">
        <v>464</v>
      </c>
    </row>
    <row r="34" spans="4:81">
      <c r="D34">
        <v>17</v>
      </c>
      <c r="E34" s="174"/>
      <c r="F34" s="86" t="s">
        <v>1</v>
      </c>
      <c r="G34" s="86" t="s">
        <v>939</v>
      </c>
      <c r="H34" s="86" t="s">
        <v>395</v>
      </c>
      <c r="I34" s="86" t="s">
        <v>396</v>
      </c>
      <c r="J34" s="86" t="s">
        <v>397</v>
      </c>
      <c r="K34" s="86" t="s">
        <v>398</v>
      </c>
      <c r="L34" s="86" t="s">
        <v>399</v>
      </c>
      <c r="M34" s="86" t="s">
        <v>400</v>
      </c>
      <c r="N34" s="86" t="s">
        <v>401</v>
      </c>
      <c r="O34" s="86" t="s">
        <v>402</v>
      </c>
      <c r="P34" s="86" t="s">
        <v>403</v>
      </c>
      <c r="Q34" s="86" t="s">
        <v>404</v>
      </c>
      <c r="R34" s="86" t="s">
        <v>405</v>
      </c>
      <c r="S34" s="86" t="s">
        <v>406</v>
      </c>
      <c r="T34" s="86" t="s">
        <v>407</v>
      </c>
      <c r="U34" s="86" t="s">
        <v>408</v>
      </c>
      <c r="V34" s="86" t="s">
        <v>409</v>
      </c>
      <c r="W34" s="86" t="s">
        <v>1050</v>
      </c>
      <c r="X34" s="86" t="s">
        <v>702</v>
      </c>
      <c r="Y34" s="86" t="s">
        <v>411</v>
      </c>
      <c r="Z34" s="86" t="s">
        <v>412</v>
      </c>
      <c r="AA34" s="86" t="s">
        <v>413</v>
      </c>
      <c r="AB34" s="86" t="s">
        <v>414</v>
      </c>
      <c r="AC34" s="86" t="s">
        <v>415</v>
      </c>
      <c r="AD34" s="86" t="s">
        <v>416</v>
      </c>
      <c r="AE34" s="86" t="s">
        <v>417</v>
      </c>
      <c r="AF34" s="86" t="s">
        <v>418</v>
      </c>
      <c r="AG34" s="86" t="s">
        <v>419</v>
      </c>
      <c r="AH34" s="86" t="s">
        <v>420</v>
      </c>
      <c r="AI34" s="86" t="s">
        <v>421</v>
      </c>
      <c r="AJ34" s="86" t="s">
        <v>150</v>
      </c>
      <c r="AK34" s="86" t="s">
        <v>130</v>
      </c>
      <c r="AL34" s="86" t="s">
        <v>422</v>
      </c>
      <c r="AM34" s="86" t="s">
        <v>423</v>
      </c>
      <c r="AN34" s="86" t="s">
        <v>424</v>
      </c>
      <c r="AO34" s="86" t="s">
        <v>425</v>
      </c>
      <c r="AP34" s="86" t="s">
        <v>426</v>
      </c>
      <c r="AQ34" s="86" t="s">
        <v>427</v>
      </c>
      <c r="AR34" s="86" t="s">
        <v>428</v>
      </c>
      <c r="AS34" s="86" t="s">
        <v>429</v>
      </c>
      <c r="AT34" t="s">
        <v>430</v>
      </c>
      <c r="AU34" t="s">
        <v>431</v>
      </c>
      <c r="AV34" t="s">
        <v>432</v>
      </c>
      <c r="AW34" t="s">
        <v>433</v>
      </c>
      <c r="AX34" t="s">
        <v>434</v>
      </c>
      <c r="AY34" t="s">
        <v>435</v>
      </c>
      <c r="AZ34" t="s">
        <v>436</v>
      </c>
      <c r="BC34" t="s">
        <v>651</v>
      </c>
      <c r="BD34" t="s">
        <v>440</v>
      </c>
      <c r="BE34" t="s">
        <v>441</v>
      </c>
      <c r="BF34" t="s">
        <v>442</v>
      </c>
      <c r="BG34" t="s">
        <v>443</v>
      </c>
      <c r="BH34" t="s">
        <v>444</v>
      </c>
      <c r="BI34" t="s">
        <v>445</v>
      </c>
      <c r="BJ34" t="s">
        <v>652</v>
      </c>
      <c r="BK34" t="s">
        <v>447</v>
      </c>
      <c r="BL34" t="s">
        <v>653</v>
      </c>
      <c r="BM34" t="s">
        <v>448</v>
      </c>
      <c r="BN34" t="s">
        <v>449</v>
      </c>
      <c r="BO34" t="s">
        <v>450</v>
      </c>
      <c r="BP34" t="s">
        <v>451</v>
      </c>
      <c r="BQ34" t="s">
        <v>452</v>
      </c>
      <c r="BR34" t="s">
        <v>453</v>
      </c>
      <c r="BS34" t="s">
        <v>454</v>
      </c>
      <c r="BT34" t="s">
        <v>455</v>
      </c>
      <c r="BU34" t="s">
        <v>456</v>
      </c>
      <c r="BV34" t="s">
        <v>457</v>
      </c>
      <c r="BW34" t="s">
        <v>458</v>
      </c>
      <c r="BX34" t="s">
        <v>459</v>
      </c>
      <c r="BY34" t="s">
        <v>460</v>
      </c>
      <c r="BZ34" t="s">
        <v>461</v>
      </c>
      <c r="CA34" t="s">
        <v>462</v>
      </c>
      <c r="CB34" t="s">
        <v>463</v>
      </c>
      <c r="CC34" t="s">
        <v>464</v>
      </c>
    </row>
    <row r="35" spans="4:81">
      <c r="D35">
        <v>18</v>
      </c>
      <c r="E35" s="174"/>
      <c r="F35" s="86" t="s">
        <v>1</v>
      </c>
      <c r="G35" s="86" t="s">
        <v>940</v>
      </c>
      <c r="H35" s="86" t="s">
        <v>395</v>
      </c>
      <c r="I35" s="86" t="s">
        <v>396</v>
      </c>
      <c r="J35" s="86" t="s">
        <v>397</v>
      </c>
      <c r="K35" s="86" t="s">
        <v>398</v>
      </c>
      <c r="L35" s="86" t="s">
        <v>399</v>
      </c>
      <c r="M35" s="86" t="s">
        <v>400</v>
      </c>
      <c r="N35" s="86" t="s">
        <v>401</v>
      </c>
      <c r="O35" s="86" t="s">
        <v>402</v>
      </c>
      <c r="P35" s="86" t="s">
        <v>403</v>
      </c>
      <c r="Q35" s="86" t="s">
        <v>404</v>
      </c>
      <c r="R35" s="86" t="s">
        <v>405</v>
      </c>
      <c r="S35" s="86" t="s">
        <v>406</v>
      </c>
      <c r="T35" s="86" t="s">
        <v>407</v>
      </c>
      <c r="U35" s="86" t="s">
        <v>408</v>
      </c>
      <c r="V35" s="86" t="s">
        <v>409</v>
      </c>
      <c r="W35" s="86" t="s">
        <v>1050</v>
      </c>
      <c r="X35" s="86" t="s">
        <v>702</v>
      </c>
      <c r="Y35" s="86" t="s">
        <v>411</v>
      </c>
      <c r="Z35" s="86" t="s">
        <v>412</v>
      </c>
      <c r="AA35" s="86" t="s">
        <v>413</v>
      </c>
      <c r="AB35" s="86" t="s">
        <v>414</v>
      </c>
      <c r="AC35" s="86" t="s">
        <v>415</v>
      </c>
      <c r="AD35" s="86" t="s">
        <v>416</v>
      </c>
      <c r="AE35" s="86" t="s">
        <v>417</v>
      </c>
      <c r="AF35" s="86" t="s">
        <v>418</v>
      </c>
      <c r="AG35" s="86" t="s">
        <v>419</v>
      </c>
      <c r="AH35" s="86" t="s">
        <v>420</v>
      </c>
      <c r="AI35" s="86" t="s">
        <v>421</v>
      </c>
      <c r="AJ35" s="86" t="s">
        <v>150</v>
      </c>
      <c r="AK35" s="86" t="s">
        <v>130</v>
      </c>
      <c r="AL35" s="86" t="s">
        <v>422</v>
      </c>
      <c r="AM35" s="86" t="s">
        <v>423</v>
      </c>
      <c r="AN35" s="86" t="s">
        <v>424</v>
      </c>
      <c r="AO35" s="86" t="s">
        <v>425</v>
      </c>
      <c r="AP35" s="86" t="s">
        <v>426</v>
      </c>
      <c r="AQ35" s="86" t="s">
        <v>427</v>
      </c>
      <c r="AR35" s="86" t="s">
        <v>428</v>
      </c>
      <c r="AS35" s="86" t="s">
        <v>429</v>
      </c>
      <c r="AT35" t="s">
        <v>430</v>
      </c>
      <c r="AU35" t="s">
        <v>431</v>
      </c>
      <c r="AV35" t="s">
        <v>432</v>
      </c>
      <c r="AW35" t="s">
        <v>433</v>
      </c>
      <c r="AX35" t="s">
        <v>434</v>
      </c>
      <c r="AY35" t="s">
        <v>435</v>
      </c>
      <c r="AZ35" t="s">
        <v>436</v>
      </c>
      <c r="BC35" t="s">
        <v>651</v>
      </c>
      <c r="BD35" t="s">
        <v>440</v>
      </c>
      <c r="BE35" t="s">
        <v>441</v>
      </c>
      <c r="BF35" t="s">
        <v>442</v>
      </c>
      <c r="BG35" t="s">
        <v>443</v>
      </c>
      <c r="BH35" t="s">
        <v>444</v>
      </c>
      <c r="BI35" t="s">
        <v>445</v>
      </c>
      <c r="BJ35" t="s">
        <v>652</v>
      </c>
      <c r="BK35" t="s">
        <v>447</v>
      </c>
      <c r="BL35" t="s">
        <v>653</v>
      </c>
      <c r="BM35" t="s">
        <v>448</v>
      </c>
      <c r="BN35" t="s">
        <v>449</v>
      </c>
      <c r="BO35" t="s">
        <v>450</v>
      </c>
      <c r="BP35" t="s">
        <v>451</v>
      </c>
      <c r="BQ35" t="s">
        <v>452</v>
      </c>
      <c r="BR35" t="s">
        <v>453</v>
      </c>
      <c r="BS35" t="s">
        <v>454</v>
      </c>
      <c r="BT35" t="s">
        <v>455</v>
      </c>
      <c r="BU35" t="s">
        <v>456</v>
      </c>
      <c r="BV35" t="s">
        <v>457</v>
      </c>
      <c r="BW35" t="s">
        <v>458</v>
      </c>
      <c r="BX35" t="s">
        <v>459</v>
      </c>
      <c r="BY35" t="s">
        <v>460</v>
      </c>
      <c r="BZ35" t="s">
        <v>461</v>
      </c>
      <c r="CA35" t="s">
        <v>462</v>
      </c>
      <c r="CB35" t="s">
        <v>463</v>
      </c>
      <c r="CC35" t="s">
        <v>464</v>
      </c>
    </row>
    <row r="36" spans="4:81">
      <c r="D36">
        <v>19</v>
      </c>
      <c r="E36" s="174"/>
      <c r="F36" s="86" t="s">
        <v>1</v>
      </c>
      <c r="G36" s="86" t="s">
        <v>941</v>
      </c>
      <c r="H36" s="86" t="s">
        <v>395</v>
      </c>
      <c r="I36" s="86" t="s">
        <v>396</v>
      </c>
      <c r="J36" s="86" t="s">
        <v>397</v>
      </c>
      <c r="K36" s="86" t="s">
        <v>398</v>
      </c>
      <c r="L36" s="86" t="s">
        <v>399</v>
      </c>
      <c r="M36" s="86" t="s">
        <v>400</v>
      </c>
      <c r="N36" s="86" t="s">
        <v>401</v>
      </c>
      <c r="O36" s="86" t="s">
        <v>402</v>
      </c>
      <c r="P36" s="86" t="s">
        <v>403</v>
      </c>
      <c r="Q36" s="86" t="s">
        <v>404</v>
      </c>
      <c r="R36" s="86" t="s">
        <v>405</v>
      </c>
      <c r="S36" s="86" t="s">
        <v>406</v>
      </c>
      <c r="T36" s="86" t="s">
        <v>407</v>
      </c>
      <c r="U36" s="86" t="s">
        <v>408</v>
      </c>
      <c r="V36" s="86" t="s">
        <v>409</v>
      </c>
      <c r="W36" s="86" t="s">
        <v>1050</v>
      </c>
      <c r="X36" s="86" t="s">
        <v>702</v>
      </c>
      <c r="Y36" s="86" t="s">
        <v>411</v>
      </c>
      <c r="Z36" s="86" t="s">
        <v>412</v>
      </c>
      <c r="AA36" s="86" t="s">
        <v>413</v>
      </c>
      <c r="AB36" s="86" t="s">
        <v>414</v>
      </c>
      <c r="AC36" s="86" t="s">
        <v>415</v>
      </c>
      <c r="AD36" s="86" t="s">
        <v>416</v>
      </c>
      <c r="AE36" s="86" t="s">
        <v>417</v>
      </c>
      <c r="AF36" s="86" t="s">
        <v>418</v>
      </c>
      <c r="AG36" s="86" t="s">
        <v>419</v>
      </c>
      <c r="AH36" s="86" t="s">
        <v>420</v>
      </c>
      <c r="AI36" s="86" t="s">
        <v>421</v>
      </c>
      <c r="AJ36" s="86" t="s">
        <v>150</v>
      </c>
      <c r="AK36" s="86" t="s">
        <v>130</v>
      </c>
      <c r="AL36" s="86" t="s">
        <v>422</v>
      </c>
      <c r="AM36" s="86" t="s">
        <v>423</v>
      </c>
      <c r="AN36" s="86" t="s">
        <v>424</v>
      </c>
      <c r="AO36" s="86" t="s">
        <v>425</v>
      </c>
      <c r="AP36" s="86" t="s">
        <v>426</v>
      </c>
      <c r="AQ36" s="86" t="s">
        <v>427</v>
      </c>
      <c r="AR36" s="86" t="s">
        <v>428</v>
      </c>
      <c r="AS36" s="86" t="s">
        <v>429</v>
      </c>
      <c r="AT36" t="s">
        <v>430</v>
      </c>
      <c r="AU36" t="s">
        <v>431</v>
      </c>
      <c r="AV36" t="s">
        <v>432</v>
      </c>
      <c r="AW36" t="s">
        <v>433</v>
      </c>
      <c r="AX36" t="s">
        <v>434</v>
      </c>
      <c r="AY36" t="s">
        <v>435</v>
      </c>
      <c r="AZ36" t="s">
        <v>436</v>
      </c>
      <c r="BC36" t="s">
        <v>651</v>
      </c>
      <c r="BD36" t="s">
        <v>440</v>
      </c>
      <c r="BE36" t="s">
        <v>441</v>
      </c>
      <c r="BF36" t="s">
        <v>442</v>
      </c>
      <c r="BG36" t="s">
        <v>443</v>
      </c>
      <c r="BH36" t="s">
        <v>444</v>
      </c>
      <c r="BI36" t="s">
        <v>445</v>
      </c>
      <c r="BJ36" t="s">
        <v>652</v>
      </c>
      <c r="BK36" t="s">
        <v>447</v>
      </c>
      <c r="BL36" t="s">
        <v>653</v>
      </c>
      <c r="BM36" t="s">
        <v>448</v>
      </c>
      <c r="BN36" t="s">
        <v>449</v>
      </c>
      <c r="BO36" t="s">
        <v>450</v>
      </c>
      <c r="BP36" t="s">
        <v>451</v>
      </c>
      <c r="BQ36" t="s">
        <v>452</v>
      </c>
      <c r="BR36" t="s">
        <v>453</v>
      </c>
      <c r="BS36" t="s">
        <v>454</v>
      </c>
      <c r="BT36" t="s">
        <v>455</v>
      </c>
      <c r="BU36" t="s">
        <v>456</v>
      </c>
      <c r="BV36" t="s">
        <v>457</v>
      </c>
      <c r="BW36" t="s">
        <v>458</v>
      </c>
      <c r="BX36" t="s">
        <v>459</v>
      </c>
      <c r="BY36" t="s">
        <v>460</v>
      </c>
      <c r="BZ36" t="s">
        <v>461</v>
      </c>
      <c r="CA36" t="s">
        <v>462</v>
      </c>
      <c r="CB36" t="s">
        <v>463</v>
      </c>
      <c r="CC36" t="s">
        <v>464</v>
      </c>
    </row>
    <row r="37" spans="4:81">
      <c r="D37">
        <v>20</v>
      </c>
      <c r="E37" s="174"/>
      <c r="F37" s="86" t="s">
        <v>1</v>
      </c>
      <c r="G37" s="86" t="s">
        <v>938</v>
      </c>
      <c r="H37" s="86" t="s">
        <v>395</v>
      </c>
      <c r="I37" s="86" t="s">
        <v>396</v>
      </c>
      <c r="J37" s="86" t="s">
        <v>397</v>
      </c>
      <c r="K37" s="86" t="s">
        <v>398</v>
      </c>
      <c r="L37" s="86" t="s">
        <v>399</v>
      </c>
      <c r="M37" s="86" t="s">
        <v>400</v>
      </c>
      <c r="N37" s="86" t="s">
        <v>401</v>
      </c>
      <c r="O37" s="86" t="s">
        <v>402</v>
      </c>
      <c r="P37" s="86" t="s">
        <v>403</v>
      </c>
      <c r="Q37" s="86" t="s">
        <v>404</v>
      </c>
      <c r="R37" s="86" t="s">
        <v>405</v>
      </c>
      <c r="S37" s="86" t="s">
        <v>406</v>
      </c>
      <c r="T37" s="86" t="s">
        <v>407</v>
      </c>
      <c r="U37" s="86" t="s">
        <v>408</v>
      </c>
      <c r="V37" s="86" t="s">
        <v>409</v>
      </c>
      <c r="W37" s="86" t="s">
        <v>1050</v>
      </c>
      <c r="X37" s="86" t="s">
        <v>702</v>
      </c>
      <c r="Y37" s="86" t="s">
        <v>411</v>
      </c>
      <c r="Z37" s="86" t="s">
        <v>412</v>
      </c>
      <c r="AA37" s="86" t="s">
        <v>413</v>
      </c>
      <c r="AB37" s="86" t="s">
        <v>414</v>
      </c>
      <c r="AC37" s="86" t="s">
        <v>415</v>
      </c>
      <c r="AD37" s="86" t="s">
        <v>416</v>
      </c>
      <c r="AE37" s="86" t="s">
        <v>417</v>
      </c>
      <c r="AF37" s="86" t="s">
        <v>418</v>
      </c>
      <c r="AG37" s="86" t="s">
        <v>419</v>
      </c>
      <c r="AH37" s="86" t="s">
        <v>420</v>
      </c>
      <c r="AI37" s="86" t="s">
        <v>421</v>
      </c>
      <c r="AJ37" s="86" t="s">
        <v>150</v>
      </c>
      <c r="AK37" s="86" t="s">
        <v>130</v>
      </c>
      <c r="AL37" s="86" t="s">
        <v>422</v>
      </c>
      <c r="AM37" s="86" t="s">
        <v>423</v>
      </c>
      <c r="AN37" s="86" t="s">
        <v>424</v>
      </c>
      <c r="AO37" s="86" t="s">
        <v>425</v>
      </c>
      <c r="AP37" s="86" t="s">
        <v>426</v>
      </c>
      <c r="AQ37" s="86" t="s">
        <v>427</v>
      </c>
      <c r="AR37" s="86" t="s">
        <v>428</v>
      </c>
      <c r="AS37" s="86" t="s">
        <v>429</v>
      </c>
      <c r="AT37" t="s">
        <v>430</v>
      </c>
      <c r="AU37" t="s">
        <v>431</v>
      </c>
      <c r="AV37" t="s">
        <v>432</v>
      </c>
      <c r="AW37" t="s">
        <v>433</v>
      </c>
      <c r="AX37" t="s">
        <v>434</v>
      </c>
      <c r="AY37" t="s">
        <v>435</v>
      </c>
      <c r="AZ37" t="s">
        <v>436</v>
      </c>
      <c r="BC37" t="s">
        <v>651</v>
      </c>
      <c r="BD37" t="s">
        <v>440</v>
      </c>
      <c r="BE37" t="s">
        <v>441</v>
      </c>
      <c r="BF37" t="s">
        <v>442</v>
      </c>
      <c r="BG37" t="s">
        <v>443</v>
      </c>
      <c r="BH37" t="s">
        <v>444</v>
      </c>
      <c r="BI37" t="s">
        <v>445</v>
      </c>
      <c r="BJ37" t="s">
        <v>652</v>
      </c>
      <c r="BK37" t="s">
        <v>447</v>
      </c>
      <c r="BL37" t="s">
        <v>653</v>
      </c>
      <c r="BM37" t="s">
        <v>448</v>
      </c>
      <c r="BN37" t="s">
        <v>449</v>
      </c>
      <c r="BO37" t="s">
        <v>450</v>
      </c>
      <c r="BP37" t="s">
        <v>451</v>
      </c>
      <c r="BQ37" t="s">
        <v>452</v>
      </c>
      <c r="BR37" t="s">
        <v>453</v>
      </c>
      <c r="BS37" t="s">
        <v>454</v>
      </c>
      <c r="BT37" t="s">
        <v>455</v>
      </c>
      <c r="BU37" t="s">
        <v>456</v>
      </c>
      <c r="BV37" t="s">
        <v>457</v>
      </c>
      <c r="BW37" t="s">
        <v>458</v>
      </c>
      <c r="BX37" t="s">
        <v>459</v>
      </c>
      <c r="BY37" t="s">
        <v>460</v>
      </c>
      <c r="BZ37" t="s">
        <v>461</v>
      </c>
      <c r="CA37" t="s">
        <v>462</v>
      </c>
      <c r="CB37" t="s">
        <v>463</v>
      </c>
      <c r="CC37" t="s">
        <v>464</v>
      </c>
    </row>
    <row r="38" spans="4:81">
      <c r="D38">
        <v>21</v>
      </c>
      <c r="E38" s="174"/>
      <c r="F38" s="86" t="s">
        <v>1</v>
      </c>
      <c r="G38" s="86" t="s">
        <v>942</v>
      </c>
      <c r="H38" s="86" t="s">
        <v>395</v>
      </c>
      <c r="I38" s="86" t="s">
        <v>396</v>
      </c>
      <c r="J38" s="86" t="s">
        <v>397</v>
      </c>
      <c r="K38" s="86" t="s">
        <v>398</v>
      </c>
      <c r="L38" s="86" t="s">
        <v>399</v>
      </c>
      <c r="M38" s="86" t="s">
        <v>400</v>
      </c>
      <c r="N38" s="86" t="s">
        <v>401</v>
      </c>
      <c r="O38" s="86" t="s">
        <v>402</v>
      </c>
      <c r="P38" s="86" t="s">
        <v>403</v>
      </c>
      <c r="Q38" s="86" t="s">
        <v>404</v>
      </c>
      <c r="R38" s="86" t="s">
        <v>405</v>
      </c>
      <c r="S38" s="86" t="s">
        <v>406</v>
      </c>
      <c r="T38" s="86" t="s">
        <v>407</v>
      </c>
      <c r="U38" s="86" t="s">
        <v>408</v>
      </c>
      <c r="V38" s="86" t="s">
        <v>409</v>
      </c>
      <c r="W38" s="86" t="s">
        <v>1050</v>
      </c>
      <c r="X38" s="86" t="s">
        <v>702</v>
      </c>
      <c r="Y38" s="86" t="s">
        <v>411</v>
      </c>
      <c r="Z38" s="86" t="s">
        <v>412</v>
      </c>
      <c r="AA38" s="86" t="s">
        <v>413</v>
      </c>
      <c r="AB38" s="86" t="s">
        <v>414</v>
      </c>
      <c r="AC38" s="86" t="s">
        <v>415</v>
      </c>
      <c r="AD38" s="86" t="s">
        <v>416</v>
      </c>
      <c r="AE38" s="86" t="s">
        <v>417</v>
      </c>
      <c r="AF38" s="86" t="s">
        <v>418</v>
      </c>
      <c r="AG38" s="86" t="s">
        <v>419</v>
      </c>
      <c r="AH38" s="86" t="s">
        <v>420</v>
      </c>
      <c r="AI38" s="86" t="s">
        <v>421</v>
      </c>
      <c r="AJ38" s="86" t="s">
        <v>150</v>
      </c>
      <c r="AK38" s="86" t="s">
        <v>130</v>
      </c>
      <c r="AL38" s="86" t="s">
        <v>422</v>
      </c>
      <c r="AM38" s="86" t="s">
        <v>423</v>
      </c>
      <c r="AN38" s="86" t="s">
        <v>424</v>
      </c>
      <c r="AO38" s="86" t="s">
        <v>425</v>
      </c>
      <c r="AP38" s="86" t="s">
        <v>426</v>
      </c>
      <c r="AQ38" s="86" t="s">
        <v>427</v>
      </c>
      <c r="AR38" s="86" t="s">
        <v>428</v>
      </c>
      <c r="AS38" s="86" t="s">
        <v>429</v>
      </c>
      <c r="AT38" t="s">
        <v>430</v>
      </c>
      <c r="AU38" t="s">
        <v>431</v>
      </c>
      <c r="AV38" t="s">
        <v>432</v>
      </c>
      <c r="AW38" t="s">
        <v>433</v>
      </c>
      <c r="AX38" t="s">
        <v>434</v>
      </c>
      <c r="AY38" t="s">
        <v>435</v>
      </c>
      <c r="AZ38" t="s">
        <v>436</v>
      </c>
      <c r="BC38" t="s">
        <v>651</v>
      </c>
      <c r="BD38" t="s">
        <v>440</v>
      </c>
      <c r="BE38" t="s">
        <v>441</v>
      </c>
      <c r="BF38" t="s">
        <v>442</v>
      </c>
      <c r="BG38" t="s">
        <v>443</v>
      </c>
      <c r="BH38" t="s">
        <v>444</v>
      </c>
      <c r="BI38" t="s">
        <v>445</v>
      </c>
      <c r="BJ38" t="s">
        <v>652</v>
      </c>
      <c r="BK38" t="s">
        <v>447</v>
      </c>
      <c r="BL38" t="s">
        <v>653</v>
      </c>
      <c r="BM38" t="s">
        <v>448</v>
      </c>
      <c r="BN38" t="s">
        <v>449</v>
      </c>
      <c r="BO38" t="s">
        <v>450</v>
      </c>
      <c r="BP38" t="s">
        <v>451</v>
      </c>
      <c r="BQ38" t="s">
        <v>452</v>
      </c>
      <c r="BR38" t="s">
        <v>453</v>
      </c>
      <c r="BS38" t="s">
        <v>454</v>
      </c>
      <c r="BT38" t="s">
        <v>455</v>
      </c>
      <c r="BU38" t="s">
        <v>456</v>
      </c>
      <c r="BV38" t="s">
        <v>457</v>
      </c>
      <c r="BW38" t="s">
        <v>458</v>
      </c>
      <c r="BX38" t="s">
        <v>459</v>
      </c>
      <c r="BY38" t="s">
        <v>460</v>
      </c>
      <c r="BZ38" t="s">
        <v>461</v>
      </c>
      <c r="CA38" t="s">
        <v>462</v>
      </c>
      <c r="CB38" t="s">
        <v>463</v>
      </c>
      <c r="CC38" t="s">
        <v>464</v>
      </c>
    </row>
    <row r="39" spans="4:81">
      <c r="D39">
        <v>22</v>
      </c>
      <c r="E39" s="174"/>
      <c r="F39" s="86" t="s">
        <v>1</v>
      </c>
      <c r="G39" s="86" t="s">
        <v>943</v>
      </c>
      <c r="H39" s="86" t="s">
        <v>395</v>
      </c>
      <c r="I39" s="86" t="s">
        <v>396</v>
      </c>
      <c r="J39" s="86" t="s">
        <v>397</v>
      </c>
      <c r="K39" s="86" t="s">
        <v>398</v>
      </c>
      <c r="L39" s="86" t="s">
        <v>399</v>
      </c>
      <c r="M39" s="86" t="s">
        <v>400</v>
      </c>
      <c r="N39" s="86" t="s">
        <v>401</v>
      </c>
      <c r="O39" s="86" t="s">
        <v>402</v>
      </c>
      <c r="P39" s="86" t="s">
        <v>403</v>
      </c>
      <c r="Q39" s="86" t="s">
        <v>404</v>
      </c>
      <c r="R39" s="86" t="s">
        <v>405</v>
      </c>
      <c r="S39" s="86" t="s">
        <v>406</v>
      </c>
      <c r="T39" s="86" t="s">
        <v>407</v>
      </c>
      <c r="U39" s="86" t="s">
        <v>408</v>
      </c>
      <c r="V39" s="86" t="s">
        <v>409</v>
      </c>
      <c r="W39" s="86" t="s">
        <v>1050</v>
      </c>
      <c r="X39" s="86" t="s">
        <v>702</v>
      </c>
      <c r="Y39" s="86" t="s">
        <v>411</v>
      </c>
      <c r="Z39" s="86" t="s">
        <v>412</v>
      </c>
      <c r="AA39" s="86" t="s">
        <v>413</v>
      </c>
      <c r="AB39" s="86" t="s">
        <v>414</v>
      </c>
      <c r="AC39" s="86" t="s">
        <v>415</v>
      </c>
      <c r="AD39" s="86" t="s">
        <v>416</v>
      </c>
      <c r="AE39" s="86" t="s">
        <v>2017</v>
      </c>
      <c r="AF39" s="86" t="s">
        <v>418</v>
      </c>
      <c r="AG39" s="86" t="s">
        <v>1079</v>
      </c>
      <c r="AH39" s="86" t="s">
        <v>2042</v>
      </c>
      <c r="AI39" s="86" t="s">
        <v>421</v>
      </c>
      <c r="AJ39" s="86" t="s">
        <v>2064</v>
      </c>
      <c r="AK39" s="86" t="s">
        <v>2033</v>
      </c>
      <c r="AL39" s="86" t="s">
        <v>422</v>
      </c>
      <c r="AM39" s="86" t="s">
        <v>423</v>
      </c>
      <c r="AN39" s="86" t="s">
        <v>424</v>
      </c>
      <c r="AO39" s="86" t="s">
        <v>425</v>
      </c>
      <c r="AP39" s="86" t="s">
        <v>426</v>
      </c>
      <c r="AQ39" s="86" t="s">
        <v>427</v>
      </c>
      <c r="AR39" s="86" t="s">
        <v>428</v>
      </c>
      <c r="AS39" s="86" t="s">
        <v>429</v>
      </c>
      <c r="AT39" t="s">
        <v>430</v>
      </c>
      <c r="AU39" t="s">
        <v>431</v>
      </c>
      <c r="AV39" t="s">
        <v>432</v>
      </c>
      <c r="AW39" t="s">
        <v>433</v>
      </c>
      <c r="AX39" t="s">
        <v>434</v>
      </c>
      <c r="AY39" t="s">
        <v>435</v>
      </c>
      <c r="AZ39" t="s">
        <v>436</v>
      </c>
      <c r="BC39" t="s">
        <v>651</v>
      </c>
      <c r="BD39" t="s">
        <v>440</v>
      </c>
      <c r="BE39" t="s">
        <v>441</v>
      </c>
      <c r="BF39" t="s">
        <v>442</v>
      </c>
      <c r="BG39" t="s">
        <v>443</v>
      </c>
      <c r="BH39" t="s">
        <v>444</v>
      </c>
      <c r="BI39" t="s">
        <v>445</v>
      </c>
      <c r="BJ39" t="s">
        <v>652</v>
      </c>
      <c r="BK39" t="s">
        <v>447</v>
      </c>
      <c r="BL39" t="s">
        <v>653</v>
      </c>
      <c r="BM39" t="s">
        <v>448</v>
      </c>
      <c r="BN39" t="s">
        <v>449</v>
      </c>
      <c r="BO39" t="s">
        <v>450</v>
      </c>
      <c r="BP39" t="s">
        <v>451</v>
      </c>
      <c r="BQ39" t="s">
        <v>452</v>
      </c>
      <c r="BR39" t="s">
        <v>453</v>
      </c>
      <c r="BS39" t="s">
        <v>454</v>
      </c>
      <c r="BT39" t="s">
        <v>455</v>
      </c>
      <c r="BU39" t="s">
        <v>456</v>
      </c>
      <c r="BV39" t="s">
        <v>457</v>
      </c>
      <c r="BW39" t="s">
        <v>458</v>
      </c>
      <c r="BX39" t="s">
        <v>459</v>
      </c>
      <c r="BY39" t="s">
        <v>460</v>
      </c>
      <c r="BZ39" t="s">
        <v>461</v>
      </c>
      <c r="CA39" t="s">
        <v>462</v>
      </c>
      <c r="CB39" t="s">
        <v>463</v>
      </c>
      <c r="CC39" t="s">
        <v>464</v>
      </c>
    </row>
    <row r="40" spans="4:81">
      <c r="D40">
        <v>23</v>
      </c>
      <c r="E40" s="174"/>
      <c r="F40" s="86" t="s">
        <v>1</v>
      </c>
      <c r="G40" s="86" t="s">
        <v>944</v>
      </c>
      <c r="H40" s="86" t="s">
        <v>395</v>
      </c>
      <c r="I40" s="86" t="s">
        <v>396</v>
      </c>
      <c r="J40" s="86" t="s">
        <v>397</v>
      </c>
      <c r="K40" s="86" t="s">
        <v>398</v>
      </c>
      <c r="L40" s="86" t="s">
        <v>399</v>
      </c>
      <c r="M40" s="86" t="s">
        <v>400</v>
      </c>
      <c r="N40" s="86" t="s">
        <v>401</v>
      </c>
      <c r="O40" s="86" t="s">
        <v>402</v>
      </c>
      <c r="P40" s="86" t="s">
        <v>403</v>
      </c>
      <c r="Q40" s="86" t="s">
        <v>404</v>
      </c>
      <c r="R40" s="86" t="s">
        <v>405</v>
      </c>
      <c r="S40" s="86" t="s">
        <v>406</v>
      </c>
      <c r="T40" s="86" t="s">
        <v>407</v>
      </c>
      <c r="U40" s="86" t="s">
        <v>408</v>
      </c>
      <c r="V40" s="86" t="s">
        <v>409</v>
      </c>
      <c r="W40" s="86" t="s">
        <v>1050</v>
      </c>
      <c r="X40" s="86" t="s">
        <v>702</v>
      </c>
      <c r="Y40" s="86" t="s">
        <v>411</v>
      </c>
      <c r="Z40" s="86" t="s">
        <v>412</v>
      </c>
      <c r="AA40" s="86" t="s">
        <v>413</v>
      </c>
      <c r="AB40" s="86" t="s">
        <v>414</v>
      </c>
      <c r="AC40" s="86" t="s">
        <v>415</v>
      </c>
      <c r="AD40" s="86" t="s">
        <v>416</v>
      </c>
      <c r="AE40" s="86" t="s">
        <v>2029</v>
      </c>
      <c r="AF40" s="86" t="s">
        <v>418</v>
      </c>
      <c r="AG40" s="86" t="s">
        <v>1062</v>
      </c>
      <c r="AH40" s="86" t="s">
        <v>1996</v>
      </c>
      <c r="AI40" s="86" t="s">
        <v>421</v>
      </c>
      <c r="AJ40" s="86" t="s">
        <v>818</v>
      </c>
      <c r="AK40" s="86" t="s">
        <v>2007</v>
      </c>
      <c r="AL40" s="86" t="s">
        <v>422</v>
      </c>
      <c r="AM40" s="86" t="s">
        <v>423</v>
      </c>
      <c r="AN40" s="86" t="s">
        <v>424</v>
      </c>
      <c r="AO40" s="86" t="s">
        <v>425</v>
      </c>
      <c r="AP40" s="86" t="s">
        <v>426</v>
      </c>
      <c r="AQ40" s="86" t="s">
        <v>427</v>
      </c>
      <c r="AR40" s="86" t="s">
        <v>428</v>
      </c>
      <c r="AS40" s="86" t="s">
        <v>429</v>
      </c>
      <c r="AT40" t="s">
        <v>430</v>
      </c>
      <c r="AU40" t="s">
        <v>431</v>
      </c>
      <c r="AV40" t="s">
        <v>432</v>
      </c>
      <c r="AW40" t="s">
        <v>433</v>
      </c>
      <c r="AX40" t="s">
        <v>434</v>
      </c>
      <c r="AY40" t="s">
        <v>435</v>
      </c>
      <c r="AZ40" t="s">
        <v>436</v>
      </c>
      <c r="BC40" t="s">
        <v>651</v>
      </c>
      <c r="BD40" t="s">
        <v>440</v>
      </c>
      <c r="BE40" t="s">
        <v>441</v>
      </c>
      <c r="BF40" t="s">
        <v>442</v>
      </c>
      <c r="BG40" t="s">
        <v>443</v>
      </c>
      <c r="BH40" t="s">
        <v>444</v>
      </c>
      <c r="BI40" t="s">
        <v>445</v>
      </c>
      <c r="BJ40" t="s">
        <v>652</v>
      </c>
      <c r="BK40" t="s">
        <v>447</v>
      </c>
      <c r="BL40" t="s">
        <v>653</v>
      </c>
      <c r="BM40" t="s">
        <v>448</v>
      </c>
      <c r="BN40" t="s">
        <v>449</v>
      </c>
      <c r="BO40" t="s">
        <v>450</v>
      </c>
      <c r="BP40" t="s">
        <v>451</v>
      </c>
      <c r="BQ40" t="s">
        <v>452</v>
      </c>
      <c r="BR40" t="s">
        <v>453</v>
      </c>
      <c r="BS40" t="s">
        <v>454</v>
      </c>
      <c r="BT40" t="s">
        <v>455</v>
      </c>
      <c r="BU40" t="s">
        <v>456</v>
      </c>
      <c r="BV40" t="s">
        <v>457</v>
      </c>
      <c r="BW40" t="s">
        <v>458</v>
      </c>
      <c r="BX40" t="s">
        <v>459</v>
      </c>
      <c r="BY40" t="s">
        <v>460</v>
      </c>
      <c r="BZ40" t="s">
        <v>461</v>
      </c>
      <c r="CA40" t="s">
        <v>462</v>
      </c>
      <c r="CB40" t="s">
        <v>463</v>
      </c>
      <c r="CC40" t="s">
        <v>464</v>
      </c>
    </row>
    <row r="41" spans="4:81">
      <c r="D41">
        <v>24</v>
      </c>
      <c r="E41" s="174"/>
      <c r="F41" s="86" t="s">
        <v>1</v>
      </c>
      <c r="G41" s="86" t="s">
        <v>945</v>
      </c>
      <c r="H41" s="86" t="s">
        <v>395</v>
      </c>
      <c r="I41" s="86" t="s">
        <v>396</v>
      </c>
      <c r="J41" s="86" t="s">
        <v>397</v>
      </c>
      <c r="K41" s="86" t="s">
        <v>398</v>
      </c>
      <c r="L41" s="86" t="s">
        <v>399</v>
      </c>
      <c r="M41" s="86" t="s">
        <v>400</v>
      </c>
      <c r="N41" s="86" t="s">
        <v>401</v>
      </c>
      <c r="O41" s="86" t="s">
        <v>402</v>
      </c>
      <c r="P41" s="86" t="s">
        <v>403</v>
      </c>
      <c r="Q41" s="86" t="s">
        <v>404</v>
      </c>
      <c r="R41" s="86" t="s">
        <v>405</v>
      </c>
      <c r="S41" s="86" t="s">
        <v>406</v>
      </c>
      <c r="T41" s="86" t="s">
        <v>407</v>
      </c>
      <c r="U41" s="86" t="s">
        <v>408</v>
      </c>
      <c r="V41" s="86" t="s">
        <v>409</v>
      </c>
      <c r="W41" s="86" t="s">
        <v>1050</v>
      </c>
      <c r="X41" s="86" t="s">
        <v>702</v>
      </c>
      <c r="Y41" s="86" t="s">
        <v>411</v>
      </c>
      <c r="Z41" s="86" t="s">
        <v>412</v>
      </c>
      <c r="AA41" s="86" t="s">
        <v>413</v>
      </c>
      <c r="AB41" s="86" t="s">
        <v>414</v>
      </c>
      <c r="AC41" s="86" t="s">
        <v>415</v>
      </c>
      <c r="AD41" s="86" t="s">
        <v>416</v>
      </c>
      <c r="AE41" s="86" t="s">
        <v>417</v>
      </c>
      <c r="AF41" s="86" t="s">
        <v>418</v>
      </c>
      <c r="AG41" s="86" t="s">
        <v>419</v>
      </c>
      <c r="AH41" s="86" t="s">
        <v>420</v>
      </c>
      <c r="AI41" s="86" t="s">
        <v>421</v>
      </c>
      <c r="AJ41" s="86" t="s">
        <v>150</v>
      </c>
      <c r="AK41" s="86" t="s">
        <v>130</v>
      </c>
      <c r="AL41" s="86" t="s">
        <v>422</v>
      </c>
      <c r="AM41" s="86" t="s">
        <v>423</v>
      </c>
      <c r="AN41" s="86" t="s">
        <v>424</v>
      </c>
      <c r="AO41" s="86" t="s">
        <v>425</v>
      </c>
      <c r="AP41" s="86" t="s">
        <v>426</v>
      </c>
      <c r="AQ41" s="86" t="s">
        <v>427</v>
      </c>
      <c r="AR41" s="86" t="s">
        <v>428</v>
      </c>
      <c r="AS41" s="86" t="s">
        <v>429</v>
      </c>
      <c r="AT41" t="s">
        <v>430</v>
      </c>
      <c r="AU41" t="s">
        <v>431</v>
      </c>
      <c r="AV41" t="s">
        <v>432</v>
      </c>
      <c r="AW41" t="s">
        <v>433</v>
      </c>
      <c r="AX41" t="s">
        <v>434</v>
      </c>
      <c r="AY41" t="s">
        <v>435</v>
      </c>
      <c r="AZ41" t="s">
        <v>436</v>
      </c>
      <c r="BA41" t="s">
        <v>437</v>
      </c>
      <c r="BB41" t="s">
        <v>438</v>
      </c>
      <c r="BC41" t="s">
        <v>439</v>
      </c>
      <c r="BD41" t="s">
        <v>440</v>
      </c>
      <c r="BE41" t="s">
        <v>441</v>
      </c>
      <c r="BF41" t="s">
        <v>442</v>
      </c>
      <c r="BG41" t="s">
        <v>443</v>
      </c>
      <c r="BH41" t="s">
        <v>444</v>
      </c>
      <c r="BI41" t="s">
        <v>445</v>
      </c>
      <c r="BJ41" t="s">
        <v>446</v>
      </c>
      <c r="BK41" t="s">
        <v>447</v>
      </c>
      <c r="BL41" t="s">
        <v>448</v>
      </c>
      <c r="BM41" t="s">
        <v>448</v>
      </c>
      <c r="BN41" t="s">
        <v>449</v>
      </c>
      <c r="BO41" t="s">
        <v>703</v>
      </c>
      <c r="BP41" t="s">
        <v>704</v>
      </c>
      <c r="BQ41" t="s">
        <v>705</v>
      </c>
      <c r="BR41" t="s">
        <v>706</v>
      </c>
      <c r="BS41" t="s">
        <v>707</v>
      </c>
      <c r="BT41" t="s">
        <v>708</v>
      </c>
      <c r="BU41" t="s">
        <v>709</v>
      </c>
      <c r="BV41" t="s">
        <v>710</v>
      </c>
      <c r="BW41" t="s">
        <v>711</v>
      </c>
      <c r="BX41" t="s">
        <v>712</v>
      </c>
      <c r="BY41" t="s">
        <v>460</v>
      </c>
      <c r="BZ41" t="s">
        <v>461</v>
      </c>
      <c r="CA41" t="s">
        <v>462</v>
      </c>
      <c r="CB41" t="s">
        <v>463</v>
      </c>
      <c r="CC41" t="s">
        <v>464</v>
      </c>
    </row>
    <row r="42" spans="4:81">
      <c r="D42">
        <v>25</v>
      </c>
      <c r="E42" s="174"/>
      <c r="F42" s="86" t="s">
        <v>1</v>
      </c>
      <c r="G42" s="86" t="s">
        <v>946</v>
      </c>
      <c r="H42" s="86" t="s">
        <v>395</v>
      </c>
      <c r="I42" s="86" t="s">
        <v>396</v>
      </c>
      <c r="J42" s="86" t="s">
        <v>397</v>
      </c>
      <c r="K42" s="86" t="s">
        <v>398</v>
      </c>
      <c r="L42" s="86" t="s">
        <v>399</v>
      </c>
      <c r="M42" s="86" t="s">
        <v>400</v>
      </c>
      <c r="N42" s="86" t="s">
        <v>401</v>
      </c>
      <c r="O42" s="86" t="s">
        <v>402</v>
      </c>
      <c r="P42" s="86" t="s">
        <v>403</v>
      </c>
      <c r="Q42" s="86" t="s">
        <v>404</v>
      </c>
      <c r="R42" s="86" t="s">
        <v>405</v>
      </c>
      <c r="S42" s="86" t="s">
        <v>406</v>
      </c>
      <c r="T42" s="86" t="s">
        <v>407</v>
      </c>
      <c r="U42" s="86" t="s">
        <v>408</v>
      </c>
      <c r="V42" s="86" t="s">
        <v>409</v>
      </c>
      <c r="W42" s="86" t="s">
        <v>1050</v>
      </c>
      <c r="X42" s="86" t="s">
        <v>702</v>
      </c>
      <c r="Y42" s="86" t="s">
        <v>411</v>
      </c>
      <c r="Z42" s="86" t="s">
        <v>412</v>
      </c>
      <c r="AA42" s="86" t="s">
        <v>413</v>
      </c>
      <c r="AB42" s="86" t="s">
        <v>414</v>
      </c>
      <c r="AC42" s="86" t="s">
        <v>415</v>
      </c>
      <c r="AD42" s="86" t="s">
        <v>416</v>
      </c>
      <c r="AE42" s="86" t="s">
        <v>417</v>
      </c>
      <c r="AF42" s="86" t="s">
        <v>418</v>
      </c>
      <c r="AG42" s="86" t="s">
        <v>419</v>
      </c>
      <c r="AH42" s="86" t="s">
        <v>420</v>
      </c>
      <c r="AI42" s="86" t="s">
        <v>421</v>
      </c>
      <c r="AJ42" s="86" t="s">
        <v>150</v>
      </c>
      <c r="AK42" s="86" t="s">
        <v>130</v>
      </c>
      <c r="AL42" s="86" t="s">
        <v>422</v>
      </c>
      <c r="AM42" s="86" t="s">
        <v>423</v>
      </c>
      <c r="AN42" s="86" t="s">
        <v>424</v>
      </c>
      <c r="AO42" s="86" t="s">
        <v>425</v>
      </c>
      <c r="AP42" s="86" t="s">
        <v>426</v>
      </c>
      <c r="AQ42" s="86" t="s">
        <v>427</v>
      </c>
      <c r="AR42" s="86" t="s">
        <v>428</v>
      </c>
      <c r="AS42" s="86" t="s">
        <v>429</v>
      </c>
      <c r="AT42" t="s">
        <v>430</v>
      </c>
      <c r="AU42" t="s">
        <v>431</v>
      </c>
      <c r="AV42" t="s">
        <v>432</v>
      </c>
      <c r="AW42" t="s">
        <v>433</v>
      </c>
      <c r="AX42" t="s">
        <v>434</v>
      </c>
      <c r="AY42" t="s">
        <v>435</v>
      </c>
      <c r="AZ42" t="s">
        <v>436</v>
      </c>
      <c r="BA42" t="s">
        <v>437</v>
      </c>
      <c r="BB42" t="s">
        <v>438</v>
      </c>
      <c r="BC42" t="s">
        <v>439</v>
      </c>
      <c r="BD42" t="s">
        <v>440</v>
      </c>
      <c r="BE42" t="s">
        <v>441</v>
      </c>
      <c r="BF42" t="s">
        <v>442</v>
      </c>
      <c r="BG42" t="s">
        <v>443</v>
      </c>
      <c r="BH42" t="s">
        <v>444</v>
      </c>
      <c r="BI42" t="s">
        <v>445</v>
      </c>
      <c r="BJ42" t="s">
        <v>446</v>
      </c>
      <c r="BK42" t="s">
        <v>447</v>
      </c>
      <c r="BL42" t="s">
        <v>448</v>
      </c>
      <c r="BM42" t="s">
        <v>448</v>
      </c>
      <c r="BN42" t="s">
        <v>449</v>
      </c>
      <c r="BO42" t="s">
        <v>703</v>
      </c>
      <c r="BP42" t="s">
        <v>704</v>
      </c>
      <c r="BQ42" t="s">
        <v>705</v>
      </c>
      <c r="BR42" t="s">
        <v>706</v>
      </c>
      <c r="BS42" t="s">
        <v>707</v>
      </c>
      <c r="BT42" t="s">
        <v>708</v>
      </c>
      <c r="BU42" t="s">
        <v>709</v>
      </c>
      <c r="BV42" t="s">
        <v>710</v>
      </c>
      <c r="BW42" t="s">
        <v>711</v>
      </c>
      <c r="BX42" t="s">
        <v>712</v>
      </c>
      <c r="BY42" t="s">
        <v>460</v>
      </c>
      <c r="BZ42" t="s">
        <v>461</v>
      </c>
      <c r="CA42" t="s">
        <v>462</v>
      </c>
      <c r="CB42" t="s">
        <v>463</v>
      </c>
      <c r="CC42" t="s">
        <v>464</v>
      </c>
    </row>
    <row r="43" spans="4:81">
      <c r="D43">
        <v>26</v>
      </c>
      <c r="E43" s="174"/>
      <c r="F43" s="86" t="s">
        <v>1</v>
      </c>
      <c r="G43" s="86" t="s">
        <v>947</v>
      </c>
      <c r="H43" s="86" t="s">
        <v>395</v>
      </c>
      <c r="I43" s="86" t="s">
        <v>396</v>
      </c>
      <c r="J43" s="86" t="s">
        <v>397</v>
      </c>
      <c r="K43" s="86" t="s">
        <v>398</v>
      </c>
      <c r="L43" s="86" t="s">
        <v>399</v>
      </c>
      <c r="M43" s="86" t="s">
        <v>400</v>
      </c>
      <c r="N43" s="86" t="s">
        <v>401</v>
      </c>
      <c r="O43" s="86" t="s">
        <v>402</v>
      </c>
      <c r="P43" s="86" t="s">
        <v>403</v>
      </c>
      <c r="Q43" s="86" t="s">
        <v>404</v>
      </c>
      <c r="R43" s="86" t="s">
        <v>405</v>
      </c>
      <c r="S43" s="86" t="s">
        <v>406</v>
      </c>
      <c r="T43" s="86" t="s">
        <v>407</v>
      </c>
      <c r="U43" s="86" t="s">
        <v>408</v>
      </c>
      <c r="V43" s="86" t="s">
        <v>409</v>
      </c>
      <c r="W43" s="86" t="s">
        <v>1050</v>
      </c>
      <c r="X43" s="86" t="s">
        <v>702</v>
      </c>
      <c r="Y43" s="86" t="s">
        <v>411</v>
      </c>
      <c r="Z43" s="86" t="s">
        <v>412</v>
      </c>
      <c r="AA43" s="86" t="s">
        <v>413</v>
      </c>
      <c r="AB43" s="86" t="s">
        <v>414</v>
      </c>
      <c r="AC43" s="86" t="s">
        <v>415</v>
      </c>
      <c r="AD43" s="86" t="s">
        <v>416</v>
      </c>
      <c r="AE43" s="86" t="s">
        <v>417</v>
      </c>
      <c r="AF43" s="86" t="s">
        <v>418</v>
      </c>
      <c r="AG43" s="86" t="s">
        <v>419</v>
      </c>
      <c r="AH43" s="86" t="s">
        <v>420</v>
      </c>
      <c r="AI43" s="86" t="s">
        <v>421</v>
      </c>
      <c r="AJ43" s="86" t="s">
        <v>150</v>
      </c>
      <c r="AK43" s="86" t="s">
        <v>130</v>
      </c>
      <c r="AL43" s="86" t="s">
        <v>422</v>
      </c>
      <c r="AM43" s="86" t="s">
        <v>423</v>
      </c>
      <c r="AN43" s="86" t="s">
        <v>424</v>
      </c>
      <c r="AO43" s="86" t="s">
        <v>425</v>
      </c>
      <c r="AP43" s="86" t="s">
        <v>426</v>
      </c>
      <c r="AQ43" s="86" t="s">
        <v>427</v>
      </c>
      <c r="AR43" s="86" t="s">
        <v>428</v>
      </c>
      <c r="AS43" s="86" t="s">
        <v>429</v>
      </c>
      <c r="AT43" t="s">
        <v>430</v>
      </c>
      <c r="AU43" t="s">
        <v>431</v>
      </c>
      <c r="AV43" t="s">
        <v>432</v>
      </c>
      <c r="AW43" t="s">
        <v>433</v>
      </c>
      <c r="AX43" t="s">
        <v>434</v>
      </c>
      <c r="AY43" t="s">
        <v>435</v>
      </c>
      <c r="AZ43" t="s">
        <v>436</v>
      </c>
      <c r="BA43" t="s">
        <v>437</v>
      </c>
      <c r="BB43" t="s">
        <v>438</v>
      </c>
      <c r="BC43" t="s">
        <v>439</v>
      </c>
      <c r="BD43" t="s">
        <v>440</v>
      </c>
      <c r="BE43" t="s">
        <v>441</v>
      </c>
      <c r="BF43" t="s">
        <v>442</v>
      </c>
      <c r="BG43" t="s">
        <v>443</v>
      </c>
      <c r="BH43" t="s">
        <v>444</v>
      </c>
      <c r="BI43" t="s">
        <v>445</v>
      </c>
      <c r="BJ43" t="s">
        <v>446</v>
      </c>
      <c r="BK43" t="s">
        <v>447</v>
      </c>
      <c r="BL43" t="s">
        <v>448</v>
      </c>
      <c r="BM43" t="s">
        <v>448</v>
      </c>
      <c r="BN43" t="s">
        <v>449</v>
      </c>
      <c r="BO43" t="s">
        <v>703</v>
      </c>
      <c r="BP43" t="s">
        <v>704</v>
      </c>
      <c r="BQ43" t="s">
        <v>705</v>
      </c>
      <c r="BR43" t="s">
        <v>706</v>
      </c>
      <c r="BS43" t="s">
        <v>707</v>
      </c>
      <c r="BT43" t="s">
        <v>708</v>
      </c>
      <c r="BU43" t="s">
        <v>709</v>
      </c>
      <c r="BV43" t="s">
        <v>710</v>
      </c>
      <c r="BW43" t="s">
        <v>711</v>
      </c>
      <c r="BX43" t="s">
        <v>712</v>
      </c>
      <c r="BY43" t="s">
        <v>460</v>
      </c>
      <c r="BZ43" t="s">
        <v>461</v>
      </c>
      <c r="CA43" t="s">
        <v>462</v>
      </c>
      <c r="CB43" t="s">
        <v>463</v>
      </c>
      <c r="CC43" t="s">
        <v>464</v>
      </c>
    </row>
    <row r="44" spans="4:81">
      <c r="D44">
        <v>27</v>
      </c>
      <c r="E44" s="174"/>
      <c r="F44" s="86" t="s">
        <v>1</v>
      </c>
      <c r="G44" s="86" t="s">
        <v>948</v>
      </c>
      <c r="H44" s="86" t="s">
        <v>395</v>
      </c>
      <c r="I44" s="86" t="s">
        <v>396</v>
      </c>
      <c r="J44" s="86" t="s">
        <v>397</v>
      </c>
      <c r="K44" s="86" t="s">
        <v>398</v>
      </c>
      <c r="L44" s="86" t="s">
        <v>399</v>
      </c>
      <c r="M44" s="86" t="s">
        <v>400</v>
      </c>
      <c r="N44" s="86" t="s">
        <v>401</v>
      </c>
      <c r="O44" s="86" t="s">
        <v>402</v>
      </c>
      <c r="P44" s="86" t="s">
        <v>403</v>
      </c>
      <c r="Q44" s="86" t="s">
        <v>404</v>
      </c>
      <c r="R44" s="86" t="s">
        <v>405</v>
      </c>
      <c r="S44" s="86" t="s">
        <v>406</v>
      </c>
      <c r="T44" s="86" t="s">
        <v>407</v>
      </c>
      <c r="U44" s="86" t="s">
        <v>408</v>
      </c>
      <c r="V44" s="86" t="s">
        <v>409</v>
      </c>
      <c r="W44" s="86" t="s">
        <v>1050</v>
      </c>
      <c r="X44" s="86" t="s">
        <v>702</v>
      </c>
      <c r="Y44" s="86" t="s">
        <v>411</v>
      </c>
      <c r="Z44" s="86" t="s">
        <v>412</v>
      </c>
      <c r="AA44" s="86" t="s">
        <v>413</v>
      </c>
      <c r="AB44" s="86" t="s">
        <v>414</v>
      </c>
      <c r="AC44" s="86" t="s">
        <v>415</v>
      </c>
      <c r="AD44" s="86" t="s">
        <v>416</v>
      </c>
      <c r="AE44" s="86" t="s">
        <v>417</v>
      </c>
      <c r="AF44" s="86" t="s">
        <v>418</v>
      </c>
      <c r="AG44" s="86" t="s">
        <v>419</v>
      </c>
      <c r="AH44" s="86" t="s">
        <v>420</v>
      </c>
      <c r="AI44" s="86" t="s">
        <v>421</v>
      </c>
      <c r="AJ44" s="86" t="s">
        <v>150</v>
      </c>
      <c r="AK44" s="86" t="s">
        <v>130</v>
      </c>
      <c r="AL44" s="86" t="s">
        <v>422</v>
      </c>
      <c r="AM44" s="86" t="s">
        <v>423</v>
      </c>
      <c r="AN44" s="86" t="s">
        <v>424</v>
      </c>
      <c r="AO44" s="86" t="s">
        <v>425</v>
      </c>
      <c r="AP44" s="86" t="s">
        <v>426</v>
      </c>
      <c r="AQ44" s="86" t="s">
        <v>427</v>
      </c>
      <c r="AR44" s="86" t="s">
        <v>428</v>
      </c>
      <c r="AS44" s="86" t="s">
        <v>429</v>
      </c>
      <c r="AT44" t="s">
        <v>430</v>
      </c>
      <c r="AU44" t="s">
        <v>431</v>
      </c>
      <c r="AV44" t="s">
        <v>432</v>
      </c>
      <c r="AW44" t="s">
        <v>433</v>
      </c>
      <c r="AX44" t="s">
        <v>434</v>
      </c>
      <c r="AY44" t="s">
        <v>435</v>
      </c>
      <c r="AZ44" t="s">
        <v>436</v>
      </c>
      <c r="BA44" t="s">
        <v>437</v>
      </c>
      <c r="BB44" t="s">
        <v>438</v>
      </c>
      <c r="BC44" t="s">
        <v>439</v>
      </c>
      <c r="BD44" t="s">
        <v>440</v>
      </c>
      <c r="BE44" t="s">
        <v>441</v>
      </c>
      <c r="BF44" t="s">
        <v>442</v>
      </c>
      <c r="BG44" t="s">
        <v>443</v>
      </c>
      <c r="BH44" t="s">
        <v>444</v>
      </c>
      <c r="BI44" t="s">
        <v>445</v>
      </c>
      <c r="BJ44" t="s">
        <v>446</v>
      </c>
      <c r="BK44" t="s">
        <v>447</v>
      </c>
      <c r="BL44" t="s">
        <v>448</v>
      </c>
      <c r="BM44" t="s">
        <v>448</v>
      </c>
      <c r="BN44" t="s">
        <v>449</v>
      </c>
      <c r="BO44" t="s">
        <v>703</v>
      </c>
      <c r="BP44" t="s">
        <v>704</v>
      </c>
      <c r="BQ44" t="s">
        <v>705</v>
      </c>
      <c r="BR44" t="s">
        <v>706</v>
      </c>
      <c r="BS44" t="s">
        <v>707</v>
      </c>
      <c r="BT44" t="s">
        <v>708</v>
      </c>
      <c r="BU44" t="s">
        <v>709</v>
      </c>
      <c r="BV44" t="s">
        <v>710</v>
      </c>
      <c r="BW44" t="s">
        <v>711</v>
      </c>
      <c r="BX44" t="s">
        <v>712</v>
      </c>
      <c r="BY44" t="s">
        <v>460</v>
      </c>
      <c r="BZ44" t="s">
        <v>461</v>
      </c>
      <c r="CA44" t="s">
        <v>462</v>
      </c>
      <c r="CB44" t="s">
        <v>463</v>
      </c>
      <c r="CC44" t="s">
        <v>464</v>
      </c>
    </row>
    <row r="45" spans="4:81">
      <c r="D45">
        <v>28</v>
      </c>
      <c r="E45" s="174"/>
      <c r="F45" s="86" t="s">
        <v>1</v>
      </c>
      <c r="G45" s="86" t="s">
        <v>949</v>
      </c>
      <c r="H45" s="86" t="s">
        <v>395</v>
      </c>
      <c r="I45" s="86" t="s">
        <v>396</v>
      </c>
      <c r="J45" s="86" t="s">
        <v>397</v>
      </c>
      <c r="K45" s="86" t="s">
        <v>398</v>
      </c>
      <c r="L45" s="86" t="s">
        <v>399</v>
      </c>
      <c r="M45" s="86" t="s">
        <v>400</v>
      </c>
      <c r="N45" s="86" t="s">
        <v>401</v>
      </c>
      <c r="O45" s="86" t="s">
        <v>402</v>
      </c>
      <c r="P45" s="86" t="s">
        <v>403</v>
      </c>
      <c r="Q45" s="86" t="s">
        <v>404</v>
      </c>
      <c r="R45" s="86" t="s">
        <v>405</v>
      </c>
      <c r="S45" s="86" t="s">
        <v>406</v>
      </c>
      <c r="T45" s="86" t="s">
        <v>407</v>
      </c>
      <c r="U45" s="86" t="s">
        <v>408</v>
      </c>
      <c r="V45" s="86" t="s">
        <v>409</v>
      </c>
      <c r="W45" s="86" t="s">
        <v>1050</v>
      </c>
      <c r="X45" s="86" t="s">
        <v>702</v>
      </c>
      <c r="Y45" s="86" t="s">
        <v>411</v>
      </c>
      <c r="Z45" s="86" t="s">
        <v>412</v>
      </c>
      <c r="AA45" s="86" t="s">
        <v>413</v>
      </c>
      <c r="AB45" s="86" t="s">
        <v>414</v>
      </c>
      <c r="AC45" s="86" t="s">
        <v>415</v>
      </c>
      <c r="AD45" s="86" t="s">
        <v>416</v>
      </c>
      <c r="AE45" s="86" t="s">
        <v>417</v>
      </c>
      <c r="AF45" s="86" t="s">
        <v>418</v>
      </c>
      <c r="AG45" s="86" t="s">
        <v>419</v>
      </c>
      <c r="AH45" s="86" t="s">
        <v>420</v>
      </c>
      <c r="AI45" s="86" t="s">
        <v>421</v>
      </c>
      <c r="AJ45" s="86" t="s">
        <v>150</v>
      </c>
      <c r="AK45" s="86" t="s">
        <v>130</v>
      </c>
      <c r="AL45" s="86" t="s">
        <v>422</v>
      </c>
      <c r="AM45" s="86" t="s">
        <v>423</v>
      </c>
      <c r="AN45" s="86" t="s">
        <v>424</v>
      </c>
      <c r="AO45" s="86" t="s">
        <v>425</v>
      </c>
      <c r="AP45" s="86" t="s">
        <v>426</v>
      </c>
      <c r="AQ45" s="86" t="s">
        <v>427</v>
      </c>
      <c r="AR45" s="86" t="s">
        <v>428</v>
      </c>
      <c r="AS45" s="86" t="s">
        <v>429</v>
      </c>
      <c r="AT45" t="s">
        <v>430</v>
      </c>
      <c r="AU45" t="s">
        <v>431</v>
      </c>
      <c r="AV45" t="s">
        <v>432</v>
      </c>
      <c r="AW45" t="s">
        <v>433</v>
      </c>
      <c r="AX45" t="s">
        <v>434</v>
      </c>
      <c r="AY45" t="s">
        <v>435</v>
      </c>
      <c r="AZ45" t="s">
        <v>436</v>
      </c>
      <c r="BA45" t="s">
        <v>437</v>
      </c>
      <c r="BB45" t="s">
        <v>438</v>
      </c>
      <c r="BC45" t="s">
        <v>439</v>
      </c>
      <c r="BD45" t="s">
        <v>440</v>
      </c>
      <c r="BE45" t="s">
        <v>441</v>
      </c>
      <c r="BF45" t="s">
        <v>442</v>
      </c>
      <c r="BG45" t="s">
        <v>443</v>
      </c>
      <c r="BH45" t="s">
        <v>444</v>
      </c>
      <c r="BI45" t="s">
        <v>445</v>
      </c>
      <c r="BJ45" t="s">
        <v>446</v>
      </c>
      <c r="BK45" t="s">
        <v>447</v>
      </c>
      <c r="BL45" t="s">
        <v>448</v>
      </c>
      <c r="BM45" t="s">
        <v>448</v>
      </c>
      <c r="BN45" t="s">
        <v>449</v>
      </c>
      <c r="BO45" t="s">
        <v>703</v>
      </c>
      <c r="BP45" t="s">
        <v>704</v>
      </c>
      <c r="BQ45" t="s">
        <v>705</v>
      </c>
      <c r="BR45" t="s">
        <v>706</v>
      </c>
      <c r="BS45" t="s">
        <v>707</v>
      </c>
      <c r="BT45" t="s">
        <v>708</v>
      </c>
      <c r="BU45" t="s">
        <v>709</v>
      </c>
      <c r="BV45" t="s">
        <v>710</v>
      </c>
      <c r="BW45" t="s">
        <v>711</v>
      </c>
      <c r="BX45" t="s">
        <v>712</v>
      </c>
      <c r="BY45" t="s">
        <v>460</v>
      </c>
      <c r="BZ45" t="s">
        <v>461</v>
      </c>
      <c r="CA45" t="s">
        <v>462</v>
      </c>
      <c r="CB45" t="s">
        <v>463</v>
      </c>
      <c r="CC45" t="s">
        <v>464</v>
      </c>
    </row>
    <row r="46" spans="4:81">
      <c r="D46">
        <v>29</v>
      </c>
      <c r="E46" s="174"/>
      <c r="F46" s="86" t="s">
        <v>1</v>
      </c>
      <c r="G46" s="86" t="s">
        <v>950</v>
      </c>
      <c r="H46" s="86" t="s">
        <v>395</v>
      </c>
      <c r="I46" s="86" t="s">
        <v>396</v>
      </c>
      <c r="J46" s="86" t="s">
        <v>397</v>
      </c>
      <c r="K46" s="86" t="s">
        <v>398</v>
      </c>
      <c r="L46" s="86" t="s">
        <v>399</v>
      </c>
      <c r="M46" s="86" t="s">
        <v>400</v>
      </c>
      <c r="N46" s="86" t="s">
        <v>401</v>
      </c>
      <c r="O46" s="86" t="s">
        <v>402</v>
      </c>
      <c r="P46" s="86" t="s">
        <v>403</v>
      </c>
      <c r="Q46" s="86" t="s">
        <v>404</v>
      </c>
      <c r="R46" s="86" t="s">
        <v>405</v>
      </c>
      <c r="S46" s="86" t="s">
        <v>406</v>
      </c>
      <c r="T46" s="86" t="s">
        <v>407</v>
      </c>
      <c r="U46" s="86" t="s">
        <v>408</v>
      </c>
      <c r="V46" s="86" t="s">
        <v>409</v>
      </c>
      <c r="W46" s="86" t="s">
        <v>1050</v>
      </c>
      <c r="X46" s="86" t="s">
        <v>702</v>
      </c>
      <c r="Y46" s="86" t="s">
        <v>411</v>
      </c>
      <c r="Z46" s="86" t="s">
        <v>412</v>
      </c>
      <c r="AA46" s="86" t="s">
        <v>413</v>
      </c>
      <c r="AB46" s="86" t="s">
        <v>414</v>
      </c>
      <c r="AC46" s="86" t="s">
        <v>415</v>
      </c>
      <c r="AD46" s="86" t="s">
        <v>416</v>
      </c>
      <c r="AE46" s="86" t="s">
        <v>417</v>
      </c>
      <c r="AF46" s="86" t="s">
        <v>418</v>
      </c>
      <c r="AG46" s="86" t="s">
        <v>419</v>
      </c>
      <c r="AH46" s="86" t="s">
        <v>420</v>
      </c>
      <c r="AI46" s="86" t="s">
        <v>421</v>
      </c>
      <c r="AJ46" s="86" t="s">
        <v>150</v>
      </c>
      <c r="AK46" s="86" t="s">
        <v>130</v>
      </c>
      <c r="AL46" s="86" t="s">
        <v>422</v>
      </c>
      <c r="AM46" s="86" t="s">
        <v>423</v>
      </c>
      <c r="AN46" s="86" t="s">
        <v>424</v>
      </c>
      <c r="AO46" s="86" t="s">
        <v>425</v>
      </c>
      <c r="AP46" s="86" t="s">
        <v>426</v>
      </c>
      <c r="AQ46" s="86" t="s">
        <v>427</v>
      </c>
      <c r="AR46" s="86" t="s">
        <v>428</v>
      </c>
      <c r="AS46" s="86" t="s">
        <v>429</v>
      </c>
      <c r="AT46" t="s">
        <v>430</v>
      </c>
      <c r="AU46" t="s">
        <v>431</v>
      </c>
      <c r="AV46" t="s">
        <v>432</v>
      </c>
      <c r="AW46" t="s">
        <v>433</v>
      </c>
      <c r="AX46" t="s">
        <v>434</v>
      </c>
      <c r="AY46" t="s">
        <v>435</v>
      </c>
      <c r="AZ46" t="s">
        <v>436</v>
      </c>
      <c r="BA46" t="s">
        <v>437</v>
      </c>
      <c r="BB46" t="s">
        <v>438</v>
      </c>
      <c r="BC46" t="s">
        <v>439</v>
      </c>
      <c r="BD46" t="s">
        <v>440</v>
      </c>
      <c r="BE46" t="s">
        <v>441</v>
      </c>
      <c r="BF46" t="s">
        <v>442</v>
      </c>
      <c r="BG46" t="s">
        <v>443</v>
      </c>
      <c r="BH46" t="s">
        <v>444</v>
      </c>
      <c r="BI46" t="s">
        <v>445</v>
      </c>
      <c r="BJ46" t="s">
        <v>446</v>
      </c>
      <c r="BK46" t="s">
        <v>447</v>
      </c>
      <c r="BL46" t="s">
        <v>448</v>
      </c>
      <c r="BM46" t="s">
        <v>448</v>
      </c>
      <c r="BN46" t="s">
        <v>449</v>
      </c>
      <c r="BO46" t="s">
        <v>703</v>
      </c>
      <c r="BP46" t="s">
        <v>704</v>
      </c>
      <c r="BQ46" t="s">
        <v>705</v>
      </c>
      <c r="BR46" t="s">
        <v>706</v>
      </c>
      <c r="BS46" t="s">
        <v>707</v>
      </c>
      <c r="BT46" t="s">
        <v>708</v>
      </c>
      <c r="BU46" t="s">
        <v>709</v>
      </c>
      <c r="BV46" t="s">
        <v>710</v>
      </c>
      <c r="BW46" t="s">
        <v>711</v>
      </c>
      <c r="BX46" t="s">
        <v>712</v>
      </c>
      <c r="BY46" t="s">
        <v>460</v>
      </c>
      <c r="BZ46" t="s">
        <v>461</v>
      </c>
      <c r="CA46" t="s">
        <v>462</v>
      </c>
      <c r="CB46" t="s">
        <v>463</v>
      </c>
      <c r="CC46" t="s">
        <v>464</v>
      </c>
    </row>
    <row r="47" spans="4:81">
      <c r="D47">
        <v>30</v>
      </c>
      <c r="E47" s="174"/>
      <c r="F47" s="86" t="s">
        <v>1</v>
      </c>
      <c r="G47" s="86" t="s">
        <v>951</v>
      </c>
      <c r="H47" s="86" t="s">
        <v>395</v>
      </c>
      <c r="I47" s="86" t="s">
        <v>396</v>
      </c>
      <c r="J47" s="86" t="s">
        <v>397</v>
      </c>
      <c r="K47" s="86" t="s">
        <v>398</v>
      </c>
      <c r="L47" s="86" t="s">
        <v>399</v>
      </c>
      <c r="M47" s="86" t="s">
        <v>400</v>
      </c>
      <c r="N47" s="86" t="s">
        <v>401</v>
      </c>
      <c r="O47" s="86" t="s">
        <v>402</v>
      </c>
      <c r="P47" s="86" t="s">
        <v>403</v>
      </c>
      <c r="Q47" s="86" t="s">
        <v>404</v>
      </c>
      <c r="R47" s="86" t="s">
        <v>405</v>
      </c>
      <c r="S47" s="86" t="s">
        <v>406</v>
      </c>
      <c r="T47" s="86" t="s">
        <v>407</v>
      </c>
      <c r="U47" s="86" t="s">
        <v>408</v>
      </c>
      <c r="V47" s="86" t="s">
        <v>409</v>
      </c>
      <c r="W47" s="86" t="s">
        <v>1050</v>
      </c>
      <c r="X47" s="86" t="s">
        <v>702</v>
      </c>
      <c r="Y47" s="86" t="s">
        <v>411</v>
      </c>
      <c r="Z47" s="86" t="s">
        <v>412</v>
      </c>
      <c r="AA47" s="86" t="s">
        <v>413</v>
      </c>
      <c r="AB47" s="86" t="s">
        <v>414</v>
      </c>
      <c r="AC47" s="86" t="s">
        <v>415</v>
      </c>
      <c r="AD47" s="86" t="s">
        <v>416</v>
      </c>
      <c r="AE47" s="86" t="s">
        <v>417</v>
      </c>
      <c r="AF47" s="86" t="s">
        <v>418</v>
      </c>
      <c r="AG47" s="86" t="s">
        <v>419</v>
      </c>
      <c r="AH47" s="86" t="s">
        <v>420</v>
      </c>
      <c r="AI47" s="86" t="s">
        <v>421</v>
      </c>
      <c r="AJ47" s="86" t="s">
        <v>150</v>
      </c>
      <c r="AK47" s="86" t="s">
        <v>130</v>
      </c>
      <c r="AL47" s="86" t="s">
        <v>422</v>
      </c>
      <c r="AM47" s="86" t="s">
        <v>423</v>
      </c>
      <c r="AN47" s="86" t="s">
        <v>424</v>
      </c>
      <c r="AO47" s="86" t="s">
        <v>425</v>
      </c>
      <c r="AP47" s="86" t="s">
        <v>426</v>
      </c>
      <c r="AQ47" s="86" t="s">
        <v>427</v>
      </c>
      <c r="AR47" s="86" t="s">
        <v>428</v>
      </c>
      <c r="AS47" s="86" t="s">
        <v>429</v>
      </c>
      <c r="AT47" t="s">
        <v>430</v>
      </c>
      <c r="AU47" t="s">
        <v>431</v>
      </c>
      <c r="AV47" t="s">
        <v>432</v>
      </c>
      <c r="AW47" t="s">
        <v>433</v>
      </c>
      <c r="AX47" t="s">
        <v>434</v>
      </c>
      <c r="AY47" t="s">
        <v>435</v>
      </c>
      <c r="AZ47" t="s">
        <v>436</v>
      </c>
      <c r="BA47" t="s">
        <v>437</v>
      </c>
      <c r="BB47" t="s">
        <v>438</v>
      </c>
      <c r="BC47" t="s">
        <v>439</v>
      </c>
      <c r="BD47" t="s">
        <v>440</v>
      </c>
      <c r="BE47" t="s">
        <v>441</v>
      </c>
      <c r="BF47" t="s">
        <v>442</v>
      </c>
      <c r="BG47" t="s">
        <v>443</v>
      </c>
      <c r="BH47" t="s">
        <v>444</v>
      </c>
      <c r="BI47" t="s">
        <v>445</v>
      </c>
      <c r="BJ47" t="s">
        <v>446</v>
      </c>
      <c r="BK47" t="s">
        <v>447</v>
      </c>
      <c r="BL47" t="s">
        <v>448</v>
      </c>
      <c r="BM47" t="s">
        <v>448</v>
      </c>
      <c r="BN47" t="s">
        <v>449</v>
      </c>
      <c r="BO47" t="s">
        <v>703</v>
      </c>
      <c r="BP47" t="s">
        <v>704</v>
      </c>
      <c r="BQ47" t="s">
        <v>705</v>
      </c>
      <c r="BR47" t="s">
        <v>706</v>
      </c>
      <c r="BS47" t="s">
        <v>707</v>
      </c>
      <c r="BT47" t="s">
        <v>708</v>
      </c>
      <c r="BU47" t="s">
        <v>709</v>
      </c>
      <c r="BV47" t="s">
        <v>710</v>
      </c>
      <c r="BW47" t="s">
        <v>711</v>
      </c>
      <c r="BX47" t="s">
        <v>712</v>
      </c>
      <c r="BY47" t="s">
        <v>460</v>
      </c>
      <c r="BZ47" t="s">
        <v>461</v>
      </c>
      <c r="CA47" t="s">
        <v>462</v>
      </c>
      <c r="CB47" t="s">
        <v>463</v>
      </c>
      <c r="CC47" t="s">
        <v>464</v>
      </c>
    </row>
    <row r="48" spans="4:81">
      <c r="D48">
        <v>31</v>
      </c>
      <c r="E48" s="174"/>
      <c r="F48" s="86" t="s">
        <v>1</v>
      </c>
      <c r="G48" s="86" t="s">
        <v>952</v>
      </c>
      <c r="H48" s="86" t="s">
        <v>395</v>
      </c>
      <c r="I48" s="86" t="s">
        <v>396</v>
      </c>
      <c r="J48" s="86" t="s">
        <v>397</v>
      </c>
      <c r="K48" s="86" t="s">
        <v>398</v>
      </c>
      <c r="L48" s="86" t="s">
        <v>399</v>
      </c>
      <c r="M48" s="86" t="s">
        <v>400</v>
      </c>
      <c r="N48" s="86" t="s">
        <v>401</v>
      </c>
      <c r="O48" s="86" t="s">
        <v>402</v>
      </c>
      <c r="P48" s="86" t="s">
        <v>403</v>
      </c>
      <c r="Q48" s="86" t="s">
        <v>404</v>
      </c>
      <c r="R48" s="86" t="s">
        <v>405</v>
      </c>
      <c r="S48" s="86" t="s">
        <v>406</v>
      </c>
      <c r="T48" s="86" t="s">
        <v>407</v>
      </c>
      <c r="U48" s="86" t="s">
        <v>408</v>
      </c>
      <c r="V48" s="86" t="s">
        <v>409</v>
      </c>
      <c r="W48" s="86" t="s">
        <v>1050</v>
      </c>
      <c r="X48" s="86" t="s">
        <v>702</v>
      </c>
      <c r="Y48" s="86" t="s">
        <v>411</v>
      </c>
      <c r="Z48" s="86" t="s">
        <v>412</v>
      </c>
      <c r="AA48" s="86" t="s">
        <v>413</v>
      </c>
      <c r="AB48" s="86" t="s">
        <v>414</v>
      </c>
      <c r="AC48" s="86" t="s">
        <v>415</v>
      </c>
      <c r="AD48" s="86" t="s">
        <v>416</v>
      </c>
      <c r="AE48" s="86" t="s">
        <v>417</v>
      </c>
      <c r="AF48" s="86" t="s">
        <v>418</v>
      </c>
      <c r="AG48" s="86" t="s">
        <v>419</v>
      </c>
      <c r="AH48" s="86" t="s">
        <v>420</v>
      </c>
      <c r="AI48" s="86" t="s">
        <v>421</v>
      </c>
      <c r="AJ48" s="86" t="s">
        <v>150</v>
      </c>
      <c r="AK48" s="86" t="s">
        <v>130</v>
      </c>
      <c r="AL48" s="86" t="s">
        <v>422</v>
      </c>
      <c r="AM48" s="86" t="s">
        <v>423</v>
      </c>
      <c r="AN48" s="86" t="s">
        <v>424</v>
      </c>
      <c r="AO48" s="86" t="s">
        <v>425</v>
      </c>
      <c r="AP48" s="86" t="s">
        <v>426</v>
      </c>
      <c r="AQ48" s="86" t="s">
        <v>427</v>
      </c>
      <c r="AR48" s="86" t="s">
        <v>428</v>
      </c>
      <c r="AS48" s="86" t="s">
        <v>429</v>
      </c>
      <c r="AT48" t="s">
        <v>430</v>
      </c>
      <c r="AU48" t="s">
        <v>431</v>
      </c>
      <c r="AV48" t="s">
        <v>432</v>
      </c>
      <c r="AW48" t="s">
        <v>433</v>
      </c>
      <c r="AX48" t="s">
        <v>434</v>
      </c>
      <c r="AY48" t="s">
        <v>435</v>
      </c>
      <c r="AZ48" t="s">
        <v>436</v>
      </c>
      <c r="BA48" t="s">
        <v>437</v>
      </c>
      <c r="BB48" t="s">
        <v>438</v>
      </c>
      <c r="BC48" t="s">
        <v>439</v>
      </c>
      <c r="BD48" t="s">
        <v>440</v>
      </c>
      <c r="BE48" t="s">
        <v>441</v>
      </c>
      <c r="BF48" t="s">
        <v>442</v>
      </c>
      <c r="BG48" t="s">
        <v>443</v>
      </c>
      <c r="BH48" t="s">
        <v>444</v>
      </c>
      <c r="BI48" t="s">
        <v>445</v>
      </c>
      <c r="BJ48" t="s">
        <v>446</v>
      </c>
      <c r="BK48" t="s">
        <v>447</v>
      </c>
      <c r="BL48" t="s">
        <v>448</v>
      </c>
      <c r="BM48" t="s">
        <v>448</v>
      </c>
      <c r="BN48" t="s">
        <v>449</v>
      </c>
      <c r="BO48" t="s">
        <v>703</v>
      </c>
      <c r="BP48" t="s">
        <v>704</v>
      </c>
      <c r="BQ48" t="s">
        <v>705</v>
      </c>
      <c r="BR48" t="s">
        <v>706</v>
      </c>
      <c r="BS48" t="s">
        <v>707</v>
      </c>
      <c r="BT48" t="s">
        <v>708</v>
      </c>
      <c r="BU48" t="s">
        <v>709</v>
      </c>
      <c r="BV48" t="s">
        <v>710</v>
      </c>
      <c r="BW48" t="s">
        <v>711</v>
      </c>
      <c r="BX48" t="s">
        <v>712</v>
      </c>
      <c r="BY48" t="s">
        <v>460</v>
      </c>
      <c r="BZ48" t="s">
        <v>461</v>
      </c>
      <c r="CA48" t="s">
        <v>462</v>
      </c>
      <c r="CB48" t="s">
        <v>463</v>
      </c>
      <c r="CC48" t="s">
        <v>464</v>
      </c>
    </row>
    <row r="49" spans="5:81">
      <c r="E49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</row>
    <row r="50" spans="5:81">
      <c r="E50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>
        <v>3</v>
      </c>
      <c r="AD50" s="86"/>
      <c r="AE50" s="86"/>
      <c r="AF50" s="86">
        <v>1</v>
      </c>
      <c r="AG50" s="86"/>
      <c r="AH50" s="86">
        <v>2</v>
      </c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</row>
    <row r="51" spans="5:81">
      <c r="E51" s="174" t="b">
        <v>1</v>
      </c>
      <c r="F51" s="86" t="s">
        <v>2</v>
      </c>
      <c r="G51" s="86" t="s">
        <v>953</v>
      </c>
      <c r="H51" s="86" t="s">
        <v>395</v>
      </c>
      <c r="I51" s="86" t="s">
        <v>396</v>
      </c>
      <c r="J51" s="86" t="s">
        <v>397</v>
      </c>
      <c r="K51" s="86" t="s">
        <v>398</v>
      </c>
      <c r="L51" s="86" t="s">
        <v>399</v>
      </c>
      <c r="M51" s="86" t="s">
        <v>400</v>
      </c>
      <c r="N51" s="86" t="s">
        <v>401</v>
      </c>
      <c r="O51" s="86" t="s">
        <v>402</v>
      </c>
      <c r="P51" s="86" t="s">
        <v>403</v>
      </c>
      <c r="Q51" s="86" t="s">
        <v>404</v>
      </c>
      <c r="R51" s="86" t="s">
        <v>405</v>
      </c>
      <c r="S51" s="86" t="s">
        <v>406</v>
      </c>
      <c r="T51" s="86" t="s">
        <v>407</v>
      </c>
      <c r="U51" s="86" t="s">
        <v>408</v>
      </c>
      <c r="V51" s="86" t="s">
        <v>409</v>
      </c>
      <c r="W51" s="86" t="s">
        <v>1050</v>
      </c>
      <c r="X51" s="86" t="s">
        <v>702</v>
      </c>
      <c r="Y51" s="86" t="s">
        <v>411</v>
      </c>
      <c r="Z51" s="86" t="s">
        <v>412</v>
      </c>
      <c r="AA51" s="86" t="s">
        <v>413</v>
      </c>
      <c r="AB51" s="86" t="s">
        <v>414</v>
      </c>
      <c r="AC51" s="86" t="s">
        <v>415</v>
      </c>
      <c r="AD51" s="86" t="s">
        <v>416</v>
      </c>
      <c r="AE51" s="86" t="s">
        <v>757</v>
      </c>
      <c r="AF51" s="86" t="s">
        <v>418</v>
      </c>
      <c r="AG51" s="86" t="s">
        <v>419</v>
      </c>
      <c r="AH51" s="86" t="s">
        <v>1156</v>
      </c>
      <c r="AI51" s="86" t="s">
        <v>421</v>
      </c>
      <c r="AJ51" s="86" t="s">
        <v>150</v>
      </c>
      <c r="AK51" s="86" t="s">
        <v>1066</v>
      </c>
      <c r="AL51" s="86" t="s">
        <v>422</v>
      </c>
      <c r="AM51" s="86" t="s">
        <v>423</v>
      </c>
      <c r="AN51" s="86" t="s">
        <v>424</v>
      </c>
      <c r="AO51" s="86" t="s">
        <v>425</v>
      </c>
      <c r="AP51" s="86" t="s">
        <v>426</v>
      </c>
      <c r="AQ51" s="86" t="s">
        <v>427</v>
      </c>
      <c r="AR51" s="86" t="s">
        <v>428</v>
      </c>
      <c r="AS51" s="86" t="s">
        <v>429</v>
      </c>
      <c r="AT51" t="s">
        <v>430</v>
      </c>
      <c r="AU51" t="s">
        <v>431</v>
      </c>
      <c r="AV51" t="s">
        <v>432</v>
      </c>
      <c r="AW51" t="s">
        <v>433</v>
      </c>
      <c r="AX51" t="s">
        <v>434</v>
      </c>
      <c r="AY51" t="s">
        <v>435</v>
      </c>
      <c r="AZ51" t="s">
        <v>436</v>
      </c>
      <c r="BC51" t="s">
        <v>651</v>
      </c>
      <c r="BD51" t="s">
        <v>440</v>
      </c>
      <c r="BE51" t="s">
        <v>441</v>
      </c>
      <c r="BF51" t="s">
        <v>442</v>
      </c>
      <c r="BG51" t="s">
        <v>443</v>
      </c>
      <c r="BH51" t="s">
        <v>444</v>
      </c>
      <c r="BI51" t="s">
        <v>445</v>
      </c>
      <c r="BJ51" t="s">
        <v>652</v>
      </c>
      <c r="BK51" t="s">
        <v>447</v>
      </c>
      <c r="BL51" t="s">
        <v>653</v>
      </c>
      <c r="BM51" t="s">
        <v>448</v>
      </c>
      <c r="BN51" t="s">
        <v>449</v>
      </c>
      <c r="BO51" t="s">
        <v>450</v>
      </c>
      <c r="BP51" t="s">
        <v>451</v>
      </c>
      <c r="BQ51" t="s">
        <v>452</v>
      </c>
      <c r="BR51" t="s">
        <v>453</v>
      </c>
      <c r="BS51" t="s">
        <v>454</v>
      </c>
      <c r="BT51" t="s">
        <v>455</v>
      </c>
      <c r="BU51" t="s">
        <v>456</v>
      </c>
      <c r="BV51" t="s">
        <v>457</v>
      </c>
      <c r="BW51" t="s">
        <v>458</v>
      </c>
      <c r="BX51" t="s">
        <v>459</v>
      </c>
      <c r="BY51" t="s">
        <v>460</v>
      </c>
      <c r="BZ51" t="s">
        <v>461</v>
      </c>
      <c r="CA51" t="s">
        <v>462</v>
      </c>
      <c r="CB51" t="s">
        <v>463</v>
      </c>
      <c r="CC51" t="s">
        <v>464</v>
      </c>
    </row>
    <row r="52" spans="5:81">
      <c r="E52" s="174" t="b">
        <v>1</v>
      </c>
      <c r="F52" s="86" t="s">
        <v>2</v>
      </c>
      <c r="G52" s="86" t="s">
        <v>954</v>
      </c>
      <c r="H52" s="86" t="s">
        <v>395</v>
      </c>
      <c r="I52" s="86" t="s">
        <v>396</v>
      </c>
      <c r="J52" s="86" t="s">
        <v>397</v>
      </c>
      <c r="K52" s="86" t="s">
        <v>398</v>
      </c>
      <c r="L52" s="86" t="s">
        <v>399</v>
      </c>
      <c r="M52" s="86" t="s">
        <v>400</v>
      </c>
      <c r="N52" s="86" t="s">
        <v>401</v>
      </c>
      <c r="O52" s="86" t="s">
        <v>402</v>
      </c>
      <c r="P52" s="86" t="s">
        <v>403</v>
      </c>
      <c r="Q52" s="86" t="s">
        <v>404</v>
      </c>
      <c r="R52" s="86" t="s">
        <v>405</v>
      </c>
      <c r="S52" s="86" t="s">
        <v>406</v>
      </c>
      <c r="T52" s="86" t="s">
        <v>407</v>
      </c>
      <c r="U52" s="86" t="s">
        <v>408</v>
      </c>
      <c r="V52" s="86" t="s">
        <v>409</v>
      </c>
      <c r="W52" s="86" t="s">
        <v>1050</v>
      </c>
      <c r="X52" s="86" t="s">
        <v>702</v>
      </c>
      <c r="Y52" s="86" t="s">
        <v>411</v>
      </c>
      <c r="Z52" s="86" t="s">
        <v>412</v>
      </c>
      <c r="AA52" s="86" t="s">
        <v>413</v>
      </c>
      <c r="AB52" s="86" t="s">
        <v>414</v>
      </c>
      <c r="AC52" s="86" t="s">
        <v>1238</v>
      </c>
      <c r="AD52" s="86" t="s">
        <v>1166</v>
      </c>
      <c r="AE52" s="86" t="s">
        <v>417</v>
      </c>
      <c r="AF52" s="86" t="s">
        <v>1154</v>
      </c>
      <c r="AG52" s="86" t="s">
        <v>1062</v>
      </c>
      <c r="AH52" s="86" t="s">
        <v>1156</v>
      </c>
      <c r="AI52" s="86" t="s">
        <v>421</v>
      </c>
      <c r="AJ52" s="86" t="s">
        <v>150</v>
      </c>
      <c r="AK52" s="86" t="s">
        <v>130</v>
      </c>
      <c r="AL52" s="86" t="s">
        <v>422</v>
      </c>
      <c r="AM52" s="86" t="s">
        <v>423</v>
      </c>
      <c r="AN52" s="86" t="s">
        <v>424</v>
      </c>
      <c r="AO52" s="86" t="s">
        <v>425</v>
      </c>
      <c r="AP52" s="86" t="s">
        <v>426</v>
      </c>
      <c r="AQ52" s="86" t="s">
        <v>427</v>
      </c>
      <c r="AR52" s="86" t="s">
        <v>428</v>
      </c>
      <c r="AS52" s="86" t="s">
        <v>429</v>
      </c>
      <c r="AT52" t="s">
        <v>430</v>
      </c>
      <c r="AU52" t="s">
        <v>431</v>
      </c>
      <c r="AV52" t="s">
        <v>432</v>
      </c>
      <c r="AW52" t="s">
        <v>433</v>
      </c>
      <c r="AX52" t="s">
        <v>434</v>
      </c>
      <c r="AY52" t="s">
        <v>435</v>
      </c>
      <c r="AZ52" t="s">
        <v>436</v>
      </c>
      <c r="BC52" t="s">
        <v>651</v>
      </c>
      <c r="BD52" t="s">
        <v>440</v>
      </c>
      <c r="BE52" t="s">
        <v>441</v>
      </c>
      <c r="BF52" t="s">
        <v>442</v>
      </c>
      <c r="BG52" t="s">
        <v>443</v>
      </c>
      <c r="BH52" t="s">
        <v>444</v>
      </c>
      <c r="BI52" t="s">
        <v>445</v>
      </c>
      <c r="BJ52" t="s">
        <v>652</v>
      </c>
      <c r="BK52" t="s">
        <v>447</v>
      </c>
      <c r="BL52" t="s">
        <v>653</v>
      </c>
      <c r="BM52" t="s">
        <v>448</v>
      </c>
      <c r="BN52" t="s">
        <v>449</v>
      </c>
      <c r="BO52" t="s">
        <v>450</v>
      </c>
      <c r="BP52" t="s">
        <v>451</v>
      </c>
      <c r="BQ52" t="s">
        <v>452</v>
      </c>
      <c r="BR52" t="s">
        <v>453</v>
      </c>
      <c r="BS52" t="s">
        <v>454</v>
      </c>
      <c r="BT52" t="s">
        <v>455</v>
      </c>
      <c r="BU52" t="s">
        <v>456</v>
      </c>
      <c r="BV52" t="s">
        <v>457</v>
      </c>
      <c r="BW52" t="s">
        <v>458</v>
      </c>
      <c r="BX52" t="s">
        <v>459</v>
      </c>
      <c r="BY52" t="s">
        <v>460</v>
      </c>
      <c r="BZ52" t="s">
        <v>461</v>
      </c>
      <c r="CA52" t="s">
        <v>462</v>
      </c>
      <c r="CB52" t="s">
        <v>463</v>
      </c>
      <c r="CC52" t="s">
        <v>464</v>
      </c>
    </row>
    <row r="53" spans="5:81">
      <c r="E53" s="174" t="b">
        <v>1</v>
      </c>
      <c r="F53" s="86" t="s">
        <v>2</v>
      </c>
      <c r="G53" s="86" t="s">
        <v>955</v>
      </c>
      <c r="H53" s="86" t="s">
        <v>395</v>
      </c>
      <c r="I53" s="86" t="s">
        <v>396</v>
      </c>
      <c r="J53" s="86" t="s">
        <v>397</v>
      </c>
      <c r="K53" s="86" t="s">
        <v>398</v>
      </c>
      <c r="L53" s="86" t="s">
        <v>399</v>
      </c>
      <c r="M53" s="86" t="s">
        <v>400</v>
      </c>
      <c r="N53" s="86" t="s">
        <v>401</v>
      </c>
      <c r="O53" s="86" t="s">
        <v>402</v>
      </c>
      <c r="P53" s="86" t="s">
        <v>403</v>
      </c>
      <c r="Q53" s="86" t="s">
        <v>404</v>
      </c>
      <c r="R53" s="86" t="s">
        <v>405</v>
      </c>
      <c r="S53" s="86" t="s">
        <v>406</v>
      </c>
      <c r="T53" s="86" t="s">
        <v>407</v>
      </c>
      <c r="U53" s="86" t="s">
        <v>408</v>
      </c>
      <c r="V53" s="86" t="s">
        <v>409</v>
      </c>
      <c r="W53" s="86" t="s">
        <v>1050</v>
      </c>
      <c r="X53" s="86" t="s">
        <v>702</v>
      </c>
      <c r="Y53" s="86" t="s">
        <v>411</v>
      </c>
      <c r="Z53" s="86" t="s">
        <v>412</v>
      </c>
      <c r="AA53" s="86" t="s">
        <v>413</v>
      </c>
      <c r="AB53" s="86" t="s">
        <v>414</v>
      </c>
      <c r="AC53" s="86" t="s">
        <v>1238</v>
      </c>
      <c r="AD53" s="86" t="s">
        <v>416</v>
      </c>
      <c r="AE53" s="86" t="s">
        <v>417</v>
      </c>
      <c r="AF53" s="86" t="s">
        <v>1209</v>
      </c>
      <c r="AG53" s="86" t="s">
        <v>419</v>
      </c>
      <c r="AH53" s="86" t="s">
        <v>1156</v>
      </c>
      <c r="AI53" s="86" t="s">
        <v>421</v>
      </c>
      <c r="AJ53" s="86" t="s">
        <v>150</v>
      </c>
      <c r="AK53" s="86" t="s">
        <v>130</v>
      </c>
      <c r="AL53" s="86" t="s">
        <v>422</v>
      </c>
      <c r="AM53" s="86" t="s">
        <v>423</v>
      </c>
      <c r="AN53" s="86" t="s">
        <v>424</v>
      </c>
      <c r="AO53" s="86" t="s">
        <v>425</v>
      </c>
      <c r="AP53" s="86" t="s">
        <v>426</v>
      </c>
      <c r="AQ53" s="86" t="s">
        <v>427</v>
      </c>
      <c r="AR53" s="86" t="s">
        <v>428</v>
      </c>
      <c r="AS53" s="86" t="s">
        <v>429</v>
      </c>
      <c r="AT53" t="s">
        <v>430</v>
      </c>
      <c r="AU53" t="s">
        <v>431</v>
      </c>
      <c r="AV53" t="s">
        <v>432</v>
      </c>
      <c r="AW53" t="s">
        <v>433</v>
      </c>
      <c r="AX53" t="s">
        <v>434</v>
      </c>
      <c r="AY53" t="s">
        <v>435</v>
      </c>
      <c r="AZ53" t="s">
        <v>436</v>
      </c>
      <c r="BC53" t="s">
        <v>651</v>
      </c>
      <c r="BD53" t="s">
        <v>440</v>
      </c>
      <c r="BE53" t="s">
        <v>441</v>
      </c>
      <c r="BF53" t="s">
        <v>442</v>
      </c>
      <c r="BG53" t="s">
        <v>443</v>
      </c>
      <c r="BH53" t="s">
        <v>444</v>
      </c>
      <c r="BI53" t="s">
        <v>445</v>
      </c>
      <c r="BJ53" t="s">
        <v>652</v>
      </c>
      <c r="BK53" t="s">
        <v>447</v>
      </c>
      <c r="BL53" t="s">
        <v>653</v>
      </c>
      <c r="BM53" t="s">
        <v>448</v>
      </c>
      <c r="BN53" t="s">
        <v>449</v>
      </c>
      <c r="BO53" t="s">
        <v>450</v>
      </c>
      <c r="BP53" t="s">
        <v>451</v>
      </c>
      <c r="BQ53" t="s">
        <v>452</v>
      </c>
      <c r="BR53" t="s">
        <v>453</v>
      </c>
      <c r="BS53" t="s">
        <v>454</v>
      </c>
      <c r="BT53" t="s">
        <v>455</v>
      </c>
      <c r="BU53" t="s">
        <v>456</v>
      </c>
      <c r="BV53" t="s">
        <v>457</v>
      </c>
      <c r="BW53" t="s">
        <v>458</v>
      </c>
      <c r="BX53" t="s">
        <v>459</v>
      </c>
      <c r="BY53" t="s">
        <v>460</v>
      </c>
      <c r="BZ53" t="s">
        <v>461</v>
      </c>
      <c r="CA53" t="s">
        <v>462</v>
      </c>
      <c r="CB53" t="s">
        <v>463</v>
      </c>
      <c r="CC53" t="s">
        <v>464</v>
      </c>
    </row>
    <row r="54" spans="5:81">
      <c r="E54" s="174" t="b">
        <v>1</v>
      </c>
      <c r="F54" s="86" t="s">
        <v>2</v>
      </c>
      <c r="G54" s="86" t="s">
        <v>956</v>
      </c>
      <c r="H54" s="86" t="s">
        <v>395</v>
      </c>
      <c r="I54" s="86" t="s">
        <v>396</v>
      </c>
      <c r="J54" s="86" t="s">
        <v>397</v>
      </c>
      <c r="K54" s="86" t="s">
        <v>398</v>
      </c>
      <c r="L54" s="86" t="s">
        <v>399</v>
      </c>
      <c r="M54" s="86" t="s">
        <v>400</v>
      </c>
      <c r="N54" s="86" t="s">
        <v>401</v>
      </c>
      <c r="O54" s="86" t="s">
        <v>402</v>
      </c>
      <c r="P54" s="86" t="s">
        <v>403</v>
      </c>
      <c r="Q54" s="86" t="s">
        <v>404</v>
      </c>
      <c r="R54" s="86" t="s">
        <v>405</v>
      </c>
      <c r="S54" s="86" t="s">
        <v>406</v>
      </c>
      <c r="T54" s="86" t="s">
        <v>407</v>
      </c>
      <c r="U54" s="86" t="s">
        <v>408</v>
      </c>
      <c r="V54" s="86" t="s">
        <v>409</v>
      </c>
      <c r="W54" s="86" t="s">
        <v>1050</v>
      </c>
      <c r="X54" s="86" t="s">
        <v>702</v>
      </c>
      <c r="Y54" s="86" t="s">
        <v>411</v>
      </c>
      <c r="Z54" s="86" t="s">
        <v>412</v>
      </c>
      <c r="AA54" s="86" t="s">
        <v>413</v>
      </c>
      <c r="AB54" s="86" t="s">
        <v>414</v>
      </c>
      <c r="AC54" s="86" t="s">
        <v>1238</v>
      </c>
      <c r="AD54" s="86" t="s">
        <v>416</v>
      </c>
      <c r="AE54" s="86" t="s">
        <v>417</v>
      </c>
      <c r="AF54" s="86" t="s">
        <v>418</v>
      </c>
      <c r="AG54" s="86" t="s">
        <v>419</v>
      </c>
      <c r="AH54" s="86" t="s">
        <v>1156</v>
      </c>
      <c r="AI54" s="86" t="s">
        <v>421</v>
      </c>
      <c r="AJ54" s="86" t="s">
        <v>150</v>
      </c>
      <c r="AK54" s="86" t="s">
        <v>130</v>
      </c>
      <c r="AL54" s="86" t="s">
        <v>422</v>
      </c>
      <c r="AM54" s="86" t="s">
        <v>423</v>
      </c>
      <c r="AN54" s="86" t="s">
        <v>424</v>
      </c>
      <c r="AO54" s="86" t="s">
        <v>425</v>
      </c>
      <c r="AP54" s="86" t="s">
        <v>426</v>
      </c>
      <c r="AQ54" s="86" t="s">
        <v>427</v>
      </c>
      <c r="AR54" s="86" t="s">
        <v>428</v>
      </c>
      <c r="AS54" s="86" t="s">
        <v>429</v>
      </c>
      <c r="AT54" t="s">
        <v>430</v>
      </c>
      <c r="AU54" t="s">
        <v>431</v>
      </c>
      <c r="AV54" t="s">
        <v>432</v>
      </c>
      <c r="AW54" t="s">
        <v>433</v>
      </c>
      <c r="AX54" t="s">
        <v>434</v>
      </c>
      <c r="AY54" t="s">
        <v>435</v>
      </c>
      <c r="AZ54" t="s">
        <v>436</v>
      </c>
      <c r="BC54" t="s">
        <v>651</v>
      </c>
      <c r="BD54" t="s">
        <v>440</v>
      </c>
      <c r="BE54" t="s">
        <v>441</v>
      </c>
      <c r="BF54" t="s">
        <v>442</v>
      </c>
      <c r="BG54" t="s">
        <v>443</v>
      </c>
      <c r="BH54" t="s">
        <v>444</v>
      </c>
      <c r="BI54" t="s">
        <v>445</v>
      </c>
      <c r="BJ54" t="s">
        <v>652</v>
      </c>
      <c r="BK54" t="s">
        <v>447</v>
      </c>
      <c r="BL54" t="s">
        <v>653</v>
      </c>
      <c r="BM54" t="s">
        <v>448</v>
      </c>
      <c r="BN54" t="s">
        <v>449</v>
      </c>
      <c r="BO54" t="s">
        <v>450</v>
      </c>
      <c r="BP54" t="s">
        <v>451</v>
      </c>
      <c r="BQ54" t="s">
        <v>452</v>
      </c>
      <c r="BR54" t="s">
        <v>453</v>
      </c>
      <c r="BS54" t="s">
        <v>454</v>
      </c>
      <c r="BT54" t="s">
        <v>455</v>
      </c>
      <c r="BU54" t="s">
        <v>456</v>
      </c>
      <c r="BV54" t="s">
        <v>457</v>
      </c>
      <c r="BW54" t="s">
        <v>458</v>
      </c>
      <c r="BX54" t="s">
        <v>459</v>
      </c>
      <c r="BY54" t="s">
        <v>460</v>
      </c>
      <c r="BZ54" t="s">
        <v>461</v>
      </c>
      <c r="CA54" t="s">
        <v>462</v>
      </c>
      <c r="CB54" t="s">
        <v>463</v>
      </c>
      <c r="CC54" t="s">
        <v>464</v>
      </c>
    </row>
    <row r="55" spans="5:81">
      <c r="E55" s="174" t="b">
        <v>1</v>
      </c>
      <c r="F55" s="86" t="s">
        <v>2</v>
      </c>
      <c r="G55" s="86" t="s">
        <v>957</v>
      </c>
      <c r="H55" s="86" t="s">
        <v>395</v>
      </c>
      <c r="I55" s="86" t="s">
        <v>396</v>
      </c>
      <c r="J55" s="86" t="s">
        <v>397</v>
      </c>
      <c r="K55" s="86" t="s">
        <v>398</v>
      </c>
      <c r="L55" s="86" t="s">
        <v>399</v>
      </c>
      <c r="M55" s="86" t="s">
        <v>400</v>
      </c>
      <c r="N55" s="86" t="s">
        <v>401</v>
      </c>
      <c r="O55" s="86" t="s">
        <v>402</v>
      </c>
      <c r="P55" s="86" t="s">
        <v>403</v>
      </c>
      <c r="Q55" s="86" t="s">
        <v>404</v>
      </c>
      <c r="R55" s="86" t="s">
        <v>405</v>
      </c>
      <c r="S55" s="86" t="s">
        <v>406</v>
      </c>
      <c r="T55" s="86" t="s">
        <v>407</v>
      </c>
      <c r="U55" s="86" t="s">
        <v>408</v>
      </c>
      <c r="V55" s="86" t="s">
        <v>409</v>
      </c>
      <c r="W55" s="86" t="s">
        <v>1050</v>
      </c>
      <c r="X55" s="86" t="s">
        <v>702</v>
      </c>
      <c r="Y55" s="86" t="s">
        <v>411</v>
      </c>
      <c r="Z55" s="86" t="s">
        <v>412</v>
      </c>
      <c r="AA55" s="86" t="s">
        <v>413</v>
      </c>
      <c r="AB55" s="86" t="s">
        <v>414</v>
      </c>
      <c r="AC55" s="86" t="s">
        <v>415</v>
      </c>
      <c r="AD55" s="86" t="s">
        <v>416</v>
      </c>
      <c r="AE55" s="86" t="s">
        <v>1167</v>
      </c>
      <c r="AF55" s="86" t="s">
        <v>1154</v>
      </c>
      <c r="AG55" s="86" t="s">
        <v>419</v>
      </c>
      <c r="AH55" s="86" t="s">
        <v>420</v>
      </c>
      <c r="AI55" s="86" t="s">
        <v>421</v>
      </c>
      <c r="AJ55" s="86" t="s">
        <v>150</v>
      </c>
      <c r="AK55" s="86" t="s">
        <v>130</v>
      </c>
      <c r="AL55" s="86" t="s">
        <v>422</v>
      </c>
      <c r="AM55" s="86" t="s">
        <v>423</v>
      </c>
      <c r="AN55" s="86" t="s">
        <v>424</v>
      </c>
      <c r="AO55" s="86" t="s">
        <v>425</v>
      </c>
      <c r="AP55" s="86" t="s">
        <v>426</v>
      </c>
      <c r="AQ55" s="86" t="s">
        <v>427</v>
      </c>
      <c r="AR55" s="86" t="s">
        <v>428</v>
      </c>
      <c r="AS55" s="86" t="s">
        <v>429</v>
      </c>
      <c r="AT55" t="s">
        <v>430</v>
      </c>
      <c r="AU55" t="s">
        <v>431</v>
      </c>
      <c r="AV55" t="s">
        <v>432</v>
      </c>
      <c r="AW55" t="s">
        <v>433</v>
      </c>
      <c r="AX55" t="s">
        <v>434</v>
      </c>
      <c r="AY55" t="s">
        <v>435</v>
      </c>
      <c r="AZ55" t="s">
        <v>436</v>
      </c>
      <c r="BC55" t="s">
        <v>651</v>
      </c>
      <c r="BD55" t="s">
        <v>440</v>
      </c>
      <c r="BE55" t="s">
        <v>441</v>
      </c>
      <c r="BF55" t="s">
        <v>442</v>
      </c>
      <c r="BG55" t="s">
        <v>443</v>
      </c>
      <c r="BH55" t="s">
        <v>444</v>
      </c>
      <c r="BI55" t="s">
        <v>445</v>
      </c>
      <c r="BJ55" t="s">
        <v>652</v>
      </c>
      <c r="BK55" t="s">
        <v>447</v>
      </c>
      <c r="BL55" t="s">
        <v>653</v>
      </c>
      <c r="BM55" t="s">
        <v>448</v>
      </c>
      <c r="BN55" t="s">
        <v>449</v>
      </c>
      <c r="BO55" t="s">
        <v>450</v>
      </c>
      <c r="BP55" t="s">
        <v>451</v>
      </c>
      <c r="BQ55" t="s">
        <v>452</v>
      </c>
      <c r="BR55" t="s">
        <v>453</v>
      </c>
      <c r="BS55" t="s">
        <v>454</v>
      </c>
      <c r="BT55" t="s">
        <v>455</v>
      </c>
      <c r="BU55" t="s">
        <v>456</v>
      </c>
      <c r="BV55" t="s">
        <v>457</v>
      </c>
      <c r="BW55" t="s">
        <v>458</v>
      </c>
      <c r="BX55" t="s">
        <v>459</v>
      </c>
      <c r="BY55" t="s">
        <v>460</v>
      </c>
      <c r="BZ55" t="s">
        <v>461</v>
      </c>
      <c r="CA55" t="s">
        <v>462</v>
      </c>
      <c r="CB55" t="s">
        <v>463</v>
      </c>
      <c r="CC55" t="s">
        <v>464</v>
      </c>
    </row>
    <row r="56" spans="5:81">
      <c r="E56"/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</row>
    <row r="57" spans="5:81">
      <c r="E57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</row>
    <row r="58" spans="5:81"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</row>
    <row r="59" spans="5:81"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</row>
    <row r="60" spans="5:81"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</row>
    <row r="61" spans="5:81"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</row>
    <row r="62" spans="5:81"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</row>
    <row r="63" spans="5:81"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</row>
    <row r="64" spans="5:81"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</row>
    <row r="65" spans="6:45"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</row>
    <row r="66" spans="6:45"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</row>
    <row r="67" spans="6:45"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</row>
    <row r="68" spans="6:45"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</row>
    <row r="69" spans="6:45"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</row>
    <row r="70" spans="6:45"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</row>
    <row r="71" spans="6:45"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</row>
    <row r="72" spans="6:45"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</row>
    <row r="73" spans="6:45"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</row>
    <row r="74" spans="6:45"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</row>
    <row r="75" spans="6:45"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</row>
    <row r="76" spans="6:45"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</row>
    <row r="77" spans="6:45"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</row>
    <row r="78" spans="6:45"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</row>
    <row r="79" spans="6:45"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</row>
    <row r="80" spans="6:45"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</row>
    <row r="81" spans="6:45"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</row>
    <row r="82" spans="6:45"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</row>
    <row r="83" spans="6:45"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</row>
  </sheetData>
  <phoneticPr fontId="26" type="noConversion"/>
  <conditionalFormatting sqref="F3:CE238">
    <cfRule type="expression" dxfId="27" priority="1">
      <formula>$F3=""</formula>
    </cfRule>
    <cfRule type="expression" dxfId="26" priority="2">
      <formula>$F3="C"</formula>
    </cfRule>
    <cfRule type="expression" dxfId="25" priority="3">
      <formula>$F3="B"</formula>
    </cfRule>
    <cfRule type="expression" dxfId="24" priority="4">
      <formula>$F3="A"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hisWorkbook.Copy_Click_LEGS">
                <anchor moveWithCells="1">
                  <from>
                    <xdr:col>0</xdr:col>
                    <xdr:colOff>152400</xdr:colOff>
                    <xdr:row>1</xdr:row>
                    <xdr:rowOff>69850</xdr:rowOff>
                  </from>
                  <to>
                    <xdr:col>1</xdr:col>
                    <xdr:colOff>241300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ThisWorkbook.ShowUserForm">
                <anchor moveWithCells="1" sizeWithCells="1">
                  <from>
                    <xdr:col>0</xdr:col>
                    <xdr:colOff>165100</xdr:colOff>
                    <xdr:row>18</xdr:row>
                    <xdr:rowOff>69850</xdr:rowOff>
                  </from>
                  <to>
                    <xdr:col>1</xdr:col>
                    <xdr:colOff>508000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Check Box 3">
              <controlPr defaultSize="0" autoFill="0" autoLin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Check Box 4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4</xdr:col>
                    <xdr:colOff>419100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Check Box 5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419100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Check Box 6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Check Box 7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419100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Check Box 8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Check Box 9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419100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Check Box 11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419100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Check Box 12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4</xdr:col>
                    <xdr:colOff>419100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Check Box 13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419100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Check Box 14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419100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7" name="Check Box 15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419100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8" name="Check Box 16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419100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9" name="Check Box 17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419100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0" name="Check Box 18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419100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1" name="Check Box 19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419100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2" name="Check Box 20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419100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3" name="Check Box 21">
              <controlPr defaultSize="0" autoFill="0" autoLine="0" autoPict="0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419100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4" name="Check Box 22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419100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5" name="Check Box 23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419100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6" name="Check Box 24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4</xdr:col>
                    <xdr:colOff>419100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7" name="Check Box 25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419100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8" name="Check Box 26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419100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419100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0" name="Check Box 28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419100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4</xdr:col>
                    <xdr:colOff>419100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2" name="Check Box 30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4</xdr:col>
                    <xdr:colOff>419100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4</xdr:col>
                    <xdr:colOff>419100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4" name="Check Box 32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4</xdr:col>
                    <xdr:colOff>419100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5" name="Check Box 33">
              <controlPr defaultSize="0" autoFill="0" autoLine="0" autoPict="0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4</xdr:col>
                    <xdr:colOff>419100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6" name="Check Box 34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4</xdr:col>
                    <xdr:colOff>419100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7" name="Check Box 35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4</xdr:col>
                    <xdr:colOff>419100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8" name="Check Box 36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4</xdr:col>
                    <xdr:colOff>419100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9" name="Check Box 37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4</xdr:col>
                    <xdr:colOff>419100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0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4</xdr:col>
                    <xdr:colOff>419100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1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419100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2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419100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3" name="Check Box 41">
              <controlPr defaultSize="0" autoFill="0" autoLine="0" autoPict="0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4</xdr:col>
                    <xdr:colOff>419100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4" name="Check Box 42">
              <controlPr defaultSize="0" autoFill="0" autoLine="0" autoPict="0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4</xdr:col>
                    <xdr:colOff>419100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5" name="Check Box 43">
              <controlPr defaultSize="0" autoFill="0" autoLine="0" autoPict="0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4</xdr:col>
                    <xdr:colOff>419100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6" name="Check Box 44">
              <controlPr defaultSize="0" autoFill="0" autoLine="0" autoPict="0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4</xdr:col>
                    <xdr:colOff>419100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7" name="Check Box 45">
              <controlPr defaultSize="0" autoFill="0" autoLine="0" autoPict="0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4</xdr:col>
                    <xdr:colOff>419100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8" name="Check Box 46">
              <controlPr defaultSize="0" autoFill="0" autoLine="0" autoPict="0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4</xdr:col>
                    <xdr:colOff>419100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49" name="Check Box 47">
              <controlPr defaultSize="0" autoFill="0" autoLine="0" autoPict="0">
                <anchor mov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4</xdr:col>
                    <xdr:colOff>419100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0" name="Check Box 48">
              <controlPr defaultSize="0" autoFill="0" autoLine="0" autoPict="0">
                <anchor mov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4</xdr:col>
                    <xdr:colOff>419100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1" name="Check Box 49">
              <controlPr defaultSize="0" autoFill="0" autoLine="0" autoPict="0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4</xdr:col>
                    <xdr:colOff>419100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2" name="Check Box 50">
              <controlPr defaultSize="0" autoFill="0" autoLine="0" autoPict="0">
                <anchor mov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4</xdr:col>
                    <xdr:colOff>419100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3" name="Check Box 51">
              <controlPr defaultSize="0" autoFill="0" autoLine="0" autoPict="0">
                <anchor moveWithCells="1">
                  <from>
                    <xdr:col>4</xdr:col>
                    <xdr:colOff>0</xdr:colOff>
                    <xdr:row>54</xdr:row>
                    <xdr:rowOff>0</xdr:rowOff>
                  </from>
                  <to>
                    <xdr:col>4</xdr:col>
                    <xdr:colOff>419100</xdr:colOff>
                    <xdr:row>55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0000000}">
          <x14:formula1>
            <xm:f>RS!$A$1:$A$4</xm:f>
          </x14:formula1>
          <xm:sqref>F3:F4 F16:F22 F6:F11 F27:F31</xm:sqref>
        </x14:dataValidation>
        <x14:dataValidation type="list" allowBlank="1" showInputMessage="1" showErrorMessage="1" xr:uid="{00000000-0002-0000-0C00-000001000000}">
          <x14:formula1>
            <xm:f>RS!$A$16:$A$20</xm:f>
          </x14:formula1>
          <xm:sqref>D16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CE112"/>
  <sheetViews>
    <sheetView zoomScale="70" zoomScaleNormal="70" zoomScalePageLayoutView="25" workbookViewId="0">
      <selection activeCell="E3" sqref="E3:G8 E11:G24 E27:G29"/>
    </sheetView>
  </sheetViews>
  <sheetFormatPr defaultColWidth="8.83203125" defaultRowHeight="15.5"/>
  <cols>
    <col min="2" max="2" width="10.58203125" bestFit="1" customWidth="1"/>
    <col min="6" max="6" width="14.83203125" bestFit="1" customWidth="1"/>
    <col min="7" max="7" width="40.25" customWidth="1"/>
    <col min="8" max="83" width="12.58203125" customWidth="1"/>
  </cols>
  <sheetData>
    <row r="1" spans="1:83" s="84" customFormat="1">
      <c r="A1" s="148"/>
      <c r="B1" s="148"/>
      <c r="C1" s="148" t="s">
        <v>95</v>
      </c>
      <c r="D1" s="148"/>
      <c r="E1" s="148"/>
      <c r="F1" s="148" t="s">
        <v>14</v>
      </c>
      <c r="G1" s="148" t="s">
        <v>15</v>
      </c>
      <c r="H1" s="148" t="s">
        <v>326</v>
      </c>
      <c r="I1" s="148" t="s">
        <v>316</v>
      </c>
      <c r="J1" s="148" t="s">
        <v>327</v>
      </c>
      <c r="K1" s="148" t="s">
        <v>328</v>
      </c>
      <c r="L1" s="148" t="s">
        <v>329</v>
      </c>
      <c r="M1" s="148" t="s">
        <v>330</v>
      </c>
      <c r="N1" s="148" t="s">
        <v>331</v>
      </c>
      <c r="O1" s="148" t="s">
        <v>332</v>
      </c>
      <c r="P1" s="148" t="s">
        <v>333</v>
      </c>
      <c r="Q1" s="148" t="s">
        <v>334</v>
      </c>
      <c r="R1" s="148" t="s">
        <v>335</v>
      </c>
      <c r="S1" s="148" t="s">
        <v>336</v>
      </c>
      <c r="T1" s="148" t="s">
        <v>337</v>
      </c>
      <c r="U1" s="148" t="s">
        <v>338</v>
      </c>
      <c r="V1" s="148" t="s">
        <v>339</v>
      </c>
      <c r="W1" s="148" t="s">
        <v>340</v>
      </c>
      <c r="X1" s="148" t="s">
        <v>341</v>
      </c>
      <c r="Y1" s="148" t="s">
        <v>342</v>
      </c>
      <c r="Z1" s="148" t="s">
        <v>343</v>
      </c>
      <c r="AA1" s="148" t="s">
        <v>344</v>
      </c>
      <c r="AB1" s="148" t="s">
        <v>345</v>
      </c>
      <c r="AC1" s="148" t="s">
        <v>346</v>
      </c>
      <c r="AD1" s="148" t="s">
        <v>347</v>
      </c>
      <c r="AE1" s="148" t="s">
        <v>348</v>
      </c>
      <c r="AF1" s="148" t="s">
        <v>349</v>
      </c>
      <c r="AG1" s="148" t="s">
        <v>350</v>
      </c>
      <c r="AH1" s="148" t="s">
        <v>351</v>
      </c>
      <c r="AI1" s="148" t="s">
        <v>352</v>
      </c>
      <c r="AJ1" s="148" t="s">
        <v>191</v>
      </c>
      <c r="AK1" s="148" t="s">
        <v>186</v>
      </c>
      <c r="AL1" s="148" t="s">
        <v>353</v>
      </c>
      <c r="AM1" s="148" t="s">
        <v>285</v>
      </c>
      <c r="AN1" s="148" t="s">
        <v>354</v>
      </c>
      <c r="AO1" s="148" t="s">
        <v>355</v>
      </c>
      <c r="AP1" s="148" t="s">
        <v>356</v>
      </c>
      <c r="AQ1" s="148" t="s">
        <v>357</v>
      </c>
      <c r="AR1" s="148" t="s">
        <v>358</v>
      </c>
      <c r="AS1" s="148" t="s">
        <v>359</v>
      </c>
      <c r="AT1" s="148" t="s">
        <v>360</v>
      </c>
      <c r="AU1" s="148" t="s">
        <v>361</v>
      </c>
      <c r="AV1" s="148" t="s">
        <v>362</v>
      </c>
      <c r="AW1" s="148" t="s">
        <v>363</v>
      </c>
      <c r="AX1" s="148" t="s">
        <v>364</v>
      </c>
      <c r="AY1" s="148" t="s">
        <v>365</v>
      </c>
      <c r="AZ1" s="148" t="s">
        <v>366</v>
      </c>
      <c r="BA1" s="148" t="s">
        <v>367</v>
      </c>
      <c r="BB1" s="148" t="s">
        <v>368</v>
      </c>
      <c r="BC1" s="148" t="s">
        <v>369</v>
      </c>
      <c r="BD1" s="148" t="s">
        <v>370</v>
      </c>
      <c r="BE1" s="148" t="s">
        <v>371</v>
      </c>
      <c r="BF1" s="148" t="s">
        <v>372</v>
      </c>
      <c r="BG1" s="148" t="s">
        <v>373</v>
      </c>
      <c r="BH1" s="148" t="s">
        <v>374</v>
      </c>
      <c r="BI1" s="148" t="s">
        <v>375</v>
      </c>
      <c r="BJ1" s="148" t="s">
        <v>376</v>
      </c>
      <c r="BK1" s="148" t="s">
        <v>377</v>
      </c>
      <c r="BL1" s="148" t="s">
        <v>378</v>
      </c>
      <c r="BM1" s="148" t="s">
        <v>379</v>
      </c>
      <c r="BN1" s="148" t="s">
        <v>380</v>
      </c>
      <c r="BO1" s="148" t="s">
        <v>381</v>
      </c>
      <c r="BP1" s="148" t="s">
        <v>382</v>
      </c>
      <c r="BQ1" s="148" t="s">
        <v>383</v>
      </c>
      <c r="BR1" s="148" t="s">
        <v>384</v>
      </c>
      <c r="BS1" s="148" t="s">
        <v>385</v>
      </c>
      <c r="BT1" s="148" t="s">
        <v>386</v>
      </c>
      <c r="BU1" s="148" t="s">
        <v>387</v>
      </c>
      <c r="BV1" s="148" t="s">
        <v>388</v>
      </c>
      <c r="BW1" s="148" t="s">
        <v>389</v>
      </c>
      <c r="BX1" s="148" t="s">
        <v>390</v>
      </c>
      <c r="BY1" s="148" t="s">
        <v>391</v>
      </c>
      <c r="BZ1" s="148" t="s">
        <v>391</v>
      </c>
      <c r="CA1" s="148" t="s">
        <v>392</v>
      </c>
      <c r="CB1" s="148" t="s">
        <v>393</v>
      </c>
      <c r="CC1" s="148" t="s">
        <v>394</v>
      </c>
      <c r="CD1" s="148">
        <v>75</v>
      </c>
      <c r="CE1" s="148">
        <v>76</v>
      </c>
    </row>
    <row r="2" spans="1:83">
      <c r="S2">
        <v>4</v>
      </c>
      <c r="W2">
        <v>3</v>
      </c>
      <c r="AB2">
        <v>1</v>
      </c>
      <c r="AE2">
        <v>2</v>
      </c>
    </row>
    <row r="3" spans="1:83">
      <c r="E3" s="174"/>
      <c r="F3" s="86" t="s">
        <v>0</v>
      </c>
      <c r="G3" s="86" t="s">
        <v>958</v>
      </c>
      <c r="H3" s="86" t="s">
        <v>395</v>
      </c>
      <c r="I3" s="86" t="s">
        <v>396</v>
      </c>
      <c r="J3" s="86" t="s">
        <v>397</v>
      </c>
      <c r="K3" s="86" t="s">
        <v>398</v>
      </c>
      <c r="L3" s="86" t="s">
        <v>399</v>
      </c>
      <c r="M3" s="86" t="s">
        <v>400</v>
      </c>
      <c r="N3" s="86" t="s">
        <v>401</v>
      </c>
      <c r="O3" s="86" t="s">
        <v>402</v>
      </c>
      <c r="P3" s="86" t="s">
        <v>403</v>
      </c>
      <c r="Q3" s="86" t="s">
        <v>404</v>
      </c>
      <c r="R3" s="86" t="s">
        <v>405</v>
      </c>
      <c r="S3" s="86" t="s">
        <v>406</v>
      </c>
      <c r="T3" s="86" t="s">
        <v>407</v>
      </c>
      <c r="U3" s="86" t="s">
        <v>408</v>
      </c>
      <c r="V3" s="86" t="s">
        <v>409</v>
      </c>
      <c r="W3" s="86" t="s">
        <v>410</v>
      </c>
      <c r="X3" s="86" t="s">
        <v>702</v>
      </c>
      <c r="Y3" s="86" t="s">
        <v>411</v>
      </c>
      <c r="Z3" s="86" t="s">
        <v>412</v>
      </c>
      <c r="AA3" s="86" t="s">
        <v>413</v>
      </c>
      <c r="AB3" s="86" t="s">
        <v>414</v>
      </c>
      <c r="AC3" s="86" t="s">
        <v>415</v>
      </c>
      <c r="AD3" s="86" t="s">
        <v>416</v>
      </c>
      <c r="AE3" s="86" t="s">
        <v>417</v>
      </c>
      <c r="AF3" s="86" t="s">
        <v>418</v>
      </c>
      <c r="AG3" s="86" t="s">
        <v>419</v>
      </c>
      <c r="AH3" s="86" t="s">
        <v>420</v>
      </c>
      <c r="AI3" s="86" t="s">
        <v>421</v>
      </c>
      <c r="AJ3" s="86" t="s">
        <v>150</v>
      </c>
      <c r="AK3" s="86" t="s">
        <v>130</v>
      </c>
      <c r="AL3" s="86" t="s">
        <v>422</v>
      </c>
      <c r="AM3" s="86" t="s">
        <v>423</v>
      </c>
      <c r="AN3" s="86" t="s">
        <v>424</v>
      </c>
      <c r="AO3" s="86" t="s">
        <v>425</v>
      </c>
      <c r="AP3" s="86" t="s">
        <v>426</v>
      </c>
      <c r="AQ3" s="86" t="s">
        <v>508</v>
      </c>
      <c r="AR3" s="86" t="s">
        <v>428</v>
      </c>
      <c r="AS3" s="86" t="s">
        <v>429</v>
      </c>
      <c r="AT3" t="s">
        <v>511</v>
      </c>
      <c r="AU3" t="s">
        <v>431</v>
      </c>
      <c r="AV3" t="s">
        <v>432</v>
      </c>
      <c r="AW3" t="s">
        <v>514</v>
      </c>
      <c r="AX3" t="s">
        <v>434</v>
      </c>
      <c r="AY3" t="s">
        <v>435</v>
      </c>
      <c r="AZ3" t="s">
        <v>436</v>
      </c>
      <c r="BA3" t="s">
        <v>437</v>
      </c>
      <c r="BB3" t="s">
        <v>438</v>
      </c>
      <c r="BC3" t="s">
        <v>439</v>
      </c>
      <c r="BD3" t="s">
        <v>440</v>
      </c>
      <c r="BE3" t="s">
        <v>441</v>
      </c>
      <c r="BF3" t="s">
        <v>442</v>
      </c>
      <c r="BG3" t="s">
        <v>443</v>
      </c>
      <c r="BH3" t="s">
        <v>444</v>
      </c>
      <c r="BI3" t="s">
        <v>445</v>
      </c>
      <c r="BJ3" t="s">
        <v>652</v>
      </c>
      <c r="BK3" t="s">
        <v>447</v>
      </c>
      <c r="BL3" t="s">
        <v>653</v>
      </c>
      <c r="BM3" t="s">
        <v>448</v>
      </c>
      <c r="BN3" t="s">
        <v>449</v>
      </c>
      <c r="BO3" t="s">
        <v>450</v>
      </c>
      <c r="BP3" t="s">
        <v>451</v>
      </c>
      <c r="BQ3" t="s">
        <v>452</v>
      </c>
      <c r="BR3" t="s">
        <v>453</v>
      </c>
      <c r="BS3" t="s">
        <v>454</v>
      </c>
      <c r="BT3" t="s">
        <v>455</v>
      </c>
      <c r="BU3" t="s">
        <v>456</v>
      </c>
      <c r="BV3" t="s">
        <v>457</v>
      </c>
      <c r="BW3" t="s">
        <v>458</v>
      </c>
      <c r="BX3" t="s">
        <v>459</v>
      </c>
      <c r="BY3" t="s">
        <v>460</v>
      </c>
      <c r="BZ3" t="s">
        <v>461</v>
      </c>
      <c r="CA3" t="s">
        <v>462</v>
      </c>
      <c r="CB3" t="s">
        <v>463</v>
      </c>
      <c r="CC3" t="s">
        <v>464</v>
      </c>
    </row>
    <row r="4" spans="1:83">
      <c r="E4" s="174" t="b">
        <v>1</v>
      </c>
      <c r="F4" s="86" t="s">
        <v>0</v>
      </c>
      <c r="G4" s="86" t="s">
        <v>959</v>
      </c>
      <c r="H4" s="86" t="s">
        <v>395</v>
      </c>
      <c r="I4" s="86" t="s">
        <v>396</v>
      </c>
      <c r="J4" s="86" t="s">
        <v>397</v>
      </c>
      <c r="K4" s="86" t="s">
        <v>398</v>
      </c>
      <c r="L4" s="86" t="s">
        <v>399</v>
      </c>
      <c r="M4" s="86" t="s">
        <v>400</v>
      </c>
      <c r="N4" s="86" t="s">
        <v>401</v>
      </c>
      <c r="O4" s="86" t="s">
        <v>402</v>
      </c>
      <c r="P4" s="86" t="s">
        <v>403</v>
      </c>
      <c r="Q4" s="86" t="s">
        <v>404</v>
      </c>
      <c r="R4" s="86" t="s">
        <v>717</v>
      </c>
      <c r="S4" s="86" t="s">
        <v>406</v>
      </c>
      <c r="T4" s="86" t="s">
        <v>407</v>
      </c>
      <c r="U4" s="86" t="s">
        <v>408</v>
      </c>
      <c r="V4" s="86" t="s">
        <v>409</v>
      </c>
      <c r="W4" s="86" t="s">
        <v>410</v>
      </c>
      <c r="X4" s="86" t="s">
        <v>702</v>
      </c>
      <c r="Y4" s="86" t="s">
        <v>411</v>
      </c>
      <c r="Z4" s="86" t="s">
        <v>412</v>
      </c>
      <c r="AA4" s="86" t="s">
        <v>413</v>
      </c>
      <c r="AB4" s="86" t="s">
        <v>656</v>
      </c>
      <c r="AC4" s="86" t="s">
        <v>415</v>
      </c>
      <c r="AD4" s="86" t="s">
        <v>416</v>
      </c>
      <c r="AE4" s="86" t="s">
        <v>757</v>
      </c>
      <c r="AF4" s="86" t="s">
        <v>418</v>
      </c>
      <c r="AG4" s="86" t="s">
        <v>419</v>
      </c>
      <c r="AH4" s="86" t="s">
        <v>420</v>
      </c>
      <c r="AI4" s="86" t="s">
        <v>421</v>
      </c>
      <c r="AJ4" s="86" t="s">
        <v>150</v>
      </c>
      <c r="AK4" s="86" t="s">
        <v>130</v>
      </c>
      <c r="AL4" s="86" t="s">
        <v>422</v>
      </c>
      <c r="AM4" s="86" t="s">
        <v>423</v>
      </c>
      <c r="AN4" s="86" t="s">
        <v>424</v>
      </c>
      <c r="AO4" s="86" t="s">
        <v>425</v>
      </c>
      <c r="AP4" s="86" t="s">
        <v>426</v>
      </c>
      <c r="AQ4" s="86" t="s">
        <v>537</v>
      </c>
      <c r="AR4" s="86" t="s">
        <v>428</v>
      </c>
      <c r="AS4" s="86" t="s">
        <v>429</v>
      </c>
      <c r="AT4" t="s">
        <v>540</v>
      </c>
      <c r="AU4" t="s">
        <v>431</v>
      </c>
      <c r="AV4" t="s">
        <v>432</v>
      </c>
      <c r="AW4" t="s">
        <v>543</v>
      </c>
      <c r="AX4" t="s">
        <v>434</v>
      </c>
      <c r="AY4" t="s">
        <v>435</v>
      </c>
      <c r="AZ4" t="s">
        <v>436</v>
      </c>
      <c r="BA4" t="s">
        <v>437</v>
      </c>
      <c r="BB4" t="s">
        <v>438</v>
      </c>
      <c r="BC4" t="s">
        <v>439</v>
      </c>
      <c r="BD4" t="s">
        <v>440</v>
      </c>
      <c r="BE4" t="s">
        <v>441</v>
      </c>
      <c r="BF4" t="s">
        <v>442</v>
      </c>
      <c r="BG4" t="s">
        <v>443</v>
      </c>
      <c r="BH4" t="s">
        <v>444</v>
      </c>
      <c r="BI4" t="s">
        <v>445</v>
      </c>
      <c r="BJ4" t="s">
        <v>652</v>
      </c>
      <c r="BK4" t="s">
        <v>447</v>
      </c>
      <c r="BL4" t="s">
        <v>653</v>
      </c>
      <c r="BM4" t="s">
        <v>448</v>
      </c>
      <c r="BN4" t="s">
        <v>449</v>
      </c>
      <c r="BO4" t="s">
        <v>450</v>
      </c>
      <c r="BP4" t="s">
        <v>451</v>
      </c>
      <c r="BQ4" t="s">
        <v>452</v>
      </c>
      <c r="BR4" t="s">
        <v>453</v>
      </c>
      <c r="BS4" t="s">
        <v>454</v>
      </c>
      <c r="BT4" t="s">
        <v>455</v>
      </c>
      <c r="BU4" t="s">
        <v>456</v>
      </c>
      <c r="BV4" t="s">
        <v>457</v>
      </c>
      <c r="BW4" t="s">
        <v>458</v>
      </c>
      <c r="BX4" t="s">
        <v>459</v>
      </c>
      <c r="BY4" t="s">
        <v>460</v>
      </c>
      <c r="BZ4" t="s">
        <v>461</v>
      </c>
      <c r="CA4" t="s">
        <v>462</v>
      </c>
      <c r="CB4" t="s">
        <v>463</v>
      </c>
      <c r="CC4" t="s">
        <v>464</v>
      </c>
    </row>
    <row r="5" spans="1:83">
      <c r="E5" s="174" t="b">
        <v>1</v>
      </c>
      <c r="F5" s="86" t="s">
        <v>0</v>
      </c>
      <c r="G5" s="86" t="s">
        <v>960</v>
      </c>
      <c r="H5" s="86" t="s">
        <v>395</v>
      </c>
      <c r="I5" s="86" t="s">
        <v>396</v>
      </c>
      <c r="J5" s="86" t="s">
        <v>397</v>
      </c>
      <c r="K5" s="86" t="s">
        <v>398</v>
      </c>
      <c r="L5" s="86" t="s">
        <v>399</v>
      </c>
      <c r="M5" s="86" t="s">
        <v>400</v>
      </c>
      <c r="N5" s="86" t="s">
        <v>401</v>
      </c>
      <c r="O5" s="86" t="s">
        <v>402</v>
      </c>
      <c r="P5" s="86" t="s">
        <v>403</v>
      </c>
      <c r="Q5" s="86" t="s">
        <v>404</v>
      </c>
      <c r="R5" s="86" t="s">
        <v>405</v>
      </c>
      <c r="S5" s="86" t="s">
        <v>406</v>
      </c>
      <c r="T5" s="86" t="s">
        <v>407</v>
      </c>
      <c r="U5" s="86" t="s">
        <v>408</v>
      </c>
      <c r="V5" s="86" t="s">
        <v>409</v>
      </c>
      <c r="W5" s="86" t="s">
        <v>1333</v>
      </c>
      <c r="X5" s="86" t="s">
        <v>702</v>
      </c>
      <c r="Y5" s="86" t="s">
        <v>411</v>
      </c>
      <c r="Z5" s="86" t="s">
        <v>412</v>
      </c>
      <c r="AA5" s="86" t="s">
        <v>413</v>
      </c>
      <c r="AB5" s="86" t="s">
        <v>2001</v>
      </c>
      <c r="AC5" s="86" t="s">
        <v>415</v>
      </c>
      <c r="AD5" s="86" t="s">
        <v>416</v>
      </c>
      <c r="AE5" s="86" t="s">
        <v>2011</v>
      </c>
      <c r="AF5" s="86" t="s">
        <v>418</v>
      </c>
      <c r="AG5" s="86" t="s">
        <v>419</v>
      </c>
      <c r="AH5" s="86" t="s">
        <v>420</v>
      </c>
      <c r="AI5" s="86" t="s">
        <v>421</v>
      </c>
      <c r="AJ5" s="86" t="s">
        <v>150</v>
      </c>
      <c r="AK5" s="86" t="s">
        <v>130</v>
      </c>
      <c r="AL5" s="86" t="s">
        <v>422</v>
      </c>
      <c r="AM5" s="86" t="s">
        <v>423</v>
      </c>
      <c r="AN5" s="86" t="s">
        <v>424</v>
      </c>
      <c r="AO5" s="86" t="s">
        <v>425</v>
      </c>
      <c r="AP5" s="86" t="s">
        <v>426</v>
      </c>
      <c r="AQ5" s="86" t="s">
        <v>566</v>
      </c>
      <c r="AR5" s="86" t="s">
        <v>428</v>
      </c>
      <c r="AS5" s="86" t="s">
        <v>429</v>
      </c>
      <c r="AT5" t="s">
        <v>569</v>
      </c>
      <c r="AU5" t="s">
        <v>431</v>
      </c>
      <c r="AV5" t="s">
        <v>432</v>
      </c>
      <c r="AW5" t="s">
        <v>572</v>
      </c>
      <c r="AX5" t="s">
        <v>434</v>
      </c>
      <c r="AY5" t="s">
        <v>435</v>
      </c>
      <c r="AZ5" t="s">
        <v>436</v>
      </c>
      <c r="BA5" t="s">
        <v>437</v>
      </c>
      <c r="BB5" t="s">
        <v>438</v>
      </c>
      <c r="BC5" t="s">
        <v>439</v>
      </c>
      <c r="BD5" t="s">
        <v>440</v>
      </c>
      <c r="BE5" t="s">
        <v>441</v>
      </c>
      <c r="BF5" t="s">
        <v>442</v>
      </c>
      <c r="BG5" t="s">
        <v>443</v>
      </c>
      <c r="BH5" t="s">
        <v>444</v>
      </c>
      <c r="BI5" t="s">
        <v>445</v>
      </c>
      <c r="BJ5" t="s">
        <v>652</v>
      </c>
      <c r="BK5" t="s">
        <v>447</v>
      </c>
      <c r="BL5" t="s">
        <v>653</v>
      </c>
      <c r="BM5" t="s">
        <v>448</v>
      </c>
      <c r="BN5" t="s">
        <v>449</v>
      </c>
      <c r="BO5" t="s">
        <v>450</v>
      </c>
      <c r="BP5" t="s">
        <v>451</v>
      </c>
      <c r="BQ5" t="s">
        <v>452</v>
      </c>
      <c r="BR5" t="s">
        <v>453</v>
      </c>
      <c r="BS5" t="s">
        <v>454</v>
      </c>
      <c r="BT5" t="s">
        <v>455</v>
      </c>
      <c r="BU5" t="s">
        <v>456</v>
      </c>
      <c r="BV5" t="s">
        <v>457</v>
      </c>
      <c r="BW5" t="s">
        <v>458</v>
      </c>
      <c r="BX5" t="s">
        <v>459</v>
      </c>
      <c r="BY5" t="s">
        <v>460</v>
      </c>
      <c r="BZ5" t="s">
        <v>461</v>
      </c>
      <c r="CA5" t="s">
        <v>462</v>
      </c>
      <c r="CB5" t="s">
        <v>463</v>
      </c>
      <c r="CC5" t="s">
        <v>464</v>
      </c>
    </row>
    <row r="6" spans="1:83">
      <c r="E6" s="174" t="b">
        <v>1</v>
      </c>
      <c r="F6" s="86" t="s">
        <v>0</v>
      </c>
      <c r="G6" s="86" t="s">
        <v>961</v>
      </c>
      <c r="H6" s="86" t="s">
        <v>395</v>
      </c>
      <c r="I6" s="86" t="s">
        <v>396</v>
      </c>
      <c r="J6" s="86" t="s">
        <v>397</v>
      </c>
      <c r="K6" s="86" t="s">
        <v>398</v>
      </c>
      <c r="L6" s="86" t="s">
        <v>399</v>
      </c>
      <c r="M6" s="86" t="s">
        <v>400</v>
      </c>
      <c r="N6" s="86" t="s">
        <v>401</v>
      </c>
      <c r="O6" s="86" t="s">
        <v>402</v>
      </c>
      <c r="P6" s="86" t="s">
        <v>403</v>
      </c>
      <c r="Q6" s="86" t="s">
        <v>404</v>
      </c>
      <c r="R6" s="86" t="s">
        <v>405</v>
      </c>
      <c r="S6" s="86" t="s">
        <v>1393</v>
      </c>
      <c r="T6" s="86" t="s">
        <v>407</v>
      </c>
      <c r="U6" s="86" t="s">
        <v>408</v>
      </c>
      <c r="V6" s="86" t="s">
        <v>409</v>
      </c>
      <c r="W6" s="86" t="s">
        <v>1719</v>
      </c>
      <c r="X6" s="86" t="s">
        <v>1218</v>
      </c>
      <c r="Y6" s="86" t="s">
        <v>411</v>
      </c>
      <c r="Z6" s="86" t="s">
        <v>412</v>
      </c>
      <c r="AA6" s="86" t="s">
        <v>413</v>
      </c>
      <c r="AB6" s="86" t="s">
        <v>414</v>
      </c>
      <c r="AC6" s="86" t="s">
        <v>2000</v>
      </c>
      <c r="AD6" s="86" t="s">
        <v>416</v>
      </c>
      <c r="AE6" s="86" t="s">
        <v>1793</v>
      </c>
      <c r="AF6" s="86" t="s">
        <v>418</v>
      </c>
      <c r="AG6" s="86" t="s">
        <v>419</v>
      </c>
      <c r="AH6" s="86" t="s">
        <v>2010</v>
      </c>
      <c r="AI6" s="86" t="s">
        <v>421</v>
      </c>
      <c r="AJ6" s="86" t="s">
        <v>150</v>
      </c>
      <c r="AK6" s="86" t="s">
        <v>130</v>
      </c>
      <c r="AL6" s="86" t="s">
        <v>422</v>
      </c>
      <c r="AM6" s="86" t="s">
        <v>423</v>
      </c>
      <c r="AN6" s="86" t="s">
        <v>424</v>
      </c>
      <c r="AO6" s="86" t="s">
        <v>425</v>
      </c>
      <c r="AP6" s="86" t="s">
        <v>426</v>
      </c>
      <c r="AQ6" s="86" t="s">
        <v>595</v>
      </c>
      <c r="AR6" s="86" t="s">
        <v>428</v>
      </c>
      <c r="AS6" s="86" t="s">
        <v>429</v>
      </c>
      <c r="AT6" t="s">
        <v>598</v>
      </c>
      <c r="AU6" t="s">
        <v>431</v>
      </c>
      <c r="AV6" t="s">
        <v>432</v>
      </c>
      <c r="AW6" t="s">
        <v>601</v>
      </c>
      <c r="AX6" t="s">
        <v>434</v>
      </c>
      <c r="AY6" t="s">
        <v>435</v>
      </c>
      <c r="AZ6" t="s">
        <v>436</v>
      </c>
      <c r="BA6" t="s">
        <v>437</v>
      </c>
      <c r="BB6" t="s">
        <v>438</v>
      </c>
      <c r="BC6" t="s">
        <v>439</v>
      </c>
      <c r="BD6" t="s">
        <v>440</v>
      </c>
      <c r="BE6" t="s">
        <v>441</v>
      </c>
      <c r="BF6" t="s">
        <v>442</v>
      </c>
      <c r="BG6" t="s">
        <v>443</v>
      </c>
      <c r="BH6" t="s">
        <v>444</v>
      </c>
      <c r="BI6" t="s">
        <v>445</v>
      </c>
      <c r="BJ6" t="s">
        <v>652</v>
      </c>
      <c r="BK6" t="s">
        <v>447</v>
      </c>
      <c r="BL6" t="s">
        <v>653</v>
      </c>
      <c r="BM6" t="s">
        <v>448</v>
      </c>
      <c r="BN6" t="s">
        <v>449</v>
      </c>
      <c r="BO6" t="s">
        <v>450</v>
      </c>
      <c r="BP6" t="s">
        <v>451</v>
      </c>
      <c r="BQ6" t="s">
        <v>452</v>
      </c>
      <c r="BR6" t="s">
        <v>453</v>
      </c>
      <c r="BS6" t="s">
        <v>454</v>
      </c>
      <c r="BT6" t="s">
        <v>455</v>
      </c>
      <c r="BU6" t="s">
        <v>456</v>
      </c>
      <c r="BV6" t="s">
        <v>457</v>
      </c>
      <c r="BW6" t="s">
        <v>458</v>
      </c>
      <c r="BX6" t="s">
        <v>459</v>
      </c>
      <c r="BY6" t="s">
        <v>460</v>
      </c>
      <c r="BZ6" t="s">
        <v>461</v>
      </c>
      <c r="CA6" t="s">
        <v>462</v>
      </c>
      <c r="CB6" t="s">
        <v>463</v>
      </c>
      <c r="CC6" t="s">
        <v>464</v>
      </c>
    </row>
    <row r="7" spans="1:83">
      <c r="E7" s="174"/>
      <c r="F7" s="86" t="s">
        <v>0</v>
      </c>
      <c r="G7" s="86" t="s">
        <v>962</v>
      </c>
      <c r="H7" s="86" t="s">
        <v>395</v>
      </c>
      <c r="I7" s="86" t="s">
        <v>396</v>
      </c>
      <c r="J7" s="86" t="s">
        <v>397</v>
      </c>
      <c r="K7" s="86" t="s">
        <v>398</v>
      </c>
      <c r="L7" s="86" t="s">
        <v>399</v>
      </c>
      <c r="M7" s="86" t="s">
        <v>400</v>
      </c>
      <c r="N7" s="86" t="s">
        <v>401</v>
      </c>
      <c r="O7" s="86" t="s">
        <v>402</v>
      </c>
      <c r="P7" s="86" t="s">
        <v>403</v>
      </c>
      <c r="Q7" s="86" t="s">
        <v>404</v>
      </c>
      <c r="R7" s="86" t="s">
        <v>405</v>
      </c>
      <c r="S7" s="86" t="s">
        <v>406</v>
      </c>
      <c r="T7" s="86" t="s">
        <v>407</v>
      </c>
      <c r="U7" s="86" t="s">
        <v>408</v>
      </c>
      <c r="V7" s="86" t="s">
        <v>409</v>
      </c>
      <c r="W7" s="86" t="s">
        <v>410</v>
      </c>
      <c r="X7" s="86" t="s">
        <v>702</v>
      </c>
      <c r="Y7" s="86" t="s">
        <v>411</v>
      </c>
      <c r="Z7" s="86" t="s">
        <v>412</v>
      </c>
      <c r="AA7" s="86" t="s">
        <v>413</v>
      </c>
      <c r="AB7" s="86" t="s">
        <v>414</v>
      </c>
      <c r="AC7" s="86" t="s">
        <v>415</v>
      </c>
      <c r="AD7" s="86" t="s">
        <v>416</v>
      </c>
      <c r="AE7" s="86" t="s">
        <v>417</v>
      </c>
      <c r="AF7" s="86" t="s">
        <v>418</v>
      </c>
      <c r="AG7" s="86" t="s">
        <v>419</v>
      </c>
      <c r="AH7" s="86" t="s">
        <v>420</v>
      </c>
      <c r="AI7" s="86" t="s">
        <v>421</v>
      </c>
      <c r="AJ7" s="86" t="s">
        <v>150</v>
      </c>
      <c r="AK7" s="86" t="s">
        <v>130</v>
      </c>
      <c r="AL7" s="86" t="s">
        <v>422</v>
      </c>
      <c r="AM7" s="86" t="s">
        <v>423</v>
      </c>
      <c r="AN7" s="86" t="s">
        <v>424</v>
      </c>
      <c r="AO7" s="86" t="s">
        <v>425</v>
      </c>
      <c r="AP7" s="86" t="s">
        <v>426</v>
      </c>
      <c r="AQ7" s="86" t="s">
        <v>624</v>
      </c>
      <c r="AR7" s="86" t="s">
        <v>428</v>
      </c>
      <c r="AS7" s="86" t="s">
        <v>429</v>
      </c>
      <c r="AT7" t="s">
        <v>627</v>
      </c>
      <c r="AU7" t="s">
        <v>431</v>
      </c>
      <c r="AV7" t="s">
        <v>432</v>
      </c>
      <c r="AW7" t="s">
        <v>630</v>
      </c>
      <c r="AX7" t="s">
        <v>434</v>
      </c>
      <c r="AY7" t="s">
        <v>435</v>
      </c>
      <c r="AZ7" t="s">
        <v>436</v>
      </c>
      <c r="BA7" t="s">
        <v>437</v>
      </c>
      <c r="BB7" t="s">
        <v>438</v>
      </c>
      <c r="BC7" t="s">
        <v>439</v>
      </c>
      <c r="BD7" t="s">
        <v>440</v>
      </c>
      <c r="BE7" t="s">
        <v>441</v>
      </c>
      <c r="BF7" t="s">
        <v>442</v>
      </c>
      <c r="BG7" t="s">
        <v>443</v>
      </c>
      <c r="BH7" t="s">
        <v>444</v>
      </c>
      <c r="BI7" t="s">
        <v>445</v>
      </c>
      <c r="BJ7" t="s">
        <v>652</v>
      </c>
      <c r="BK7" t="s">
        <v>447</v>
      </c>
      <c r="BL7" t="s">
        <v>653</v>
      </c>
      <c r="BM7" t="s">
        <v>448</v>
      </c>
      <c r="BN7" t="s">
        <v>449</v>
      </c>
      <c r="BO7" t="s">
        <v>450</v>
      </c>
      <c r="BP7" t="s">
        <v>451</v>
      </c>
      <c r="BQ7" t="s">
        <v>452</v>
      </c>
      <c r="BR7" t="s">
        <v>453</v>
      </c>
      <c r="BS7" t="s">
        <v>454</v>
      </c>
      <c r="BT7" t="s">
        <v>455</v>
      </c>
      <c r="BU7" t="s">
        <v>456</v>
      </c>
      <c r="BV7" t="s">
        <v>457</v>
      </c>
      <c r="BW7" t="s">
        <v>458</v>
      </c>
      <c r="BX7" t="s">
        <v>459</v>
      </c>
      <c r="BY7" t="s">
        <v>460</v>
      </c>
      <c r="BZ7" t="s">
        <v>461</v>
      </c>
      <c r="CA7" t="s">
        <v>462</v>
      </c>
      <c r="CB7" t="s">
        <v>463</v>
      </c>
      <c r="CC7" t="s">
        <v>464</v>
      </c>
    </row>
    <row r="8" spans="1:83">
      <c r="E8" s="174" t="b">
        <v>1</v>
      </c>
      <c r="F8" s="86" t="s">
        <v>0</v>
      </c>
      <c r="G8" s="86" t="s">
        <v>963</v>
      </c>
      <c r="H8" s="86" t="s">
        <v>395</v>
      </c>
      <c r="I8" s="86" t="s">
        <v>396</v>
      </c>
      <c r="J8" s="86" t="s">
        <v>397</v>
      </c>
      <c r="K8" s="86" t="s">
        <v>398</v>
      </c>
      <c r="L8" s="86" t="s">
        <v>399</v>
      </c>
      <c r="M8" s="86" t="s">
        <v>400</v>
      </c>
      <c r="N8" s="86" t="s">
        <v>401</v>
      </c>
      <c r="O8" s="86" t="s">
        <v>402</v>
      </c>
      <c r="P8" s="86" t="s">
        <v>403</v>
      </c>
      <c r="Q8" s="86" t="s">
        <v>404</v>
      </c>
      <c r="R8" s="86" t="s">
        <v>405</v>
      </c>
      <c r="S8" s="86" t="s">
        <v>406</v>
      </c>
      <c r="T8" s="86" t="s">
        <v>407</v>
      </c>
      <c r="U8" s="86" t="s">
        <v>408</v>
      </c>
      <c r="V8" s="86" t="s">
        <v>409</v>
      </c>
      <c r="W8" s="86" t="s">
        <v>410</v>
      </c>
      <c r="X8" s="86" t="s">
        <v>702</v>
      </c>
      <c r="Y8" s="86" t="s">
        <v>411</v>
      </c>
      <c r="Z8" s="86" t="s">
        <v>412</v>
      </c>
      <c r="AA8" s="86" t="s">
        <v>413</v>
      </c>
      <c r="AB8" s="86" t="s">
        <v>1332</v>
      </c>
      <c r="AC8" s="86" t="s">
        <v>415</v>
      </c>
      <c r="AD8" s="86" t="s">
        <v>720</v>
      </c>
      <c r="AE8" s="86" t="s">
        <v>1371</v>
      </c>
      <c r="AF8" s="86" t="s">
        <v>1219</v>
      </c>
      <c r="AG8" s="86" t="s">
        <v>830</v>
      </c>
      <c r="AH8" s="86" t="s">
        <v>1995</v>
      </c>
      <c r="AI8" s="86" t="s">
        <v>421</v>
      </c>
      <c r="AJ8" s="86" t="s">
        <v>150</v>
      </c>
      <c r="AK8" s="86" t="s">
        <v>130</v>
      </c>
      <c r="AL8" s="86" t="s">
        <v>422</v>
      </c>
      <c r="AM8" s="86" t="s">
        <v>423</v>
      </c>
      <c r="AN8" s="86" t="s">
        <v>424</v>
      </c>
      <c r="AO8" s="86" t="s">
        <v>425</v>
      </c>
      <c r="AP8" s="86" t="s">
        <v>426</v>
      </c>
      <c r="AQ8" s="86" t="s">
        <v>721</v>
      </c>
      <c r="AR8" s="86" t="s">
        <v>428</v>
      </c>
      <c r="AS8" s="86" t="s">
        <v>429</v>
      </c>
      <c r="AT8" t="s">
        <v>722</v>
      </c>
      <c r="AU8" t="s">
        <v>431</v>
      </c>
      <c r="AV8" t="s">
        <v>432</v>
      </c>
      <c r="AW8" t="s">
        <v>723</v>
      </c>
      <c r="AX8" t="s">
        <v>434</v>
      </c>
      <c r="AY8" t="s">
        <v>435</v>
      </c>
      <c r="AZ8" t="s">
        <v>436</v>
      </c>
      <c r="BA8" t="s">
        <v>437</v>
      </c>
      <c r="BB8" t="s">
        <v>438</v>
      </c>
      <c r="BC8" t="s">
        <v>439</v>
      </c>
      <c r="BD8" t="s">
        <v>440</v>
      </c>
      <c r="BE8" t="s">
        <v>441</v>
      </c>
      <c r="BF8" t="s">
        <v>442</v>
      </c>
      <c r="BG8" t="s">
        <v>443</v>
      </c>
      <c r="BH8" t="s">
        <v>444</v>
      </c>
      <c r="BI8" t="s">
        <v>445</v>
      </c>
      <c r="BJ8" t="s">
        <v>652</v>
      </c>
      <c r="BK8" t="s">
        <v>447</v>
      </c>
      <c r="BL8" t="s">
        <v>653</v>
      </c>
      <c r="BM8" t="s">
        <v>448</v>
      </c>
      <c r="BN8" t="s">
        <v>449</v>
      </c>
      <c r="BO8" t="s">
        <v>450</v>
      </c>
      <c r="BP8" t="s">
        <v>451</v>
      </c>
      <c r="BQ8" t="s">
        <v>452</v>
      </c>
      <c r="BR8" t="s">
        <v>453</v>
      </c>
      <c r="BS8" t="s">
        <v>454</v>
      </c>
      <c r="BT8" t="s">
        <v>455</v>
      </c>
      <c r="BU8" t="s">
        <v>456</v>
      </c>
      <c r="BV8" t="s">
        <v>457</v>
      </c>
      <c r="BW8" t="s">
        <v>458</v>
      </c>
      <c r="BX8" t="s">
        <v>459</v>
      </c>
      <c r="BY8" t="s">
        <v>460</v>
      </c>
      <c r="BZ8" t="s">
        <v>461</v>
      </c>
      <c r="CA8" t="s">
        <v>462</v>
      </c>
      <c r="CB8" t="s">
        <v>463</v>
      </c>
      <c r="CC8" t="s">
        <v>464</v>
      </c>
    </row>
    <row r="9" spans="1:83"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</row>
    <row r="10" spans="1:83"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>
        <v>1</v>
      </c>
      <c r="AH10" s="86"/>
      <c r="AI10" s="86"/>
      <c r="AJ10" s="86">
        <v>2</v>
      </c>
      <c r="AK10" s="86"/>
      <c r="AL10" s="86"/>
      <c r="AM10" s="86"/>
      <c r="AN10" s="86"/>
      <c r="AO10" s="86"/>
      <c r="AP10" s="86"/>
      <c r="AQ10" s="86"/>
      <c r="AR10" s="86"/>
      <c r="AS10" s="86"/>
    </row>
    <row r="11" spans="1:83">
      <c r="E11" s="174"/>
      <c r="F11" s="86" t="s">
        <v>1</v>
      </c>
      <c r="G11" s="86" t="s">
        <v>964</v>
      </c>
      <c r="H11" s="86" t="s">
        <v>395</v>
      </c>
      <c r="I11" s="86" t="s">
        <v>396</v>
      </c>
      <c r="J11" s="86" t="s">
        <v>397</v>
      </c>
      <c r="K11" s="86" t="s">
        <v>398</v>
      </c>
      <c r="L11" s="86" t="s">
        <v>399</v>
      </c>
      <c r="M11" s="86" t="s">
        <v>400</v>
      </c>
      <c r="N11" s="86" t="s">
        <v>401</v>
      </c>
      <c r="O11" s="86" t="s">
        <v>402</v>
      </c>
      <c r="P11" s="86" t="s">
        <v>403</v>
      </c>
      <c r="Q11" s="86" t="s">
        <v>404</v>
      </c>
      <c r="R11" s="86" t="s">
        <v>405</v>
      </c>
      <c r="S11" s="86" t="s">
        <v>406</v>
      </c>
      <c r="T11" s="86" t="s">
        <v>407</v>
      </c>
      <c r="U11" s="86" t="s">
        <v>408</v>
      </c>
      <c r="V11" s="86" t="s">
        <v>409</v>
      </c>
      <c r="W11" s="86" t="s">
        <v>410</v>
      </c>
      <c r="X11" s="86" t="s">
        <v>702</v>
      </c>
      <c r="Y11" s="86" t="s">
        <v>411</v>
      </c>
      <c r="Z11" s="86" t="s">
        <v>412</v>
      </c>
      <c r="AA11" s="86" t="s">
        <v>413</v>
      </c>
      <c r="AB11" s="86" t="s">
        <v>414</v>
      </c>
      <c r="AC11" s="86" t="s">
        <v>415</v>
      </c>
      <c r="AD11" s="86" t="s">
        <v>416</v>
      </c>
      <c r="AE11" s="86" t="s">
        <v>417</v>
      </c>
      <c r="AF11" s="86" t="s">
        <v>418</v>
      </c>
      <c r="AG11" s="86" t="s">
        <v>419</v>
      </c>
      <c r="AH11" s="86" t="s">
        <v>420</v>
      </c>
      <c r="AI11" s="86" t="s">
        <v>421</v>
      </c>
      <c r="AJ11" s="86" t="s">
        <v>150</v>
      </c>
      <c r="AK11" s="86" t="s">
        <v>130</v>
      </c>
      <c r="AL11" s="86" t="s">
        <v>422</v>
      </c>
      <c r="AM11" s="86" t="s">
        <v>423</v>
      </c>
      <c r="AN11" s="86" t="s">
        <v>424</v>
      </c>
      <c r="AO11" s="86" t="s">
        <v>425</v>
      </c>
      <c r="AP11" s="86" t="s">
        <v>426</v>
      </c>
      <c r="AQ11" s="86" t="s">
        <v>427</v>
      </c>
      <c r="AR11" s="86" t="s">
        <v>428</v>
      </c>
      <c r="AS11" s="86" t="s">
        <v>429</v>
      </c>
      <c r="AT11" t="s">
        <v>430</v>
      </c>
      <c r="AU11" t="s">
        <v>431</v>
      </c>
      <c r="AV11" t="s">
        <v>432</v>
      </c>
      <c r="AW11" t="s">
        <v>433</v>
      </c>
      <c r="AX11" t="s">
        <v>434</v>
      </c>
      <c r="AY11" t="s">
        <v>435</v>
      </c>
      <c r="AZ11" t="s">
        <v>436</v>
      </c>
      <c r="BA11" t="s">
        <v>437</v>
      </c>
      <c r="BB11" t="s">
        <v>438</v>
      </c>
      <c r="BC11" t="s">
        <v>439</v>
      </c>
      <c r="BD11" t="s">
        <v>440</v>
      </c>
      <c r="BE11" t="s">
        <v>441</v>
      </c>
      <c r="BF11" t="s">
        <v>442</v>
      </c>
      <c r="BG11" t="s">
        <v>443</v>
      </c>
      <c r="BH11" t="s">
        <v>444</v>
      </c>
      <c r="BI11" t="s">
        <v>445</v>
      </c>
      <c r="BJ11" t="s">
        <v>652</v>
      </c>
      <c r="BK11" t="s">
        <v>447</v>
      </c>
      <c r="BL11" t="s">
        <v>653</v>
      </c>
      <c r="BM11" t="s">
        <v>448</v>
      </c>
      <c r="BN11" t="s">
        <v>449</v>
      </c>
      <c r="BO11" t="s">
        <v>450</v>
      </c>
      <c r="BP11" t="s">
        <v>451</v>
      </c>
      <c r="BQ11" t="s">
        <v>452</v>
      </c>
      <c r="BR11" t="s">
        <v>453</v>
      </c>
      <c r="BS11" t="s">
        <v>454</v>
      </c>
      <c r="BT11" t="s">
        <v>455</v>
      </c>
      <c r="BU11" t="s">
        <v>456</v>
      </c>
      <c r="BV11" t="s">
        <v>457</v>
      </c>
      <c r="BW11" t="s">
        <v>458</v>
      </c>
      <c r="BX11" t="s">
        <v>459</v>
      </c>
      <c r="BY11" t="s">
        <v>460</v>
      </c>
      <c r="BZ11" t="s">
        <v>461</v>
      </c>
      <c r="CA11" t="s">
        <v>462</v>
      </c>
      <c r="CB11" t="s">
        <v>463</v>
      </c>
      <c r="CC11" t="s">
        <v>464</v>
      </c>
    </row>
    <row r="12" spans="1:83">
      <c r="A12" s="22">
        <v>9</v>
      </c>
      <c r="B12" s="22" t="s">
        <v>56</v>
      </c>
      <c r="E12" s="174"/>
      <c r="F12" s="86" t="s">
        <v>1</v>
      </c>
      <c r="G12" s="86" t="s">
        <v>965</v>
      </c>
      <c r="H12" s="86" t="s">
        <v>395</v>
      </c>
      <c r="I12" s="86" t="s">
        <v>396</v>
      </c>
      <c r="J12" s="86" t="s">
        <v>397</v>
      </c>
      <c r="K12" s="86" t="s">
        <v>398</v>
      </c>
      <c r="L12" s="86" t="s">
        <v>399</v>
      </c>
      <c r="M12" s="86" t="s">
        <v>400</v>
      </c>
      <c r="N12" s="86" t="s">
        <v>401</v>
      </c>
      <c r="O12" s="86" t="s">
        <v>402</v>
      </c>
      <c r="P12" s="86" t="s">
        <v>403</v>
      </c>
      <c r="Q12" s="86" t="s">
        <v>404</v>
      </c>
      <c r="R12" s="86" t="s">
        <v>405</v>
      </c>
      <c r="S12" s="86" t="s">
        <v>406</v>
      </c>
      <c r="T12" s="86" t="s">
        <v>407</v>
      </c>
      <c r="U12" s="86" t="s">
        <v>408</v>
      </c>
      <c r="V12" s="86" t="s">
        <v>409</v>
      </c>
      <c r="W12" s="86" t="s">
        <v>410</v>
      </c>
      <c r="X12" s="86" t="s">
        <v>702</v>
      </c>
      <c r="Y12" s="86" t="s">
        <v>411</v>
      </c>
      <c r="Z12" s="86" t="s">
        <v>412</v>
      </c>
      <c r="AA12" s="86" t="s">
        <v>413</v>
      </c>
      <c r="AB12" s="86" t="s">
        <v>414</v>
      </c>
      <c r="AC12" s="86" t="s">
        <v>415</v>
      </c>
      <c r="AD12" s="86" t="s">
        <v>416</v>
      </c>
      <c r="AE12" s="86" t="s">
        <v>417</v>
      </c>
      <c r="AF12" s="86" t="s">
        <v>418</v>
      </c>
      <c r="AG12" s="86" t="s">
        <v>419</v>
      </c>
      <c r="AH12" s="86" t="s">
        <v>420</v>
      </c>
      <c r="AI12" s="86" t="s">
        <v>421</v>
      </c>
      <c r="AJ12" s="86" t="s">
        <v>150</v>
      </c>
      <c r="AK12" s="86" t="s">
        <v>130</v>
      </c>
      <c r="AL12" s="86" t="s">
        <v>422</v>
      </c>
      <c r="AM12" s="86" t="s">
        <v>423</v>
      </c>
      <c r="AN12" s="86" t="s">
        <v>424</v>
      </c>
      <c r="AO12" s="86" t="s">
        <v>425</v>
      </c>
      <c r="AP12" s="86" t="s">
        <v>426</v>
      </c>
      <c r="AQ12" s="86" t="s">
        <v>508</v>
      </c>
      <c r="AR12" s="86" t="s">
        <v>428</v>
      </c>
      <c r="AS12" s="86" t="s">
        <v>429</v>
      </c>
      <c r="AT12" t="s">
        <v>511</v>
      </c>
      <c r="AU12" t="s">
        <v>431</v>
      </c>
      <c r="AV12" t="s">
        <v>432</v>
      </c>
      <c r="AW12" t="s">
        <v>514</v>
      </c>
      <c r="AX12" t="s">
        <v>434</v>
      </c>
      <c r="AY12" t="s">
        <v>435</v>
      </c>
      <c r="AZ12" t="s">
        <v>436</v>
      </c>
      <c r="BA12" t="s">
        <v>437</v>
      </c>
      <c r="BB12" t="s">
        <v>438</v>
      </c>
      <c r="BC12" t="s">
        <v>439</v>
      </c>
      <c r="BD12" t="s">
        <v>440</v>
      </c>
      <c r="BE12" t="s">
        <v>441</v>
      </c>
      <c r="BF12" t="s">
        <v>442</v>
      </c>
      <c r="BG12" t="s">
        <v>443</v>
      </c>
      <c r="BH12" t="s">
        <v>444</v>
      </c>
      <c r="BI12" t="s">
        <v>445</v>
      </c>
      <c r="BJ12" t="s">
        <v>652</v>
      </c>
      <c r="BK12" t="s">
        <v>447</v>
      </c>
      <c r="BL12" t="s">
        <v>653</v>
      </c>
      <c r="BM12" t="s">
        <v>448</v>
      </c>
      <c r="BN12" t="s">
        <v>449</v>
      </c>
      <c r="BO12" t="s">
        <v>450</v>
      </c>
      <c r="BP12" t="s">
        <v>451</v>
      </c>
      <c r="BQ12" t="s">
        <v>452</v>
      </c>
      <c r="BR12" t="s">
        <v>453</v>
      </c>
      <c r="BS12" t="s">
        <v>454</v>
      </c>
      <c r="BT12" t="s">
        <v>455</v>
      </c>
      <c r="BU12" t="s">
        <v>456</v>
      </c>
      <c r="BV12" t="s">
        <v>457</v>
      </c>
      <c r="BW12" t="s">
        <v>458</v>
      </c>
      <c r="BX12" t="s">
        <v>459</v>
      </c>
      <c r="BY12" t="s">
        <v>460</v>
      </c>
      <c r="BZ12" t="s">
        <v>461</v>
      </c>
      <c r="CA12" t="s">
        <v>462</v>
      </c>
      <c r="CB12" t="s">
        <v>463</v>
      </c>
      <c r="CC12" t="s">
        <v>464</v>
      </c>
    </row>
    <row r="13" spans="1:83">
      <c r="A13" s="22">
        <v>25</v>
      </c>
      <c r="B13" s="22" t="s">
        <v>57</v>
      </c>
      <c r="E13" s="174" t="b">
        <v>1</v>
      </c>
      <c r="F13" s="86" t="s">
        <v>1</v>
      </c>
      <c r="G13" s="86" t="s">
        <v>966</v>
      </c>
      <c r="H13" s="86" t="s">
        <v>395</v>
      </c>
      <c r="I13" s="86" t="s">
        <v>396</v>
      </c>
      <c r="J13" s="86" t="s">
        <v>397</v>
      </c>
      <c r="K13" s="86" t="s">
        <v>398</v>
      </c>
      <c r="L13" s="86" t="s">
        <v>399</v>
      </c>
      <c r="M13" s="86" t="s">
        <v>400</v>
      </c>
      <c r="N13" s="86" t="s">
        <v>401</v>
      </c>
      <c r="O13" s="86" t="s">
        <v>402</v>
      </c>
      <c r="P13" s="86" t="s">
        <v>403</v>
      </c>
      <c r="Q13" s="86" t="s">
        <v>404</v>
      </c>
      <c r="R13" s="86" t="s">
        <v>405</v>
      </c>
      <c r="S13" s="86" t="s">
        <v>406</v>
      </c>
      <c r="T13" s="86" t="s">
        <v>407</v>
      </c>
      <c r="U13" s="86" t="s">
        <v>408</v>
      </c>
      <c r="V13" s="86" t="s">
        <v>409</v>
      </c>
      <c r="W13" s="86" t="s">
        <v>410</v>
      </c>
      <c r="X13" s="86" t="s">
        <v>702</v>
      </c>
      <c r="Y13" s="86" t="s">
        <v>411</v>
      </c>
      <c r="Z13" s="86" t="s">
        <v>412</v>
      </c>
      <c r="AA13" s="86" t="s">
        <v>413</v>
      </c>
      <c r="AB13" s="86" t="s">
        <v>414</v>
      </c>
      <c r="AC13" s="86" t="s">
        <v>415</v>
      </c>
      <c r="AD13" s="86" t="s">
        <v>416</v>
      </c>
      <c r="AE13" s="86" t="s">
        <v>417</v>
      </c>
      <c r="AF13" s="86" t="s">
        <v>418</v>
      </c>
      <c r="AG13" s="86" t="s">
        <v>1532</v>
      </c>
      <c r="AH13" s="86" t="s">
        <v>420</v>
      </c>
      <c r="AI13" s="86" t="s">
        <v>421</v>
      </c>
      <c r="AJ13" s="86" t="s">
        <v>1202</v>
      </c>
      <c r="AK13" s="86" t="s">
        <v>130</v>
      </c>
      <c r="AL13" s="86" t="s">
        <v>422</v>
      </c>
      <c r="AM13" s="86" t="s">
        <v>423</v>
      </c>
      <c r="AN13" s="86" t="s">
        <v>424</v>
      </c>
      <c r="AO13" s="86" t="s">
        <v>425</v>
      </c>
      <c r="AP13" s="86" t="s">
        <v>426</v>
      </c>
      <c r="AQ13" s="86" t="s">
        <v>537</v>
      </c>
      <c r="AR13" s="86" t="s">
        <v>428</v>
      </c>
      <c r="AS13" s="86" t="s">
        <v>429</v>
      </c>
      <c r="AT13" t="s">
        <v>540</v>
      </c>
      <c r="AU13" t="s">
        <v>431</v>
      </c>
      <c r="AV13" t="s">
        <v>432</v>
      </c>
      <c r="AW13" t="s">
        <v>543</v>
      </c>
      <c r="AX13" t="s">
        <v>434</v>
      </c>
      <c r="AY13" t="s">
        <v>435</v>
      </c>
      <c r="AZ13" t="s">
        <v>436</v>
      </c>
      <c r="BA13" t="s">
        <v>437</v>
      </c>
      <c r="BB13" t="s">
        <v>438</v>
      </c>
      <c r="BC13" t="s">
        <v>439</v>
      </c>
      <c r="BD13" t="s">
        <v>440</v>
      </c>
      <c r="BE13" t="s">
        <v>441</v>
      </c>
      <c r="BF13" t="s">
        <v>442</v>
      </c>
      <c r="BG13" t="s">
        <v>443</v>
      </c>
      <c r="BH13" t="s">
        <v>444</v>
      </c>
      <c r="BI13" t="s">
        <v>445</v>
      </c>
      <c r="BJ13" t="s">
        <v>652</v>
      </c>
      <c r="BK13" t="s">
        <v>447</v>
      </c>
      <c r="BL13" t="s">
        <v>653</v>
      </c>
      <c r="BM13" t="s">
        <v>448</v>
      </c>
      <c r="BN13" t="s">
        <v>449</v>
      </c>
      <c r="BO13" t="s">
        <v>450</v>
      </c>
      <c r="BP13" t="s">
        <v>451</v>
      </c>
      <c r="BQ13" t="s">
        <v>452</v>
      </c>
      <c r="BR13" t="s">
        <v>453</v>
      </c>
      <c r="BS13" t="s">
        <v>454</v>
      </c>
      <c r="BT13" t="s">
        <v>455</v>
      </c>
      <c r="BU13" t="s">
        <v>456</v>
      </c>
      <c r="BV13" t="s">
        <v>457</v>
      </c>
      <c r="BW13" t="s">
        <v>458</v>
      </c>
      <c r="BX13" t="s">
        <v>459</v>
      </c>
      <c r="BY13" t="s">
        <v>460</v>
      </c>
      <c r="BZ13" t="s">
        <v>461</v>
      </c>
      <c r="CA13" t="s">
        <v>462</v>
      </c>
      <c r="CB13" t="s">
        <v>463</v>
      </c>
      <c r="CC13" t="s">
        <v>464</v>
      </c>
    </row>
    <row r="14" spans="1:83">
      <c r="A14" s="22">
        <v>30</v>
      </c>
      <c r="B14" s="22" t="s">
        <v>58</v>
      </c>
      <c r="E14" s="174" t="b">
        <v>1</v>
      </c>
      <c r="F14" s="86" t="s">
        <v>1</v>
      </c>
      <c r="G14" s="86" t="s">
        <v>967</v>
      </c>
      <c r="H14" s="86" t="s">
        <v>395</v>
      </c>
      <c r="I14" s="86" t="s">
        <v>396</v>
      </c>
      <c r="J14" s="86" t="s">
        <v>397</v>
      </c>
      <c r="K14" s="86" t="s">
        <v>398</v>
      </c>
      <c r="L14" s="86" t="s">
        <v>399</v>
      </c>
      <c r="M14" s="86" t="s">
        <v>400</v>
      </c>
      <c r="N14" s="86" t="s">
        <v>401</v>
      </c>
      <c r="O14" s="86" t="s">
        <v>402</v>
      </c>
      <c r="P14" s="86" t="s">
        <v>403</v>
      </c>
      <c r="Q14" s="86" t="s">
        <v>404</v>
      </c>
      <c r="R14" s="86" t="s">
        <v>405</v>
      </c>
      <c r="S14" s="86" t="s">
        <v>406</v>
      </c>
      <c r="T14" s="86" t="s">
        <v>407</v>
      </c>
      <c r="U14" s="86" t="s">
        <v>408</v>
      </c>
      <c r="V14" s="86" t="s">
        <v>409</v>
      </c>
      <c r="W14" s="86" t="s">
        <v>410</v>
      </c>
      <c r="X14" s="86" t="s">
        <v>702</v>
      </c>
      <c r="Y14" s="86" t="s">
        <v>411</v>
      </c>
      <c r="Z14" s="86" t="s">
        <v>412</v>
      </c>
      <c r="AA14" s="86" t="s">
        <v>413</v>
      </c>
      <c r="AB14" s="86" t="s">
        <v>414</v>
      </c>
      <c r="AC14" s="86" t="s">
        <v>415</v>
      </c>
      <c r="AD14" s="86" t="s">
        <v>416</v>
      </c>
      <c r="AE14" s="86" t="s">
        <v>417</v>
      </c>
      <c r="AF14" s="86" t="s">
        <v>418</v>
      </c>
      <c r="AG14" s="86" t="s">
        <v>419</v>
      </c>
      <c r="AH14" s="86" t="s">
        <v>420</v>
      </c>
      <c r="AI14" s="86" t="s">
        <v>421</v>
      </c>
      <c r="AJ14" s="86" t="s">
        <v>1313</v>
      </c>
      <c r="AK14" s="86" t="s">
        <v>130</v>
      </c>
      <c r="AL14" s="86" t="s">
        <v>422</v>
      </c>
      <c r="AM14" s="86" t="s">
        <v>423</v>
      </c>
      <c r="AN14" s="86" t="s">
        <v>424</v>
      </c>
      <c r="AO14" s="86" t="s">
        <v>425</v>
      </c>
      <c r="AP14" s="86" t="s">
        <v>426</v>
      </c>
      <c r="AQ14" s="86" t="s">
        <v>566</v>
      </c>
      <c r="AR14" s="86" t="s">
        <v>428</v>
      </c>
      <c r="AS14" s="86" t="s">
        <v>429</v>
      </c>
      <c r="AT14" t="s">
        <v>569</v>
      </c>
      <c r="AU14" t="s">
        <v>431</v>
      </c>
      <c r="AV14" t="s">
        <v>432</v>
      </c>
      <c r="AW14" t="s">
        <v>572</v>
      </c>
      <c r="AX14" t="s">
        <v>434</v>
      </c>
      <c r="AY14" t="s">
        <v>435</v>
      </c>
      <c r="AZ14" t="s">
        <v>436</v>
      </c>
      <c r="BA14" t="s">
        <v>437</v>
      </c>
      <c r="BB14" t="s">
        <v>438</v>
      </c>
      <c r="BC14" t="s">
        <v>439</v>
      </c>
      <c r="BD14" t="s">
        <v>440</v>
      </c>
      <c r="BE14" t="s">
        <v>441</v>
      </c>
      <c r="BF14" t="s">
        <v>442</v>
      </c>
      <c r="BG14" t="s">
        <v>443</v>
      </c>
      <c r="BH14" t="s">
        <v>444</v>
      </c>
      <c r="BI14" t="s">
        <v>445</v>
      </c>
      <c r="BJ14" t="s">
        <v>652</v>
      </c>
      <c r="BK14" t="s">
        <v>447</v>
      </c>
      <c r="BL14" t="s">
        <v>653</v>
      </c>
      <c r="BM14" t="s">
        <v>448</v>
      </c>
      <c r="BN14" t="s">
        <v>449</v>
      </c>
      <c r="BO14" t="s">
        <v>450</v>
      </c>
      <c r="BP14" t="s">
        <v>451</v>
      </c>
      <c r="BQ14" t="s">
        <v>452</v>
      </c>
      <c r="BR14" t="s">
        <v>453</v>
      </c>
      <c r="BS14" t="s">
        <v>454</v>
      </c>
      <c r="BT14" t="s">
        <v>455</v>
      </c>
      <c r="BU14" t="s">
        <v>456</v>
      </c>
      <c r="BV14" t="s">
        <v>457</v>
      </c>
      <c r="BW14" t="s">
        <v>458</v>
      </c>
      <c r="BX14" t="s">
        <v>459</v>
      </c>
      <c r="BY14" t="s">
        <v>460</v>
      </c>
      <c r="BZ14" t="s">
        <v>461</v>
      </c>
      <c r="CA14" t="s">
        <v>462</v>
      </c>
      <c r="CB14" t="s">
        <v>463</v>
      </c>
      <c r="CC14" t="s">
        <v>464</v>
      </c>
    </row>
    <row r="15" spans="1:83">
      <c r="E15" s="174" t="b">
        <v>1</v>
      </c>
      <c r="F15" s="86" t="s">
        <v>1</v>
      </c>
      <c r="G15" s="86" t="s">
        <v>968</v>
      </c>
      <c r="H15" s="86" t="s">
        <v>395</v>
      </c>
      <c r="I15" s="86" t="s">
        <v>396</v>
      </c>
      <c r="J15" s="86" t="s">
        <v>397</v>
      </c>
      <c r="K15" s="86" t="s">
        <v>398</v>
      </c>
      <c r="L15" s="86" t="s">
        <v>399</v>
      </c>
      <c r="M15" s="86" t="s">
        <v>400</v>
      </c>
      <c r="N15" s="86" t="s">
        <v>401</v>
      </c>
      <c r="O15" s="86" t="s">
        <v>402</v>
      </c>
      <c r="P15" s="86" t="s">
        <v>403</v>
      </c>
      <c r="Q15" s="86" t="s">
        <v>404</v>
      </c>
      <c r="R15" s="86" t="s">
        <v>405</v>
      </c>
      <c r="S15" s="86" t="s">
        <v>406</v>
      </c>
      <c r="T15" s="86" t="s">
        <v>407</v>
      </c>
      <c r="U15" s="86" t="s">
        <v>408</v>
      </c>
      <c r="V15" s="86" t="s">
        <v>409</v>
      </c>
      <c r="W15" s="86" t="s">
        <v>410</v>
      </c>
      <c r="X15" s="86" t="s">
        <v>702</v>
      </c>
      <c r="Y15" s="86" t="s">
        <v>411</v>
      </c>
      <c r="Z15" s="86" t="s">
        <v>412</v>
      </c>
      <c r="AA15" s="86" t="s">
        <v>413</v>
      </c>
      <c r="AB15" s="86" t="s">
        <v>414</v>
      </c>
      <c r="AC15" s="86" t="s">
        <v>415</v>
      </c>
      <c r="AD15" s="86" t="s">
        <v>416</v>
      </c>
      <c r="AE15" s="86" t="s">
        <v>727</v>
      </c>
      <c r="AF15" s="86" t="s">
        <v>418</v>
      </c>
      <c r="AG15" s="86" t="s">
        <v>1062</v>
      </c>
      <c r="AH15" s="86" t="s">
        <v>420</v>
      </c>
      <c r="AI15" s="86" t="s">
        <v>421</v>
      </c>
      <c r="AJ15" s="86" t="s">
        <v>1212</v>
      </c>
      <c r="AK15" s="86" t="s">
        <v>130</v>
      </c>
      <c r="AL15" s="86" t="s">
        <v>422</v>
      </c>
      <c r="AM15" s="86" t="s">
        <v>423</v>
      </c>
      <c r="AN15" s="86" t="s">
        <v>424</v>
      </c>
      <c r="AO15" s="86" t="s">
        <v>425</v>
      </c>
      <c r="AP15" s="86" t="s">
        <v>426</v>
      </c>
      <c r="AQ15" s="86" t="s">
        <v>595</v>
      </c>
      <c r="AR15" s="86" t="s">
        <v>428</v>
      </c>
      <c r="AS15" s="86" t="s">
        <v>429</v>
      </c>
      <c r="AT15" t="s">
        <v>598</v>
      </c>
      <c r="AU15" t="s">
        <v>431</v>
      </c>
      <c r="AV15" t="s">
        <v>432</v>
      </c>
      <c r="AW15" t="s">
        <v>601</v>
      </c>
      <c r="AX15" t="s">
        <v>434</v>
      </c>
      <c r="AY15" t="s">
        <v>435</v>
      </c>
      <c r="AZ15" t="s">
        <v>436</v>
      </c>
      <c r="BA15" t="s">
        <v>437</v>
      </c>
      <c r="BB15" t="s">
        <v>438</v>
      </c>
      <c r="BC15" t="s">
        <v>439</v>
      </c>
      <c r="BD15" t="s">
        <v>440</v>
      </c>
      <c r="BE15" t="s">
        <v>441</v>
      </c>
      <c r="BF15" t="s">
        <v>442</v>
      </c>
      <c r="BG15" t="s">
        <v>443</v>
      </c>
      <c r="BH15" t="s">
        <v>444</v>
      </c>
      <c r="BI15" t="s">
        <v>445</v>
      </c>
      <c r="BJ15" t="s">
        <v>652</v>
      </c>
      <c r="BK15" t="s">
        <v>447</v>
      </c>
      <c r="BL15" t="s">
        <v>653</v>
      </c>
      <c r="BM15" t="s">
        <v>448</v>
      </c>
      <c r="BN15" t="s">
        <v>449</v>
      </c>
      <c r="BO15" t="s">
        <v>450</v>
      </c>
      <c r="BP15" t="s">
        <v>451</v>
      </c>
      <c r="BQ15" t="s">
        <v>452</v>
      </c>
      <c r="BR15" t="s">
        <v>453</v>
      </c>
      <c r="BS15" t="s">
        <v>454</v>
      </c>
      <c r="BT15" t="s">
        <v>455</v>
      </c>
      <c r="BU15" t="s">
        <v>456</v>
      </c>
      <c r="BV15" t="s">
        <v>457</v>
      </c>
      <c r="BW15" t="s">
        <v>458</v>
      </c>
      <c r="BX15" t="s">
        <v>459</v>
      </c>
      <c r="BY15" t="s">
        <v>460</v>
      </c>
      <c r="BZ15" t="s">
        <v>461</v>
      </c>
      <c r="CA15" t="s">
        <v>462</v>
      </c>
      <c r="CB15" t="s">
        <v>463</v>
      </c>
      <c r="CC15" t="s">
        <v>464</v>
      </c>
    </row>
    <row r="16" spans="1:83">
      <c r="E16" s="174"/>
      <c r="F16" s="86" t="s">
        <v>1</v>
      </c>
      <c r="G16" s="86" t="s">
        <v>969</v>
      </c>
      <c r="H16" s="86" t="s">
        <v>395</v>
      </c>
      <c r="I16" s="86" t="s">
        <v>396</v>
      </c>
      <c r="J16" s="86" t="s">
        <v>397</v>
      </c>
      <c r="K16" s="86" t="s">
        <v>398</v>
      </c>
      <c r="L16" s="86" t="s">
        <v>399</v>
      </c>
      <c r="M16" s="86" t="s">
        <v>400</v>
      </c>
      <c r="N16" s="86" t="s">
        <v>401</v>
      </c>
      <c r="O16" s="86" t="s">
        <v>402</v>
      </c>
      <c r="P16" s="86" t="s">
        <v>403</v>
      </c>
      <c r="Q16" s="86" t="s">
        <v>404</v>
      </c>
      <c r="R16" s="86" t="s">
        <v>405</v>
      </c>
      <c r="S16" s="86" t="s">
        <v>406</v>
      </c>
      <c r="T16" s="86" t="s">
        <v>407</v>
      </c>
      <c r="U16" s="86" t="s">
        <v>408</v>
      </c>
      <c r="V16" s="86" t="s">
        <v>409</v>
      </c>
      <c r="W16" s="86" t="s">
        <v>410</v>
      </c>
      <c r="X16" s="86" t="s">
        <v>702</v>
      </c>
      <c r="Y16" s="86" t="s">
        <v>411</v>
      </c>
      <c r="Z16" s="86" t="s">
        <v>412</v>
      </c>
      <c r="AA16" s="86" t="s">
        <v>413</v>
      </c>
      <c r="AB16" s="86" t="s">
        <v>414</v>
      </c>
      <c r="AC16" s="86" t="s">
        <v>415</v>
      </c>
      <c r="AD16" s="86" t="s">
        <v>416</v>
      </c>
      <c r="AE16" s="86" t="s">
        <v>417</v>
      </c>
      <c r="AF16" s="86" t="s">
        <v>418</v>
      </c>
      <c r="AG16" s="86" t="s">
        <v>419</v>
      </c>
      <c r="AH16" s="86" t="s">
        <v>420</v>
      </c>
      <c r="AI16" s="86" t="s">
        <v>421</v>
      </c>
      <c r="AJ16" s="86" t="s">
        <v>150</v>
      </c>
      <c r="AK16" s="86" t="s">
        <v>130</v>
      </c>
      <c r="AL16" s="86" t="s">
        <v>422</v>
      </c>
      <c r="AM16" s="86" t="s">
        <v>423</v>
      </c>
      <c r="AN16" s="86" t="s">
        <v>424</v>
      </c>
      <c r="AO16" s="86" t="s">
        <v>425</v>
      </c>
      <c r="AP16" s="86" t="s">
        <v>426</v>
      </c>
      <c r="AQ16" s="86" t="s">
        <v>624</v>
      </c>
      <c r="AR16" s="86" t="s">
        <v>428</v>
      </c>
      <c r="AS16" s="86" t="s">
        <v>429</v>
      </c>
      <c r="AT16" t="s">
        <v>627</v>
      </c>
      <c r="AU16" t="s">
        <v>431</v>
      </c>
      <c r="AV16" t="s">
        <v>432</v>
      </c>
      <c r="AW16" t="s">
        <v>630</v>
      </c>
      <c r="AX16" t="s">
        <v>434</v>
      </c>
      <c r="AY16" t="s">
        <v>435</v>
      </c>
      <c r="AZ16" t="s">
        <v>436</v>
      </c>
      <c r="BA16" t="s">
        <v>437</v>
      </c>
      <c r="BB16" t="s">
        <v>438</v>
      </c>
      <c r="BC16" t="s">
        <v>439</v>
      </c>
      <c r="BD16" t="s">
        <v>440</v>
      </c>
      <c r="BE16" t="s">
        <v>441</v>
      </c>
      <c r="BF16" t="s">
        <v>442</v>
      </c>
      <c r="BG16" t="s">
        <v>443</v>
      </c>
      <c r="BH16" t="s">
        <v>444</v>
      </c>
      <c r="BI16" t="s">
        <v>445</v>
      </c>
      <c r="BJ16" t="s">
        <v>652</v>
      </c>
      <c r="BK16" t="s">
        <v>447</v>
      </c>
      <c r="BL16" t="s">
        <v>653</v>
      </c>
      <c r="BM16" t="s">
        <v>448</v>
      </c>
      <c r="BN16" t="s">
        <v>449</v>
      </c>
      <c r="BO16" t="s">
        <v>450</v>
      </c>
      <c r="BP16" t="s">
        <v>451</v>
      </c>
      <c r="BQ16" t="s">
        <v>452</v>
      </c>
      <c r="BR16" t="s">
        <v>453</v>
      </c>
      <c r="BS16" t="s">
        <v>454</v>
      </c>
      <c r="BT16" t="s">
        <v>455</v>
      </c>
      <c r="BU16" t="s">
        <v>456</v>
      </c>
      <c r="BV16" t="s">
        <v>457</v>
      </c>
      <c r="BW16" t="s">
        <v>458</v>
      </c>
      <c r="BX16" t="s">
        <v>459</v>
      </c>
      <c r="BY16" t="s">
        <v>460</v>
      </c>
      <c r="BZ16" t="s">
        <v>461</v>
      </c>
      <c r="CA16" t="s">
        <v>462</v>
      </c>
      <c r="CB16" t="s">
        <v>463</v>
      </c>
      <c r="CC16" t="s">
        <v>464</v>
      </c>
    </row>
    <row r="17" spans="5:81">
      <c r="E17" s="174"/>
      <c r="F17" s="86" t="s">
        <v>1</v>
      </c>
      <c r="G17" s="86" t="s">
        <v>970</v>
      </c>
      <c r="H17" s="86" t="s">
        <v>395</v>
      </c>
      <c r="I17" s="86" t="s">
        <v>396</v>
      </c>
      <c r="J17" s="86" t="s">
        <v>397</v>
      </c>
      <c r="K17" s="86" t="s">
        <v>398</v>
      </c>
      <c r="L17" s="86" t="s">
        <v>399</v>
      </c>
      <c r="M17" s="86" t="s">
        <v>400</v>
      </c>
      <c r="N17" s="86" t="s">
        <v>401</v>
      </c>
      <c r="O17" s="86" t="s">
        <v>402</v>
      </c>
      <c r="P17" s="86" t="s">
        <v>403</v>
      </c>
      <c r="Q17" s="86" t="s">
        <v>404</v>
      </c>
      <c r="R17" s="86" t="s">
        <v>405</v>
      </c>
      <c r="S17" s="86" t="s">
        <v>406</v>
      </c>
      <c r="T17" s="86" t="s">
        <v>407</v>
      </c>
      <c r="U17" s="86" t="s">
        <v>408</v>
      </c>
      <c r="V17" s="86" t="s">
        <v>409</v>
      </c>
      <c r="W17" s="86" t="s">
        <v>410</v>
      </c>
      <c r="X17" s="86" t="s">
        <v>702</v>
      </c>
      <c r="Y17" s="86" t="s">
        <v>411</v>
      </c>
      <c r="Z17" s="86" t="s">
        <v>412</v>
      </c>
      <c r="AA17" s="86" t="s">
        <v>413</v>
      </c>
      <c r="AB17" s="86" t="s">
        <v>414</v>
      </c>
      <c r="AC17" s="86" t="s">
        <v>415</v>
      </c>
      <c r="AD17" s="86" t="s">
        <v>416</v>
      </c>
      <c r="AE17" s="86" t="s">
        <v>417</v>
      </c>
      <c r="AF17" s="86" t="s">
        <v>418</v>
      </c>
      <c r="AG17" s="86" t="s">
        <v>728</v>
      </c>
      <c r="AH17" s="86" t="s">
        <v>420</v>
      </c>
      <c r="AI17" s="86" t="s">
        <v>421</v>
      </c>
      <c r="AJ17" s="86" t="s">
        <v>150</v>
      </c>
      <c r="AK17" s="86" t="s">
        <v>130</v>
      </c>
      <c r="AL17" s="86" t="s">
        <v>422</v>
      </c>
      <c r="AM17" s="86" t="s">
        <v>423</v>
      </c>
      <c r="AN17" s="86" t="s">
        <v>424</v>
      </c>
      <c r="AO17" s="86" t="s">
        <v>425</v>
      </c>
      <c r="AP17" s="86" t="s">
        <v>426</v>
      </c>
      <c r="AQ17" s="86" t="s">
        <v>721</v>
      </c>
      <c r="AR17" s="86" t="s">
        <v>428</v>
      </c>
      <c r="AS17" s="86" t="s">
        <v>429</v>
      </c>
      <c r="AT17" t="s">
        <v>722</v>
      </c>
      <c r="AU17" t="s">
        <v>431</v>
      </c>
      <c r="AV17" t="s">
        <v>432</v>
      </c>
      <c r="AW17" t="s">
        <v>723</v>
      </c>
      <c r="AX17" t="s">
        <v>434</v>
      </c>
      <c r="AY17" t="s">
        <v>435</v>
      </c>
      <c r="AZ17" t="s">
        <v>436</v>
      </c>
      <c r="BA17" t="s">
        <v>437</v>
      </c>
      <c r="BB17" t="s">
        <v>438</v>
      </c>
      <c r="BC17" t="s">
        <v>439</v>
      </c>
      <c r="BD17" t="s">
        <v>440</v>
      </c>
      <c r="BE17" t="s">
        <v>441</v>
      </c>
      <c r="BF17" t="s">
        <v>442</v>
      </c>
      <c r="BG17" t="s">
        <v>443</v>
      </c>
      <c r="BH17" t="s">
        <v>444</v>
      </c>
      <c r="BI17" t="s">
        <v>445</v>
      </c>
      <c r="BJ17" t="s">
        <v>652</v>
      </c>
      <c r="BK17" t="s">
        <v>447</v>
      </c>
      <c r="BL17" t="s">
        <v>653</v>
      </c>
      <c r="BM17" t="s">
        <v>448</v>
      </c>
      <c r="BN17" t="s">
        <v>449</v>
      </c>
      <c r="BO17" t="s">
        <v>450</v>
      </c>
      <c r="BP17" t="s">
        <v>451</v>
      </c>
      <c r="BQ17" t="s">
        <v>452</v>
      </c>
      <c r="BR17" t="s">
        <v>453</v>
      </c>
      <c r="BS17" t="s">
        <v>454</v>
      </c>
      <c r="BT17" t="s">
        <v>455</v>
      </c>
      <c r="BU17" t="s">
        <v>456</v>
      </c>
      <c r="BV17" t="s">
        <v>457</v>
      </c>
      <c r="BW17" t="s">
        <v>458</v>
      </c>
      <c r="BX17" t="s">
        <v>459</v>
      </c>
      <c r="BY17" t="s">
        <v>460</v>
      </c>
      <c r="BZ17" t="s">
        <v>461</v>
      </c>
      <c r="CA17" t="s">
        <v>462</v>
      </c>
      <c r="CB17" t="s">
        <v>463</v>
      </c>
      <c r="CC17" t="s">
        <v>464</v>
      </c>
    </row>
    <row r="18" spans="5:81">
      <c r="E18" s="174"/>
      <c r="F18" s="86" t="s">
        <v>1</v>
      </c>
      <c r="G18" s="86" t="s">
        <v>971</v>
      </c>
      <c r="H18" s="86" t="s">
        <v>395</v>
      </c>
      <c r="I18" s="86" t="s">
        <v>396</v>
      </c>
      <c r="J18" s="86" t="s">
        <v>397</v>
      </c>
      <c r="K18" s="86" t="s">
        <v>398</v>
      </c>
      <c r="L18" s="86" t="s">
        <v>399</v>
      </c>
      <c r="M18" s="86" t="s">
        <v>400</v>
      </c>
      <c r="N18" s="86" t="s">
        <v>401</v>
      </c>
      <c r="O18" s="86" t="s">
        <v>402</v>
      </c>
      <c r="P18" s="86" t="s">
        <v>403</v>
      </c>
      <c r="Q18" s="86" t="s">
        <v>404</v>
      </c>
      <c r="R18" s="86" t="s">
        <v>405</v>
      </c>
      <c r="S18" s="86" t="s">
        <v>406</v>
      </c>
      <c r="T18" s="86" t="s">
        <v>407</v>
      </c>
      <c r="U18" s="86" t="s">
        <v>408</v>
      </c>
      <c r="V18" s="86" t="s">
        <v>409</v>
      </c>
      <c r="W18" s="86" t="s">
        <v>410</v>
      </c>
      <c r="X18" s="86" t="s">
        <v>702</v>
      </c>
      <c r="Y18" s="86" t="s">
        <v>411</v>
      </c>
      <c r="Z18" s="86" t="s">
        <v>412</v>
      </c>
      <c r="AA18" s="86" t="s">
        <v>413</v>
      </c>
      <c r="AB18" s="86" t="s">
        <v>414</v>
      </c>
      <c r="AC18" s="86" t="s">
        <v>415</v>
      </c>
      <c r="AD18" s="86" t="s">
        <v>416</v>
      </c>
      <c r="AE18" s="86" t="s">
        <v>417</v>
      </c>
      <c r="AF18" s="86" t="s">
        <v>418</v>
      </c>
      <c r="AG18" s="86" t="s">
        <v>419</v>
      </c>
      <c r="AH18" s="86" t="s">
        <v>420</v>
      </c>
      <c r="AI18" s="86" t="s">
        <v>421</v>
      </c>
      <c r="AJ18" s="86" t="s">
        <v>150</v>
      </c>
      <c r="AK18" s="86" t="s">
        <v>130</v>
      </c>
      <c r="AL18" s="86" t="s">
        <v>422</v>
      </c>
      <c r="AM18" s="86" t="s">
        <v>423</v>
      </c>
      <c r="AN18" s="86" t="s">
        <v>424</v>
      </c>
      <c r="AO18" s="86" t="s">
        <v>425</v>
      </c>
      <c r="AP18" s="86" t="s">
        <v>426</v>
      </c>
      <c r="AQ18" s="86" t="s">
        <v>729</v>
      </c>
      <c r="AR18" s="86" t="s">
        <v>428</v>
      </c>
      <c r="AS18" s="86" t="s">
        <v>429</v>
      </c>
      <c r="AT18" t="s">
        <v>730</v>
      </c>
      <c r="AU18" t="s">
        <v>431</v>
      </c>
      <c r="AV18" t="s">
        <v>432</v>
      </c>
      <c r="AW18" t="s">
        <v>731</v>
      </c>
      <c r="AX18" t="s">
        <v>434</v>
      </c>
      <c r="AY18" t="s">
        <v>435</v>
      </c>
      <c r="AZ18" t="s">
        <v>436</v>
      </c>
      <c r="BA18" t="s">
        <v>437</v>
      </c>
      <c r="BB18" t="s">
        <v>438</v>
      </c>
      <c r="BC18" t="s">
        <v>439</v>
      </c>
      <c r="BD18" t="s">
        <v>440</v>
      </c>
      <c r="BE18" t="s">
        <v>441</v>
      </c>
      <c r="BF18" t="s">
        <v>442</v>
      </c>
      <c r="BG18" t="s">
        <v>443</v>
      </c>
      <c r="BH18" t="s">
        <v>444</v>
      </c>
      <c r="BI18" t="s">
        <v>445</v>
      </c>
      <c r="BJ18" t="s">
        <v>652</v>
      </c>
      <c r="BK18" t="s">
        <v>447</v>
      </c>
      <c r="BL18" t="s">
        <v>653</v>
      </c>
      <c r="BM18" t="s">
        <v>448</v>
      </c>
      <c r="BN18" t="s">
        <v>449</v>
      </c>
      <c r="BO18" t="s">
        <v>450</v>
      </c>
      <c r="BP18" t="s">
        <v>451</v>
      </c>
      <c r="BQ18" t="s">
        <v>452</v>
      </c>
      <c r="BR18" t="s">
        <v>453</v>
      </c>
      <c r="BS18" t="s">
        <v>454</v>
      </c>
      <c r="BT18" t="s">
        <v>455</v>
      </c>
      <c r="BU18" t="s">
        <v>456</v>
      </c>
      <c r="BV18" t="s">
        <v>457</v>
      </c>
      <c r="BW18" t="s">
        <v>458</v>
      </c>
      <c r="BX18" t="s">
        <v>459</v>
      </c>
      <c r="BY18" t="s">
        <v>460</v>
      </c>
      <c r="BZ18" t="s">
        <v>461</v>
      </c>
      <c r="CA18" t="s">
        <v>462</v>
      </c>
      <c r="CB18" t="s">
        <v>463</v>
      </c>
      <c r="CC18" t="s">
        <v>464</v>
      </c>
    </row>
    <row r="19" spans="5:81">
      <c r="E19" s="174" t="b">
        <v>1</v>
      </c>
      <c r="F19" s="86" t="s">
        <v>1</v>
      </c>
      <c r="G19" s="86" t="s">
        <v>972</v>
      </c>
      <c r="H19" s="86" t="s">
        <v>395</v>
      </c>
      <c r="I19" s="86" t="s">
        <v>396</v>
      </c>
      <c r="J19" s="86" t="s">
        <v>397</v>
      </c>
      <c r="K19" s="86" t="s">
        <v>398</v>
      </c>
      <c r="L19" s="86" t="s">
        <v>399</v>
      </c>
      <c r="M19" s="86" t="s">
        <v>400</v>
      </c>
      <c r="N19" s="86" t="s">
        <v>401</v>
      </c>
      <c r="O19" s="86" t="s">
        <v>402</v>
      </c>
      <c r="P19" s="86" t="s">
        <v>403</v>
      </c>
      <c r="Q19" s="86" t="s">
        <v>404</v>
      </c>
      <c r="R19" s="86" t="s">
        <v>405</v>
      </c>
      <c r="S19" s="86" t="s">
        <v>406</v>
      </c>
      <c r="T19" s="86" t="s">
        <v>407</v>
      </c>
      <c r="U19" s="86" t="s">
        <v>408</v>
      </c>
      <c r="V19" s="86" t="s">
        <v>409</v>
      </c>
      <c r="W19" s="86" t="s">
        <v>410</v>
      </c>
      <c r="X19" s="86" t="s">
        <v>702</v>
      </c>
      <c r="Y19" s="86" t="s">
        <v>411</v>
      </c>
      <c r="Z19" s="86" t="s">
        <v>412</v>
      </c>
      <c r="AA19" s="86" t="s">
        <v>413</v>
      </c>
      <c r="AB19" s="86" t="s">
        <v>414</v>
      </c>
      <c r="AC19" s="86" t="s">
        <v>415</v>
      </c>
      <c r="AD19" s="86" t="s">
        <v>416</v>
      </c>
      <c r="AE19" s="86" t="s">
        <v>417</v>
      </c>
      <c r="AF19" s="86" t="s">
        <v>418</v>
      </c>
      <c r="AG19" s="86" t="s">
        <v>1062</v>
      </c>
      <c r="AH19" s="86" t="s">
        <v>420</v>
      </c>
      <c r="AI19" s="86" t="s">
        <v>421</v>
      </c>
      <c r="AJ19" s="86" t="s">
        <v>1204</v>
      </c>
      <c r="AK19" s="86" t="s">
        <v>130</v>
      </c>
      <c r="AL19" s="86" t="s">
        <v>422</v>
      </c>
      <c r="AM19" s="86" t="s">
        <v>732</v>
      </c>
      <c r="AN19" s="86" t="s">
        <v>424</v>
      </c>
      <c r="AO19" s="86" t="s">
        <v>425</v>
      </c>
      <c r="AP19" s="86" t="s">
        <v>426</v>
      </c>
      <c r="AQ19" s="86" t="s">
        <v>733</v>
      </c>
      <c r="AR19" s="86" t="s">
        <v>428</v>
      </c>
      <c r="AS19" s="86" t="s">
        <v>429</v>
      </c>
      <c r="AT19" t="s">
        <v>734</v>
      </c>
      <c r="AU19" t="s">
        <v>431</v>
      </c>
      <c r="AV19" t="s">
        <v>432</v>
      </c>
      <c r="AW19" t="s">
        <v>735</v>
      </c>
      <c r="AX19" t="s">
        <v>434</v>
      </c>
      <c r="AY19" t="s">
        <v>435</v>
      </c>
      <c r="AZ19" t="s">
        <v>436</v>
      </c>
      <c r="BA19" t="s">
        <v>437</v>
      </c>
      <c r="BB19" t="s">
        <v>438</v>
      </c>
      <c r="BC19" t="s">
        <v>439</v>
      </c>
      <c r="BD19" t="s">
        <v>440</v>
      </c>
      <c r="BE19" t="s">
        <v>441</v>
      </c>
      <c r="BF19" t="s">
        <v>442</v>
      </c>
      <c r="BG19" t="s">
        <v>443</v>
      </c>
      <c r="BH19" t="s">
        <v>444</v>
      </c>
      <c r="BI19" t="s">
        <v>445</v>
      </c>
      <c r="BJ19" t="s">
        <v>652</v>
      </c>
      <c r="BK19" t="s">
        <v>447</v>
      </c>
      <c r="BL19" t="s">
        <v>653</v>
      </c>
      <c r="BM19" t="s">
        <v>448</v>
      </c>
      <c r="BN19" t="s">
        <v>449</v>
      </c>
      <c r="BO19" t="s">
        <v>450</v>
      </c>
      <c r="BP19" t="s">
        <v>451</v>
      </c>
      <c r="BQ19" t="s">
        <v>452</v>
      </c>
      <c r="BR19" t="s">
        <v>453</v>
      </c>
      <c r="BS19" t="s">
        <v>454</v>
      </c>
      <c r="BT19" t="s">
        <v>455</v>
      </c>
      <c r="BU19" t="s">
        <v>456</v>
      </c>
      <c r="BV19" t="s">
        <v>457</v>
      </c>
      <c r="BW19" t="s">
        <v>458</v>
      </c>
      <c r="BX19" t="s">
        <v>459</v>
      </c>
      <c r="BY19" t="s">
        <v>460</v>
      </c>
      <c r="BZ19" t="s">
        <v>461</v>
      </c>
      <c r="CA19" t="s">
        <v>462</v>
      </c>
      <c r="CB19" t="s">
        <v>463</v>
      </c>
      <c r="CC19" t="s">
        <v>464</v>
      </c>
    </row>
    <row r="20" spans="5:81">
      <c r="E20" s="174"/>
      <c r="F20" s="86" t="s">
        <v>1</v>
      </c>
      <c r="G20" s="86" t="s">
        <v>973</v>
      </c>
      <c r="H20" s="86" t="s">
        <v>395</v>
      </c>
      <c r="I20" s="86" t="s">
        <v>396</v>
      </c>
      <c r="J20" s="86" t="s">
        <v>397</v>
      </c>
      <c r="K20" s="86" t="s">
        <v>398</v>
      </c>
      <c r="L20" s="86" t="s">
        <v>399</v>
      </c>
      <c r="M20" s="86" t="s">
        <v>400</v>
      </c>
      <c r="N20" s="86" t="s">
        <v>401</v>
      </c>
      <c r="O20" s="86" t="s">
        <v>402</v>
      </c>
      <c r="P20" s="86" t="s">
        <v>403</v>
      </c>
      <c r="Q20" s="86" t="s">
        <v>404</v>
      </c>
      <c r="R20" s="86" t="s">
        <v>405</v>
      </c>
      <c r="S20" s="86" t="s">
        <v>406</v>
      </c>
      <c r="T20" s="86" t="s">
        <v>407</v>
      </c>
      <c r="U20" s="86" t="s">
        <v>408</v>
      </c>
      <c r="V20" s="86" t="s">
        <v>409</v>
      </c>
      <c r="W20" s="86" t="s">
        <v>410</v>
      </c>
      <c r="X20" s="86" t="s">
        <v>702</v>
      </c>
      <c r="Y20" s="86" t="s">
        <v>411</v>
      </c>
      <c r="Z20" s="86" t="s">
        <v>412</v>
      </c>
      <c r="AA20" s="86" t="s">
        <v>413</v>
      </c>
      <c r="AB20" s="86" t="s">
        <v>414</v>
      </c>
      <c r="AC20" s="86" t="s">
        <v>415</v>
      </c>
      <c r="AD20" s="86" t="s">
        <v>416</v>
      </c>
      <c r="AE20" s="86" t="s">
        <v>417</v>
      </c>
      <c r="AF20" s="86" t="s">
        <v>418</v>
      </c>
      <c r="AG20" s="86" t="s">
        <v>419</v>
      </c>
      <c r="AH20" s="86" t="s">
        <v>420</v>
      </c>
      <c r="AI20" s="86" t="s">
        <v>421</v>
      </c>
      <c r="AJ20" s="86" t="s">
        <v>150</v>
      </c>
      <c r="AK20" s="86" t="s">
        <v>130</v>
      </c>
      <c r="AL20" s="86" t="s">
        <v>422</v>
      </c>
      <c r="AM20" s="86" t="s">
        <v>423</v>
      </c>
      <c r="AN20" s="86" t="s">
        <v>424</v>
      </c>
      <c r="AO20" s="86" t="s">
        <v>425</v>
      </c>
      <c r="AP20" s="86" t="s">
        <v>426</v>
      </c>
      <c r="AQ20" s="86" t="s">
        <v>736</v>
      </c>
      <c r="AR20" s="86" t="s">
        <v>428</v>
      </c>
      <c r="AS20" s="86" t="s">
        <v>429</v>
      </c>
      <c r="AT20" t="s">
        <v>737</v>
      </c>
      <c r="AU20" t="s">
        <v>431</v>
      </c>
      <c r="AV20" t="s">
        <v>432</v>
      </c>
      <c r="AW20" t="s">
        <v>738</v>
      </c>
      <c r="AX20" t="s">
        <v>434</v>
      </c>
      <c r="AY20" t="s">
        <v>435</v>
      </c>
      <c r="AZ20" t="s">
        <v>436</v>
      </c>
      <c r="BA20" t="s">
        <v>437</v>
      </c>
      <c r="BB20" t="s">
        <v>438</v>
      </c>
      <c r="BC20" t="s">
        <v>439</v>
      </c>
      <c r="BD20" t="s">
        <v>440</v>
      </c>
      <c r="BE20" t="s">
        <v>441</v>
      </c>
      <c r="BF20" t="s">
        <v>442</v>
      </c>
      <c r="BG20" t="s">
        <v>443</v>
      </c>
      <c r="BH20" t="s">
        <v>444</v>
      </c>
      <c r="BI20" t="s">
        <v>445</v>
      </c>
      <c r="BJ20" t="s">
        <v>652</v>
      </c>
      <c r="BK20" t="s">
        <v>447</v>
      </c>
      <c r="BL20" t="s">
        <v>653</v>
      </c>
      <c r="BM20" t="s">
        <v>448</v>
      </c>
      <c r="BN20" t="s">
        <v>449</v>
      </c>
      <c r="BO20" t="s">
        <v>450</v>
      </c>
      <c r="BP20" t="s">
        <v>451</v>
      </c>
      <c r="BQ20" t="s">
        <v>452</v>
      </c>
      <c r="BR20" t="s">
        <v>453</v>
      </c>
      <c r="BS20" t="s">
        <v>454</v>
      </c>
      <c r="BT20" t="s">
        <v>455</v>
      </c>
      <c r="BU20" t="s">
        <v>456</v>
      </c>
      <c r="BV20" t="s">
        <v>457</v>
      </c>
      <c r="BW20" t="s">
        <v>458</v>
      </c>
      <c r="BX20" t="s">
        <v>459</v>
      </c>
      <c r="BY20" t="s">
        <v>460</v>
      </c>
      <c r="BZ20" t="s">
        <v>461</v>
      </c>
      <c r="CA20" t="s">
        <v>462</v>
      </c>
      <c r="CB20" t="s">
        <v>463</v>
      </c>
      <c r="CC20" t="s">
        <v>464</v>
      </c>
    </row>
    <row r="21" spans="5:81">
      <c r="E21" s="174"/>
      <c r="F21" s="86" t="s">
        <v>1</v>
      </c>
      <c r="G21" s="86" t="s">
        <v>974</v>
      </c>
      <c r="H21" s="86" t="s">
        <v>395</v>
      </c>
      <c r="I21" s="86" t="s">
        <v>396</v>
      </c>
      <c r="J21" s="86" t="s">
        <v>397</v>
      </c>
      <c r="K21" s="86" t="s">
        <v>398</v>
      </c>
      <c r="L21" s="86" t="s">
        <v>399</v>
      </c>
      <c r="M21" s="86" t="s">
        <v>400</v>
      </c>
      <c r="N21" s="86" t="s">
        <v>401</v>
      </c>
      <c r="O21" s="86" t="s">
        <v>402</v>
      </c>
      <c r="P21" s="86" t="s">
        <v>403</v>
      </c>
      <c r="Q21" s="86" t="s">
        <v>404</v>
      </c>
      <c r="R21" s="86" t="s">
        <v>405</v>
      </c>
      <c r="S21" s="86" t="s">
        <v>406</v>
      </c>
      <c r="T21" s="86" t="s">
        <v>407</v>
      </c>
      <c r="U21" s="86" t="s">
        <v>408</v>
      </c>
      <c r="V21" s="86" t="s">
        <v>409</v>
      </c>
      <c r="W21" s="86" t="s">
        <v>410</v>
      </c>
      <c r="X21" s="86" t="s">
        <v>702</v>
      </c>
      <c r="Y21" s="86" t="s">
        <v>411</v>
      </c>
      <c r="Z21" s="86" t="s">
        <v>412</v>
      </c>
      <c r="AA21" s="86" t="s">
        <v>413</v>
      </c>
      <c r="AB21" s="86" t="s">
        <v>414</v>
      </c>
      <c r="AC21" s="86" t="s">
        <v>415</v>
      </c>
      <c r="AD21" s="86" t="s">
        <v>416</v>
      </c>
      <c r="AE21" s="86" t="s">
        <v>417</v>
      </c>
      <c r="AF21" s="86" t="s">
        <v>418</v>
      </c>
      <c r="AG21" s="86" t="s">
        <v>419</v>
      </c>
      <c r="AH21" s="86" t="s">
        <v>420</v>
      </c>
      <c r="AI21" s="86" t="s">
        <v>421</v>
      </c>
      <c r="AJ21" s="86" t="s">
        <v>150</v>
      </c>
      <c r="AK21" s="86" t="s">
        <v>130</v>
      </c>
      <c r="AL21" s="86" t="s">
        <v>422</v>
      </c>
      <c r="AM21" s="86" t="s">
        <v>423</v>
      </c>
      <c r="AN21" s="86" t="s">
        <v>424</v>
      </c>
      <c r="AO21" s="86" t="s">
        <v>425</v>
      </c>
      <c r="AP21" s="86" t="s">
        <v>426</v>
      </c>
      <c r="AQ21" s="86" t="s">
        <v>739</v>
      </c>
      <c r="AR21" s="86" t="s">
        <v>428</v>
      </c>
      <c r="AS21" s="86" t="s">
        <v>429</v>
      </c>
      <c r="AT21" t="s">
        <v>740</v>
      </c>
      <c r="AU21" t="s">
        <v>431</v>
      </c>
      <c r="AV21" t="s">
        <v>432</v>
      </c>
      <c r="AW21" t="s">
        <v>741</v>
      </c>
      <c r="AX21" t="s">
        <v>434</v>
      </c>
      <c r="AY21" t="s">
        <v>435</v>
      </c>
      <c r="AZ21" t="s">
        <v>436</v>
      </c>
      <c r="BA21" t="s">
        <v>437</v>
      </c>
      <c r="BB21" t="s">
        <v>438</v>
      </c>
      <c r="BC21" t="s">
        <v>439</v>
      </c>
      <c r="BD21" t="s">
        <v>440</v>
      </c>
      <c r="BE21" t="s">
        <v>441</v>
      </c>
      <c r="BF21" t="s">
        <v>442</v>
      </c>
      <c r="BG21" t="s">
        <v>443</v>
      </c>
      <c r="BH21" t="s">
        <v>444</v>
      </c>
      <c r="BI21" t="s">
        <v>445</v>
      </c>
      <c r="BJ21" t="s">
        <v>652</v>
      </c>
      <c r="BK21" t="s">
        <v>447</v>
      </c>
      <c r="BL21" t="s">
        <v>653</v>
      </c>
      <c r="BM21" t="s">
        <v>448</v>
      </c>
      <c r="BN21" t="s">
        <v>449</v>
      </c>
      <c r="BO21" t="s">
        <v>450</v>
      </c>
      <c r="BP21" t="s">
        <v>451</v>
      </c>
      <c r="BQ21" t="s">
        <v>452</v>
      </c>
      <c r="BR21" t="s">
        <v>453</v>
      </c>
      <c r="BS21" t="s">
        <v>454</v>
      </c>
      <c r="BT21" t="s">
        <v>455</v>
      </c>
      <c r="BU21" t="s">
        <v>456</v>
      </c>
      <c r="BV21" t="s">
        <v>457</v>
      </c>
      <c r="BW21" t="s">
        <v>458</v>
      </c>
      <c r="BX21" t="s">
        <v>459</v>
      </c>
      <c r="BY21" t="s">
        <v>460</v>
      </c>
      <c r="BZ21" t="s">
        <v>461</v>
      </c>
      <c r="CA21" t="s">
        <v>462</v>
      </c>
      <c r="CB21" t="s">
        <v>463</v>
      </c>
      <c r="CC21" t="s">
        <v>464</v>
      </c>
    </row>
    <row r="22" spans="5:81">
      <c r="E22" s="174"/>
      <c r="F22" s="86" t="s">
        <v>1</v>
      </c>
      <c r="G22" s="86" t="s">
        <v>975</v>
      </c>
      <c r="H22" s="86" t="s">
        <v>395</v>
      </c>
      <c r="I22" s="86" t="s">
        <v>396</v>
      </c>
      <c r="J22" s="86" t="s">
        <v>397</v>
      </c>
      <c r="K22" s="86" t="s">
        <v>398</v>
      </c>
      <c r="L22" s="86" t="s">
        <v>399</v>
      </c>
      <c r="M22" s="86" t="s">
        <v>400</v>
      </c>
      <c r="N22" s="86" t="s">
        <v>401</v>
      </c>
      <c r="O22" s="86" t="s">
        <v>402</v>
      </c>
      <c r="P22" s="86" t="s">
        <v>403</v>
      </c>
      <c r="Q22" s="86" t="s">
        <v>404</v>
      </c>
      <c r="R22" s="86" t="s">
        <v>405</v>
      </c>
      <c r="S22" s="86" t="s">
        <v>406</v>
      </c>
      <c r="T22" s="86" t="s">
        <v>407</v>
      </c>
      <c r="U22" s="86" t="s">
        <v>408</v>
      </c>
      <c r="V22" s="86" t="s">
        <v>409</v>
      </c>
      <c r="W22" s="86" t="s">
        <v>410</v>
      </c>
      <c r="X22" s="86" t="s">
        <v>702</v>
      </c>
      <c r="Y22" s="86" t="s">
        <v>411</v>
      </c>
      <c r="Z22" s="86" t="s">
        <v>412</v>
      </c>
      <c r="AA22" s="86" t="s">
        <v>413</v>
      </c>
      <c r="AB22" s="86" t="s">
        <v>414</v>
      </c>
      <c r="AC22" s="86" t="s">
        <v>415</v>
      </c>
      <c r="AD22" s="86" t="s">
        <v>416</v>
      </c>
      <c r="AE22" s="86" t="s">
        <v>417</v>
      </c>
      <c r="AF22" s="86" t="s">
        <v>418</v>
      </c>
      <c r="AG22" s="86" t="s">
        <v>1299</v>
      </c>
      <c r="AH22" s="86" t="s">
        <v>420</v>
      </c>
      <c r="AI22" s="86" t="s">
        <v>421</v>
      </c>
      <c r="AJ22" s="86" t="s">
        <v>1203</v>
      </c>
      <c r="AK22" s="86" t="s">
        <v>130</v>
      </c>
      <c r="AL22" s="86" t="s">
        <v>422</v>
      </c>
      <c r="AM22" s="86" t="s">
        <v>423</v>
      </c>
      <c r="AN22" s="86" t="s">
        <v>424</v>
      </c>
      <c r="AO22" s="86" t="s">
        <v>425</v>
      </c>
      <c r="AP22" s="86" t="s">
        <v>426</v>
      </c>
      <c r="AQ22" s="86" t="s">
        <v>742</v>
      </c>
      <c r="AR22" s="86" t="s">
        <v>428</v>
      </c>
      <c r="AS22" s="86" t="s">
        <v>429</v>
      </c>
      <c r="AT22" t="s">
        <v>743</v>
      </c>
      <c r="AU22" t="s">
        <v>431</v>
      </c>
      <c r="AV22" t="s">
        <v>432</v>
      </c>
      <c r="AW22" t="s">
        <v>744</v>
      </c>
      <c r="AX22" t="s">
        <v>434</v>
      </c>
      <c r="AY22" t="s">
        <v>435</v>
      </c>
      <c r="AZ22" t="s">
        <v>436</v>
      </c>
      <c r="BA22" t="s">
        <v>437</v>
      </c>
      <c r="BB22" t="s">
        <v>438</v>
      </c>
      <c r="BC22" t="s">
        <v>439</v>
      </c>
      <c r="BD22" t="s">
        <v>440</v>
      </c>
      <c r="BE22" t="s">
        <v>441</v>
      </c>
      <c r="BF22" t="s">
        <v>442</v>
      </c>
      <c r="BG22" t="s">
        <v>443</v>
      </c>
      <c r="BH22" t="s">
        <v>444</v>
      </c>
      <c r="BI22" t="s">
        <v>445</v>
      </c>
      <c r="BJ22" t="s">
        <v>652</v>
      </c>
      <c r="BK22" t="s">
        <v>447</v>
      </c>
      <c r="BL22" t="s">
        <v>653</v>
      </c>
      <c r="BM22" t="s">
        <v>448</v>
      </c>
      <c r="BN22" t="s">
        <v>449</v>
      </c>
      <c r="BO22" t="s">
        <v>450</v>
      </c>
      <c r="BP22" t="s">
        <v>451</v>
      </c>
      <c r="BQ22" t="s">
        <v>452</v>
      </c>
      <c r="BR22" t="s">
        <v>453</v>
      </c>
      <c r="BS22" t="s">
        <v>454</v>
      </c>
      <c r="BT22" t="s">
        <v>455</v>
      </c>
      <c r="BU22" t="s">
        <v>456</v>
      </c>
      <c r="BV22" t="s">
        <v>457</v>
      </c>
      <c r="BW22" t="s">
        <v>458</v>
      </c>
      <c r="BX22" t="s">
        <v>459</v>
      </c>
      <c r="BY22" t="s">
        <v>460</v>
      </c>
      <c r="BZ22" t="s">
        <v>461</v>
      </c>
      <c r="CA22" t="s">
        <v>462</v>
      </c>
      <c r="CB22" t="s">
        <v>463</v>
      </c>
      <c r="CC22" t="s">
        <v>464</v>
      </c>
    </row>
    <row r="23" spans="5:81">
      <c r="E23" s="174"/>
      <c r="F23" s="86" t="s">
        <v>1</v>
      </c>
      <c r="G23" s="86" t="s">
        <v>976</v>
      </c>
      <c r="H23" s="86" t="s">
        <v>395</v>
      </c>
      <c r="I23" s="86" t="s">
        <v>396</v>
      </c>
      <c r="J23" s="86" t="s">
        <v>397</v>
      </c>
      <c r="K23" s="86" t="s">
        <v>398</v>
      </c>
      <c r="L23" s="86" t="s">
        <v>399</v>
      </c>
      <c r="M23" s="86" t="s">
        <v>400</v>
      </c>
      <c r="N23" s="86" t="s">
        <v>401</v>
      </c>
      <c r="O23" s="86" t="s">
        <v>402</v>
      </c>
      <c r="P23" s="86" t="s">
        <v>403</v>
      </c>
      <c r="Q23" s="86" t="s">
        <v>404</v>
      </c>
      <c r="R23" s="86" t="s">
        <v>405</v>
      </c>
      <c r="S23" s="86" t="s">
        <v>406</v>
      </c>
      <c r="T23" s="86" t="s">
        <v>407</v>
      </c>
      <c r="U23" s="86" t="s">
        <v>408</v>
      </c>
      <c r="V23" s="86" t="s">
        <v>409</v>
      </c>
      <c r="W23" s="86" t="s">
        <v>410</v>
      </c>
      <c r="X23" s="86" t="s">
        <v>702</v>
      </c>
      <c r="Y23" s="86" t="s">
        <v>411</v>
      </c>
      <c r="Z23" s="86" t="s">
        <v>412</v>
      </c>
      <c r="AA23" s="86" t="s">
        <v>413</v>
      </c>
      <c r="AB23" s="86" t="s">
        <v>414</v>
      </c>
      <c r="AC23" s="86" t="s">
        <v>415</v>
      </c>
      <c r="AD23" s="86" t="s">
        <v>416</v>
      </c>
      <c r="AE23" s="86" t="s">
        <v>417</v>
      </c>
      <c r="AF23" s="86" t="s">
        <v>418</v>
      </c>
      <c r="AG23" s="86" t="s">
        <v>419</v>
      </c>
      <c r="AH23" s="86" t="s">
        <v>420</v>
      </c>
      <c r="AI23" s="86" t="s">
        <v>421</v>
      </c>
      <c r="AJ23" s="86" t="s">
        <v>150</v>
      </c>
      <c r="AK23" s="86" t="s">
        <v>130</v>
      </c>
      <c r="AL23" s="86" t="s">
        <v>422</v>
      </c>
      <c r="AM23" s="86" t="s">
        <v>423</v>
      </c>
      <c r="AN23" s="86" t="s">
        <v>424</v>
      </c>
      <c r="AO23" s="86" t="s">
        <v>425</v>
      </c>
      <c r="AP23" s="86" t="s">
        <v>426</v>
      </c>
      <c r="AQ23" s="86" t="s">
        <v>745</v>
      </c>
      <c r="AR23" s="86" t="s">
        <v>428</v>
      </c>
      <c r="AS23" s="86" t="s">
        <v>429</v>
      </c>
      <c r="AT23" t="s">
        <v>746</v>
      </c>
      <c r="AU23" t="s">
        <v>431</v>
      </c>
      <c r="AV23" t="s">
        <v>432</v>
      </c>
      <c r="AW23" t="s">
        <v>747</v>
      </c>
      <c r="AX23" t="s">
        <v>434</v>
      </c>
      <c r="AY23" t="s">
        <v>435</v>
      </c>
      <c r="AZ23" t="s">
        <v>436</v>
      </c>
      <c r="BA23" t="s">
        <v>437</v>
      </c>
      <c r="BB23" t="s">
        <v>438</v>
      </c>
      <c r="BC23" t="s">
        <v>439</v>
      </c>
      <c r="BD23" t="s">
        <v>440</v>
      </c>
      <c r="BE23" t="s">
        <v>441</v>
      </c>
      <c r="BF23" t="s">
        <v>442</v>
      </c>
      <c r="BG23" t="s">
        <v>443</v>
      </c>
      <c r="BH23" t="s">
        <v>444</v>
      </c>
      <c r="BI23" t="s">
        <v>445</v>
      </c>
      <c r="BJ23" t="s">
        <v>652</v>
      </c>
      <c r="BK23" t="s">
        <v>447</v>
      </c>
      <c r="BL23" t="s">
        <v>653</v>
      </c>
      <c r="BM23" t="s">
        <v>448</v>
      </c>
      <c r="BN23" t="s">
        <v>449</v>
      </c>
      <c r="BO23" t="s">
        <v>450</v>
      </c>
      <c r="BP23" t="s">
        <v>451</v>
      </c>
      <c r="BQ23" t="s">
        <v>452</v>
      </c>
      <c r="BR23" t="s">
        <v>453</v>
      </c>
      <c r="BS23" t="s">
        <v>454</v>
      </c>
      <c r="BT23" t="s">
        <v>455</v>
      </c>
      <c r="BU23" t="s">
        <v>456</v>
      </c>
      <c r="BV23" t="s">
        <v>457</v>
      </c>
      <c r="BW23" t="s">
        <v>458</v>
      </c>
      <c r="BX23" t="s">
        <v>459</v>
      </c>
      <c r="BY23" t="s">
        <v>460</v>
      </c>
      <c r="BZ23" t="s">
        <v>461</v>
      </c>
      <c r="CA23" t="s">
        <v>462</v>
      </c>
      <c r="CB23" t="s">
        <v>463</v>
      </c>
      <c r="CC23" t="s">
        <v>464</v>
      </c>
    </row>
    <row r="24" spans="5:81">
      <c r="E24" s="174" t="b">
        <v>1</v>
      </c>
      <c r="F24" s="86" t="s">
        <v>1</v>
      </c>
      <c r="G24" s="86" t="s">
        <v>977</v>
      </c>
      <c r="H24" s="86" t="s">
        <v>395</v>
      </c>
      <c r="I24" s="86" t="s">
        <v>396</v>
      </c>
      <c r="J24" s="86" t="s">
        <v>397</v>
      </c>
      <c r="K24" s="86" t="s">
        <v>398</v>
      </c>
      <c r="L24" s="86" t="s">
        <v>399</v>
      </c>
      <c r="M24" s="86" t="s">
        <v>400</v>
      </c>
      <c r="N24" s="86" t="s">
        <v>401</v>
      </c>
      <c r="O24" s="86" t="s">
        <v>402</v>
      </c>
      <c r="P24" s="86" t="s">
        <v>403</v>
      </c>
      <c r="Q24" s="86" t="s">
        <v>404</v>
      </c>
      <c r="R24" s="86" t="s">
        <v>405</v>
      </c>
      <c r="S24" s="86" t="s">
        <v>406</v>
      </c>
      <c r="T24" s="86" t="s">
        <v>407</v>
      </c>
      <c r="U24" s="86" t="s">
        <v>408</v>
      </c>
      <c r="V24" s="86" t="s">
        <v>409</v>
      </c>
      <c r="W24" s="86" t="s">
        <v>410</v>
      </c>
      <c r="X24" s="86" t="s">
        <v>702</v>
      </c>
      <c r="Y24" s="86" t="s">
        <v>411</v>
      </c>
      <c r="Z24" s="86" t="s">
        <v>412</v>
      </c>
      <c r="AA24" s="86" t="s">
        <v>413</v>
      </c>
      <c r="AB24" s="86" t="s">
        <v>749</v>
      </c>
      <c r="AC24" s="86" t="s">
        <v>415</v>
      </c>
      <c r="AD24" s="86" t="s">
        <v>416</v>
      </c>
      <c r="AE24" s="86" t="s">
        <v>417</v>
      </c>
      <c r="AF24" s="86" t="s">
        <v>418</v>
      </c>
      <c r="AG24" s="86" t="s">
        <v>419</v>
      </c>
      <c r="AH24" s="86" t="s">
        <v>750</v>
      </c>
      <c r="AI24" s="86" t="s">
        <v>421</v>
      </c>
      <c r="AJ24" s="86" t="s">
        <v>1203</v>
      </c>
      <c r="AK24" s="86" t="s">
        <v>130</v>
      </c>
      <c r="AL24" s="86" t="s">
        <v>422</v>
      </c>
      <c r="AM24" s="86" t="s">
        <v>423</v>
      </c>
      <c r="AN24" s="86" t="s">
        <v>424</v>
      </c>
      <c r="AO24" s="86" t="s">
        <v>425</v>
      </c>
      <c r="AP24" s="86" t="s">
        <v>426</v>
      </c>
      <c r="AQ24" s="86" t="s">
        <v>751</v>
      </c>
      <c r="AR24" s="86" t="s">
        <v>428</v>
      </c>
      <c r="AS24" s="86" t="s">
        <v>429</v>
      </c>
      <c r="AT24" t="s">
        <v>752</v>
      </c>
      <c r="AU24" t="s">
        <v>431</v>
      </c>
      <c r="AV24" t="s">
        <v>432</v>
      </c>
      <c r="AW24" t="s">
        <v>753</v>
      </c>
      <c r="AX24" t="s">
        <v>434</v>
      </c>
      <c r="AY24" t="s">
        <v>435</v>
      </c>
      <c r="AZ24" t="s">
        <v>436</v>
      </c>
      <c r="BA24" t="s">
        <v>437</v>
      </c>
      <c r="BB24" t="s">
        <v>438</v>
      </c>
      <c r="BC24" t="s">
        <v>439</v>
      </c>
      <c r="BD24" t="s">
        <v>440</v>
      </c>
      <c r="BE24" t="s">
        <v>441</v>
      </c>
      <c r="BF24" t="s">
        <v>442</v>
      </c>
      <c r="BG24" t="s">
        <v>443</v>
      </c>
      <c r="BH24" t="s">
        <v>444</v>
      </c>
      <c r="BI24" t="s">
        <v>445</v>
      </c>
      <c r="BJ24" t="s">
        <v>652</v>
      </c>
      <c r="BK24" t="s">
        <v>447</v>
      </c>
      <c r="BL24" t="s">
        <v>653</v>
      </c>
      <c r="BM24" t="s">
        <v>448</v>
      </c>
      <c r="BN24" t="s">
        <v>449</v>
      </c>
      <c r="BO24" t="s">
        <v>450</v>
      </c>
      <c r="BP24" t="s">
        <v>451</v>
      </c>
      <c r="BQ24" t="s">
        <v>452</v>
      </c>
      <c r="BR24" t="s">
        <v>453</v>
      </c>
      <c r="BS24" t="s">
        <v>454</v>
      </c>
      <c r="BT24" t="s">
        <v>455</v>
      </c>
      <c r="BU24" t="s">
        <v>456</v>
      </c>
      <c r="BV24" t="s">
        <v>457</v>
      </c>
      <c r="BW24" t="s">
        <v>458</v>
      </c>
      <c r="BX24" t="s">
        <v>459</v>
      </c>
      <c r="BY24" t="s">
        <v>460</v>
      </c>
      <c r="BZ24" t="s">
        <v>461</v>
      </c>
      <c r="CA24" t="s">
        <v>462</v>
      </c>
      <c r="CB24" t="s">
        <v>463</v>
      </c>
      <c r="CC24" t="s">
        <v>464</v>
      </c>
    </row>
    <row r="25" spans="5:81"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</row>
    <row r="26" spans="5:81"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</row>
    <row r="27" spans="5:81">
      <c r="E27" s="174"/>
      <c r="F27" s="86" t="s">
        <v>2</v>
      </c>
      <c r="G27" s="86" t="s">
        <v>978</v>
      </c>
      <c r="H27" s="86" t="s">
        <v>395</v>
      </c>
      <c r="I27" s="86" t="s">
        <v>396</v>
      </c>
      <c r="J27" s="86" t="s">
        <v>397</v>
      </c>
      <c r="K27" s="86" t="s">
        <v>398</v>
      </c>
      <c r="L27" s="86" t="s">
        <v>399</v>
      </c>
      <c r="M27" s="86" t="s">
        <v>400</v>
      </c>
      <c r="N27" s="86" t="s">
        <v>401</v>
      </c>
      <c r="O27" s="86" t="s">
        <v>402</v>
      </c>
      <c r="P27" s="86" t="s">
        <v>403</v>
      </c>
      <c r="Q27" s="86" t="s">
        <v>404</v>
      </c>
      <c r="R27" s="86" t="s">
        <v>405</v>
      </c>
      <c r="S27" s="86" t="s">
        <v>406</v>
      </c>
      <c r="T27" s="86" t="s">
        <v>407</v>
      </c>
      <c r="U27" s="86" t="s">
        <v>408</v>
      </c>
      <c r="V27" s="86" t="s">
        <v>409</v>
      </c>
      <c r="W27" s="86" t="s">
        <v>410</v>
      </c>
      <c r="X27" s="86" t="s">
        <v>702</v>
      </c>
      <c r="Y27" s="86" t="s">
        <v>411</v>
      </c>
      <c r="Z27" s="86" t="s">
        <v>412</v>
      </c>
      <c r="AA27" s="86" t="s">
        <v>413</v>
      </c>
      <c r="AB27" s="86" t="s">
        <v>414</v>
      </c>
      <c r="AC27" s="86" t="s">
        <v>415</v>
      </c>
      <c r="AD27" s="86" t="s">
        <v>416</v>
      </c>
      <c r="AE27" s="86" t="s">
        <v>417</v>
      </c>
      <c r="AF27" s="86" t="s">
        <v>418</v>
      </c>
      <c r="AG27" s="86" t="s">
        <v>1062</v>
      </c>
      <c r="AH27" s="86" t="s">
        <v>420</v>
      </c>
      <c r="AI27" s="86" t="s">
        <v>421</v>
      </c>
      <c r="AJ27" s="86" t="s">
        <v>1203</v>
      </c>
      <c r="AK27" s="86" t="s">
        <v>130</v>
      </c>
      <c r="AL27" s="86" t="s">
        <v>422</v>
      </c>
      <c r="AM27" s="86" t="s">
        <v>423</v>
      </c>
      <c r="AN27" s="86" t="s">
        <v>424</v>
      </c>
      <c r="AO27" s="86" t="s">
        <v>425</v>
      </c>
      <c r="AP27" s="86" t="s">
        <v>426</v>
      </c>
      <c r="AQ27" s="86" t="s">
        <v>427</v>
      </c>
      <c r="AR27" s="86" t="s">
        <v>428</v>
      </c>
      <c r="AS27" s="86" t="s">
        <v>429</v>
      </c>
      <c r="AT27" t="s">
        <v>430</v>
      </c>
      <c r="AU27" t="s">
        <v>431</v>
      </c>
      <c r="AV27" t="s">
        <v>432</v>
      </c>
      <c r="AW27" t="s">
        <v>433</v>
      </c>
      <c r="AX27" t="s">
        <v>434</v>
      </c>
      <c r="AY27" t="s">
        <v>435</v>
      </c>
      <c r="AZ27" t="s">
        <v>436</v>
      </c>
      <c r="BA27" t="s">
        <v>437</v>
      </c>
      <c r="BB27" t="s">
        <v>438</v>
      </c>
      <c r="BC27" t="s">
        <v>439</v>
      </c>
      <c r="BD27" t="s">
        <v>440</v>
      </c>
      <c r="BE27" t="s">
        <v>441</v>
      </c>
      <c r="BF27" t="s">
        <v>442</v>
      </c>
      <c r="BG27" t="s">
        <v>443</v>
      </c>
      <c r="BH27" t="s">
        <v>444</v>
      </c>
      <c r="BI27" t="s">
        <v>445</v>
      </c>
      <c r="BJ27" t="s">
        <v>652</v>
      </c>
      <c r="BK27" t="s">
        <v>447</v>
      </c>
      <c r="BL27" t="s">
        <v>653</v>
      </c>
      <c r="BM27" t="s">
        <v>448</v>
      </c>
      <c r="BN27" t="s">
        <v>449</v>
      </c>
      <c r="BO27" t="s">
        <v>450</v>
      </c>
      <c r="BP27" t="s">
        <v>451</v>
      </c>
      <c r="BQ27" t="s">
        <v>452</v>
      </c>
      <c r="BR27" t="s">
        <v>453</v>
      </c>
      <c r="BS27" t="s">
        <v>454</v>
      </c>
      <c r="BT27" t="s">
        <v>455</v>
      </c>
      <c r="BU27" t="s">
        <v>456</v>
      </c>
      <c r="BV27" t="s">
        <v>457</v>
      </c>
      <c r="BW27" t="s">
        <v>458</v>
      </c>
      <c r="BX27" t="s">
        <v>459</v>
      </c>
      <c r="BY27" t="s">
        <v>460</v>
      </c>
      <c r="BZ27" t="s">
        <v>461</v>
      </c>
      <c r="CA27" t="s">
        <v>462</v>
      </c>
      <c r="CB27" t="s">
        <v>463</v>
      </c>
      <c r="CC27" t="s">
        <v>464</v>
      </c>
    </row>
    <row r="28" spans="5:81">
      <c r="E28" s="174"/>
      <c r="F28" s="86" t="s">
        <v>2</v>
      </c>
      <c r="G28" s="86" t="s">
        <v>979</v>
      </c>
      <c r="H28" s="86" t="s">
        <v>395</v>
      </c>
      <c r="I28" s="86" t="s">
        <v>396</v>
      </c>
      <c r="J28" s="86" t="s">
        <v>397</v>
      </c>
      <c r="K28" s="86" t="s">
        <v>398</v>
      </c>
      <c r="L28" s="86" t="s">
        <v>399</v>
      </c>
      <c r="M28" s="86" t="s">
        <v>400</v>
      </c>
      <c r="N28" s="86" t="s">
        <v>401</v>
      </c>
      <c r="O28" s="86" t="s">
        <v>402</v>
      </c>
      <c r="P28" s="86" t="s">
        <v>403</v>
      </c>
      <c r="Q28" s="86" t="s">
        <v>404</v>
      </c>
      <c r="R28" s="86" t="s">
        <v>405</v>
      </c>
      <c r="S28" s="86" t="s">
        <v>406</v>
      </c>
      <c r="T28" s="86" t="s">
        <v>407</v>
      </c>
      <c r="U28" s="86" t="s">
        <v>408</v>
      </c>
      <c r="V28" s="86" t="s">
        <v>409</v>
      </c>
      <c r="W28" s="86" t="s">
        <v>410</v>
      </c>
      <c r="X28" s="86" t="s">
        <v>702</v>
      </c>
      <c r="Y28" s="86" t="s">
        <v>411</v>
      </c>
      <c r="Z28" s="86" t="s">
        <v>412</v>
      </c>
      <c r="AA28" s="86" t="s">
        <v>413</v>
      </c>
      <c r="AB28" s="86" t="s">
        <v>414</v>
      </c>
      <c r="AC28" s="86" t="s">
        <v>415</v>
      </c>
      <c r="AD28" s="86" t="s">
        <v>416</v>
      </c>
      <c r="AE28" s="86" t="s">
        <v>417</v>
      </c>
      <c r="AF28" s="86" t="s">
        <v>418</v>
      </c>
      <c r="AG28" s="86" t="s">
        <v>419</v>
      </c>
      <c r="AH28" s="86" t="s">
        <v>420</v>
      </c>
      <c r="AI28" s="86" t="s">
        <v>421</v>
      </c>
      <c r="AJ28" s="86" t="s">
        <v>150</v>
      </c>
      <c r="AK28" s="86" t="s">
        <v>130</v>
      </c>
      <c r="AL28" s="86" t="s">
        <v>422</v>
      </c>
      <c r="AM28" s="86" t="s">
        <v>423</v>
      </c>
      <c r="AN28" s="86" t="s">
        <v>424</v>
      </c>
      <c r="AO28" s="86" t="s">
        <v>425</v>
      </c>
      <c r="AP28" s="86" t="s">
        <v>426</v>
      </c>
      <c r="AQ28" s="86" t="s">
        <v>508</v>
      </c>
      <c r="AR28" s="86" t="s">
        <v>428</v>
      </c>
      <c r="AS28" s="86" t="s">
        <v>429</v>
      </c>
      <c r="AT28" t="s">
        <v>511</v>
      </c>
      <c r="AU28" t="s">
        <v>431</v>
      </c>
      <c r="AV28" t="s">
        <v>432</v>
      </c>
      <c r="AW28" t="s">
        <v>514</v>
      </c>
      <c r="AX28" t="s">
        <v>434</v>
      </c>
      <c r="AY28" t="s">
        <v>435</v>
      </c>
      <c r="AZ28" t="s">
        <v>436</v>
      </c>
      <c r="BA28" t="s">
        <v>437</v>
      </c>
      <c r="BB28" t="s">
        <v>438</v>
      </c>
      <c r="BC28" t="s">
        <v>439</v>
      </c>
      <c r="BD28" t="s">
        <v>440</v>
      </c>
      <c r="BE28" t="s">
        <v>441</v>
      </c>
      <c r="BF28" t="s">
        <v>442</v>
      </c>
      <c r="BG28" t="s">
        <v>443</v>
      </c>
      <c r="BH28" t="s">
        <v>444</v>
      </c>
      <c r="BI28" t="s">
        <v>445</v>
      </c>
      <c r="BJ28" t="s">
        <v>652</v>
      </c>
      <c r="BK28" t="s">
        <v>447</v>
      </c>
      <c r="BL28" t="s">
        <v>653</v>
      </c>
      <c r="BM28" t="s">
        <v>448</v>
      </c>
      <c r="BN28" t="s">
        <v>449</v>
      </c>
      <c r="BO28" t="s">
        <v>450</v>
      </c>
      <c r="BP28" t="s">
        <v>451</v>
      </c>
      <c r="BQ28" t="s">
        <v>452</v>
      </c>
      <c r="BR28" t="s">
        <v>453</v>
      </c>
      <c r="BS28" t="s">
        <v>454</v>
      </c>
      <c r="BT28" t="s">
        <v>455</v>
      </c>
      <c r="BU28" t="s">
        <v>456</v>
      </c>
      <c r="BV28" t="s">
        <v>457</v>
      </c>
      <c r="BW28" t="s">
        <v>458</v>
      </c>
      <c r="BX28" t="s">
        <v>459</v>
      </c>
      <c r="BY28" t="s">
        <v>460</v>
      </c>
      <c r="BZ28" t="s">
        <v>461</v>
      </c>
      <c r="CA28" t="s">
        <v>462</v>
      </c>
      <c r="CB28" t="s">
        <v>463</v>
      </c>
      <c r="CC28" t="s">
        <v>464</v>
      </c>
    </row>
    <row r="29" spans="5:81">
      <c r="E29" s="174"/>
      <c r="F29" s="86" t="s">
        <v>2</v>
      </c>
      <c r="G29" s="86" t="s">
        <v>980</v>
      </c>
      <c r="H29" s="86" t="s">
        <v>395</v>
      </c>
      <c r="I29" s="86" t="s">
        <v>396</v>
      </c>
      <c r="J29" s="86" t="s">
        <v>397</v>
      </c>
      <c r="K29" s="86" t="s">
        <v>398</v>
      </c>
      <c r="L29" s="86" t="s">
        <v>399</v>
      </c>
      <c r="M29" s="86" t="s">
        <v>400</v>
      </c>
      <c r="N29" s="86" t="s">
        <v>401</v>
      </c>
      <c r="O29" s="86" t="s">
        <v>402</v>
      </c>
      <c r="P29" s="86" t="s">
        <v>403</v>
      </c>
      <c r="Q29" s="86" t="s">
        <v>404</v>
      </c>
      <c r="R29" s="86" t="s">
        <v>405</v>
      </c>
      <c r="S29" s="86" t="s">
        <v>406</v>
      </c>
      <c r="T29" s="86" t="s">
        <v>407</v>
      </c>
      <c r="U29" s="86" t="s">
        <v>408</v>
      </c>
      <c r="V29" s="86" t="s">
        <v>409</v>
      </c>
      <c r="W29" s="86" t="s">
        <v>410</v>
      </c>
      <c r="X29" s="86" t="s">
        <v>702</v>
      </c>
      <c r="Y29" s="86" t="s">
        <v>411</v>
      </c>
      <c r="Z29" s="86" t="s">
        <v>412</v>
      </c>
      <c r="AA29" s="86" t="s">
        <v>413</v>
      </c>
      <c r="AB29" s="86" t="s">
        <v>414</v>
      </c>
      <c r="AC29" s="86" t="s">
        <v>415</v>
      </c>
      <c r="AD29" s="86" t="s">
        <v>416</v>
      </c>
      <c r="AE29" s="86" t="s">
        <v>417</v>
      </c>
      <c r="AF29" s="86" t="s">
        <v>418</v>
      </c>
      <c r="AG29" s="86" t="s">
        <v>419</v>
      </c>
      <c r="AH29" s="86" t="s">
        <v>420</v>
      </c>
      <c r="AI29" s="86" t="s">
        <v>421</v>
      </c>
      <c r="AJ29" s="86" t="s">
        <v>150</v>
      </c>
      <c r="AK29" s="86" t="s">
        <v>130</v>
      </c>
      <c r="AL29" s="86" t="s">
        <v>422</v>
      </c>
      <c r="AM29" s="86" t="s">
        <v>423</v>
      </c>
      <c r="AN29" s="86" t="s">
        <v>424</v>
      </c>
      <c r="AO29" s="86" t="s">
        <v>425</v>
      </c>
      <c r="AP29" s="86" t="s">
        <v>426</v>
      </c>
      <c r="AQ29" s="86" t="s">
        <v>537</v>
      </c>
      <c r="AR29" s="86" t="s">
        <v>428</v>
      </c>
      <c r="AS29" s="86" t="s">
        <v>429</v>
      </c>
      <c r="AT29" t="s">
        <v>540</v>
      </c>
      <c r="AU29" t="s">
        <v>431</v>
      </c>
      <c r="AV29" t="s">
        <v>432</v>
      </c>
      <c r="AW29" t="s">
        <v>543</v>
      </c>
      <c r="AX29" t="s">
        <v>434</v>
      </c>
      <c r="AY29" t="s">
        <v>435</v>
      </c>
      <c r="AZ29" t="s">
        <v>436</v>
      </c>
      <c r="BA29" t="s">
        <v>437</v>
      </c>
      <c r="BB29" t="s">
        <v>438</v>
      </c>
      <c r="BC29" t="s">
        <v>439</v>
      </c>
      <c r="BD29" t="s">
        <v>440</v>
      </c>
      <c r="BE29" t="s">
        <v>441</v>
      </c>
      <c r="BF29" t="s">
        <v>442</v>
      </c>
      <c r="BG29" t="s">
        <v>443</v>
      </c>
      <c r="BH29" t="s">
        <v>444</v>
      </c>
      <c r="BI29" t="s">
        <v>445</v>
      </c>
      <c r="BJ29" t="s">
        <v>652</v>
      </c>
      <c r="BK29" t="s">
        <v>447</v>
      </c>
      <c r="BL29" t="s">
        <v>653</v>
      </c>
      <c r="BM29" t="s">
        <v>448</v>
      </c>
      <c r="BN29" t="s">
        <v>449</v>
      </c>
      <c r="BO29" t="s">
        <v>450</v>
      </c>
      <c r="BP29" t="s">
        <v>451</v>
      </c>
      <c r="BQ29" t="s">
        <v>452</v>
      </c>
      <c r="BR29" t="s">
        <v>453</v>
      </c>
      <c r="BS29" t="s">
        <v>454</v>
      </c>
      <c r="BT29" t="s">
        <v>455</v>
      </c>
      <c r="BU29" t="s">
        <v>456</v>
      </c>
      <c r="BV29" t="s">
        <v>457</v>
      </c>
      <c r="BW29" t="s">
        <v>458</v>
      </c>
      <c r="BX29" t="s">
        <v>459</v>
      </c>
      <c r="BY29" t="s">
        <v>460</v>
      </c>
      <c r="BZ29" t="s">
        <v>461</v>
      </c>
      <c r="CA29" t="s">
        <v>462</v>
      </c>
      <c r="CB29" t="s">
        <v>463</v>
      </c>
      <c r="CC29" t="s">
        <v>464</v>
      </c>
    </row>
    <row r="30" spans="5:81"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</row>
    <row r="31" spans="5:81"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</row>
    <row r="32" spans="5:81"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</row>
    <row r="33" spans="6:45"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</row>
    <row r="34" spans="6:45"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</row>
    <row r="35" spans="6:45"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</row>
    <row r="36" spans="6:45"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</row>
    <row r="37" spans="6:45"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</row>
    <row r="38" spans="6:45"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</row>
    <row r="39" spans="6:45"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</row>
    <row r="40" spans="6:45"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</row>
    <row r="41" spans="6:45"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</row>
    <row r="42" spans="6:45"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</row>
    <row r="43" spans="6:45"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</row>
    <row r="44" spans="6:45"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</row>
    <row r="45" spans="6:45"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</row>
    <row r="46" spans="6:45"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</row>
    <row r="47" spans="6:45"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</row>
    <row r="48" spans="6:45"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</row>
    <row r="49" spans="6:45"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</row>
    <row r="50" spans="6:45"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</row>
    <row r="51" spans="6:45"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</row>
    <row r="52" spans="6:45"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</row>
    <row r="53" spans="6:45"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</row>
    <row r="54" spans="6:45"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</row>
    <row r="55" spans="6:45"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</row>
    <row r="56" spans="6:45"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</row>
    <row r="57" spans="6:45"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</row>
    <row r="58" spans="6:45"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</row>
    <row r="59" spans="6:45"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</row>
    <row r="60" spans="6:45"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</row>
    <row r="61" spans="6:45"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</row>
    <row r="62" spans="6:45"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</row>
    <row r="63" spans="6:45"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</row>
    <row r="64" spans="6:45"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</row>
    <row r="65" spans="6:45"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</row>
    <row r="66" spans="6:45"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</row>
    <row r="67" spans="6:45"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</row>
    <row r="68" spans="6:45"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</row>
    <row r="69" spans="6:45"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</row>
    <row r="70" spans="6:45"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</row>
    <row r="71" spans="6:45"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</row>
    <row r="72" spans="6:45"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</row>
    <row r="73" spans="6:45"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</row>
    <row r="74" spans="6:45"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</row>
    <row r="75" spans="6:45"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</row>
    <row r="76" spans="6:45"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</row>
    <row r="77" spans="6:45"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</row>
    <row r="78" spans="6:45"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</row>
    <row r="79" spans="6:45"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</row>
    <row r="80" spans="6:45"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</row>
    <row r="81" spans="6:45"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</row>
    <row r="82" spans="6:45"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</row>
    <row r="83" spans="6:45"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</row>
    <row r="84" spans="6:45"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</row>
    <row r="85" spans="6:45"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</row>
    <row r="86" spans="6:45"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</row>
    <row r="87" spans="6:45"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</row>
    <row r="88" spans="6:45"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  <c r="AO88" s="86"/>
      <c r="AP88" s="86"/>
      <c r="AQ88" s="86"/>
      <c r="AR88" s="86"/>
      <c r="AS88" s="86"/>
    </row>
    <row r="89" spans="6:45"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</row>
    <row r="90" spans="6:45"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</row>
    <row r="91" spans="6:45"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</row>
    <row r="92" spans="6:45"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</row>
    <row r="93" spans="6:45"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</row>
    <row r="94" spans="6:45"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</row>
    <row r="95" spans="6:45"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</row>
    <row r="96" spans="6:45"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</row>
    <row r="97" spans="6:45"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</row>
    <row r="98" spans="6:45"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</row>
    <row r="99" spans="6:45"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</row>
    <row r="100" spans="6:45"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</row>
    <row r="101" spans="6:45"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</row>
    <row r="102" spans="6:45"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</row>
    <row r="103" spans="6:45"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</row>
    <row r="104" spans="6:45"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</row>
    <row r="105" spans="6:45"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</row>
    <row r="106" spans="6:45"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</row>
    <row r="107" spans="6:45"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</row>
    <row r="108" spans="6:45"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</row>
    <row r="109" spans="6:45"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</row>
    <row r="110" spans="6:45"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</row>
    <row r="111" spans="6:45"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</row>
    <row r="112" spans="6:45"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  <c r="AL112" s="86"/>
      <c r="AM112" s="86"/>
      <c r="AN112" s="86"/>
      <c r="AO112" s="86"/>
      <c r="AP112" s="86"/>
      <c r="AQ112" s="86"/>
      <c r="AR112" s="86"/>
      <c r="AS112" s="86"/>
    </row>
  </sheetData>
  <conditionalFormatting sqref="F3:CE238">
    <cfRule type="expression" dxfId="23" priority="1">
      <formula>$F3=""</formula>
    </cfRule>
    <cfRule type="expression" dxfId="22" priority="2">
      <formula>$F3="C"</formula>
    </cfRule>
    <cfRule type="expression" dxfId="21" priority="3">
      <formula>$F3="B"</formula>
    </cfRule>
    <cfRule type="expression" dxfId="20" priority="4">
      <formula>$F3="A"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hisWorkbook.Copy_Click_SHOULDERS">
                <anchor moveWithCells="1">
                  <from>
                    <xdr:col>0</xdr:col>
                    <xdr:colOff>152400</xdr:colOff>
                    <xdr:row>1</xdr:row>
                    <xdr:rowOff>69850</xdr:rowOff>
                  </from>
                  <to>
                    <xdr:col>1</xdr:col>
                    <xdr:colOff>241300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hisWorkbook.ShowUserForm">
                <anchor moveWithCells="1" sizeWithCells="1">
                  <from>
                    <xdr:col>0</xdr:col>
                    <xdr:colOff>165100</xdr:colOff>
                    <xdr:row>18</xdr:row>
                    <xdr:rowOff>69850</xdr:rowOff>
                  </from>
                  <to>
                    <xdr:col>1</xdr:col>
                    <xdr:colOff>508000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4</xdr:col>
                    <xdr:colOff>419100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Check Box 5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419100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Check Box 6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Check Box 7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419100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Check Box 8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Check Box 9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419100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4</xdr:col>
                    <xdr:colOff>419100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3" name="Check Box 11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419100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4" name="Check Box 12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419100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5" name="Check Box 13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419100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6" name="Check Box 14">
              <controlPr defaultSize="0" autoFill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419100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7" name="Check Box 15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419100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8" name="Check Box 16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419100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9" name="Check Box 17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419100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0" name="Check Box 18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419100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1" name="Check Box 19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419100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2" name="Check Box 20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419100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3" name="Check Box 21">
              <controlPr defaultSize="0" autoFill="0" autoLine="0" autoPict="0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419100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4" name="Check Box 22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419100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5" name="Check Box 23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419100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6" name="Check Box 24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419100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7" name="Check Box 25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419100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0000000}">
          <x14:formula1>
            <xm:f>RS!$A$16:$A$20</xm:f>
          </x14:formula1>
          <xm:sqref>D16</xm:sqref>
        </x14:dataValidation>
        <x14:dataValidation type="list" allowBlank="1" showInputMessage="1" showErrorMessage="1" xr:uid="{00000000-0002-0000-0D00-000001000000}">
          <x14:formula1>
            <xm:f>RS!$A$1:$A$4</xm:f>
          </x14:formula1>
          <xm:sqref>F3:F4 F16:F22 F6:F7 F9:F11 F26:F31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CE462"/>
  <sheetViews>
    <sheetView zoomScale="70" zoomScaleNormal="70" zoomScalePageLayoutView="40" workbookViewId="0">
      <selection activeCell="E3" sqref="E3:G3 E6:G17 E20:G25"/>
    </sheetView>
  </sheetViews>
  <sheetFormatPr defaultColWidth="8.83203125" defaultRowHeight="15.5"/>
  <cols>
    <col min="2" max="2" width="10.58203125" bestFit="1" customWidth="1"/>
    <col min="6" max="6" width="14.83203125" bestFit="1" customWidth="1"/>
    <col min="7" max="7" width="35.75" customWidth="1"/>
  </cols>
  <sheetData>
    <row r="1" spans="1:83" s="84" customFormat="1">
      <c r="A1" s="148"/>
      <c r="B1" s="148"/>
      <c r="C1" s="148" t="s">
        <v>96</v>
      </c>
      <c r="D1" s="148"/>
      <c r="E1" s="148"/>
      <c r="F1" s="148" t="s">
        <v>14</v>
      </c>
      <c r="G1" s="148" t="s">
        <v>15</v>
      </c>
      <c r="H1" s="148" t="s">
        <v>326</v>
      </c>
      <c r="I1" s="148" t="s">
        <v>316</v>
      </c>
      <c r="J1" s="148" t="s">
        <v>327</v>
      </c>
      <c r="K1" s="148" t="s">
        <v>328</v>
      </c>
      <c r="L1" s="148" t="s">
        <v>329</v>
      </c>
      <c r="M1" s="148" t="s">
        <v>330</v>
      </c>
      <c r="N1" s="148" t="s">
        <v>331</v>
      </c>
      <c r="O1" s="148" t="s">
        <v>332</v>
      </c>
      <c r="P1" s="148" t="s">
        <v>333</v>
      </c>
      <c r="Q1" s="148" t="s">
        <v>334</v>
      </c>
      <c r="R1" s="148" t="s">
        <v>335</v>
      </c>
      <c r="S1" s="148" t="s">
        <v>336</v>
      </c>
      <c r="T1" s="148" t="s">
        <v>337</v>
      </c>
      <c r="U1" s="148" t="s">
        <v>338</v>
      </c>
      <c r="V1" s="148" t="s">
        <v>339</v>
      </c>
      <c r="W1" s="148" t="s">
        <v>340</v>
      </c>
      <c r="X1" s="148" t="s">
        <v>341</v>
      </c>
      <c r="Y1" s="148" t="s">
        <v>342</v>
      </c>
      <c r="Z1" s="148" t="s">
        <v>343</v>
      </c>
      <c r="AA1" s="148" t="s">
        <v>344</v>
      </c>
      <c r="AB1" s="148" t="s">
        <v>345</v>
      </c>
      <c r="AC1" s="148" t="s">
        <v>346</v>
      </c>
      <c r="AD1" s="148" t="s">
        <v>347</v>
      </c>
      <c r="AE1" s="148" t="s">
        <v>348</v>
      </c>
      <c r="AF1" s="148" t="s">
        <v>349</v>
      </c>
      <c r="AG1" s="148" t="s">
        <v>350</v>
      </c>
      <c r="AH1" s="148" t="s">
        <v>351</v>
      </c>
      <c r="AI1" s="148" t="s">
        <v>352</v>
      </c>
      <c r="AJ1" s="148" t="s">
        <v>191</v>
      </c>
      <c r="AK1" s="148" t="s">
        <v>186</v>
      </c>
      <c r="AL1" s="148" t="s">
        <v>353</v>
      </c>
      <c r="AM1" s="148" t="s">
        <v>285</v>
      </c>
      <c r="AN1" s="148" t="s">
        <v>354</v>
      </c>
      <c r="AO1" s="148" t="s">
        <v>355</v>
      </c>
      <c r="AP1" s="148" t="s">
        <v>356</v>
      </c>
      <c r="AQ1" s="148" t="s">
        <v>357</v>
      </c>
      <c r="AR1" s="148" t="s">
        <v>358</v>
      </c>
      <c r="AS1" s="148" t="s">
        <v>359</v>
      </c>
      <c r="AT1" s="148" t="s">
        <v>360</v>
      </c>
      <c r="AU1" s="148" t="s">
        <v>361</v>
      </c>
      <c r="AV1" s="148" t="s">
        <v>362</v>
      </c>
      <c r="AW1" s="148" t="s">
        <v>363</v>
      </c>
      <c r="AX1" s="148" t="s">
        <v>364</v>
      </c>
      <c r="AY1" s="148" t="s">
        <v>365</v>
      </c>
      <c r="AZ1" s="148" t="s">
        <v>366</v>
      </c>
      <c r="BA1" s="148" t="s">
        <v>367</v>
      </c>
      <c r="BB1" s="148" t="s">
        <v>368</v>
      </c>
      <c r="BC1" s="148" t="s">
        <v>369</v>
      </c>
      <c r="BD1" s="148" t="s">
        <v>370</v>
      </c>
      <c r="BE1" s="148" t="s">
        <v>371</v>
      </c>
      <c r="BF1" s="148" t="s">
        <v>372</v>
      </c>
      <c r="BG1" s="148" t="s">
        <v>373</v>
      </c>
      <c r="BH1" s="148" t="s">
        <v>374</v>
      </c>
      <c r="BI1" s="148" t="s">
        <v>375</v>
      </c>
      <c r="BJ1" s="148" t="s">
        <v>376</v>
      </c>
      <c r="BK1" s="148" t="s">
        <v>377</v>
      </c>
      <c r="BL1" s="148" t="s">
        <v>378</v>
      </c>
      <c r="BM1" s="148" t="s">
        <v>379</v>
      </c>
      <c r="BN1" s="148" t="s">
        <v>380</v>
      </c>
      <c r="BO1" s="148" t="s">
        <v>381</v>
      </c>
      <c r="BP1" s="148" t="s">
        <v>382</v>
      </c>
      <c r="BQ1" s="148" t="s">
        <v>383</v>
      </c>
      <c r="BR1" s="148" t="s">
        <v>384</v>
      </c>
      <c r="BS1" s="148" t="s">
        <v>385</v>
      </c>
      <c r="BT1" s="148" t="s">
        <v>386</v>
      </c>
      <c r="BU1" s="148" t="s">
        <v>387</v>
      </c>
      <c r="BV1" s="148" t="s">
        <v>388</v>
      </c>
      <c r="BW1" s="148" t="s">
        <v>389</v>
      </c>
      <c r="BX1" s="148" t="s">
        <v>390</v>
      </c>
      <c r="BY1" s="148" t="s">
        <v>391</v>
      </c>
      <c r="BZ1" s="148" t="s">
        <v>391</v>
      </c>
      <c r="CA1" s="148" t="s">
        <v>392</v>
      </c>
      <c r="CB1" s="148" t="s">
        <v>393</v>
      </c>
      <c r="CC1" s="148" t="s">
        <v>394</v>
      </c>
      <c r="CD1" s="148">
        <v>75</v>
      </c>
      <c r="CE1" s="148">
        <v>76</v>
      </c>
    </row>
    <row r="3" spans="1:83">
      <c r="F3" s="86" t="s">
        <v>0</v>
      </c>
      <c r="G3" s="86" t="s">
        <v>107</v>
      </c>
      <c r="H3" s="86" t="s">
        <v>0</v>
      </c>
      <c r="I3" s="86" t="s">
        <v>1</v>
      </c>
      <c r="J3" s="86" t="s">
        <v>2</v>
      </c>
      <c r="K3" s="86" t="s">
        <v>17</v>
      </c>
      <c r="L3" s="86" t="s">
        <v>18</v>
      </c>
      <c r="M3" s="86" t="s">
        <v>19</v>
      </c>
      <c r="N3" s="86" t="s">
        <v>20</v>
      </c>
      <c r="O3" s="86" t="s">
        <v>21</v>
      </c>
      <c r="P3" s="86" t="s">
        <v>22</v>
      </c>
      <c r="Q3" s="86" t="s">
        <v>23</v>
      </c>
      <c r="R3" s="86" t="s">
        <v>24</v>
      </c>
      <c r="S3" s="86" t="s">
        <v>25</v>
      </c>
      <c r="T3" s="86" t="s">
        <v>26</v>
      </c>
      <c r="U3" s="86" t="s">
        <v>27</v>
      </c>
      <c r="V3" s="86" t="s">
        <v>28</v>
      </c>
      <c r="W3" s="86" t="s">
        <v>29</v>
      </c>
      <c r="X3" s="86" t="s">
        <v>30</v>
      </c>
      <c r="Y3" s="86" t="s">
        <v>31</v>
      </c>
      <c r="Z3" s="86" t="s">
        <v>32</v>
      </c>
      <c r="AA3" s="86" t="s">
        <v>33</v>
      </c>
      <c r="AB3" s="86" t="s">
        <v>34</v>
      </c>
      <c r="AC3" s="86" t="s">
        <v>35</v>
      </c>
      <c r="AD3" s="86" t="s">
        <v>36</v>
      </c>
      <c r="AE3" s="86" t="s">
        <v>37</v>
      </c>
      <c r="AF3" s="86" t="s">
        <v>38</v>
      </c>
      <c r="AG3" s="86" t="s">
        <v>39</v>
      </c>
      <c r="AH3" s="86" t="s">
        <v>40</v>
      </c>
      <c r="AI3" s="86" t="s">
        <v>41</v>
      </c>
      <c r="AJ3" s="86" t="s">
        <v>42</v>
      </c>
      <c r="AK3" s="86" t="s">
        <v>43</v>
      </c>
      <c r="AL3" s="86" t="s">
        <v>44</v>
      </c>
      <c r="AM3" s="86" t="s">
        <v>45</v>
      </c>
      <c r="AN3" s="86" t="s">
        <v>46</v>
      </c>
      <c r="AO3" s="86" t="s">
        <v>47</v>
      </c>
      <c r="AP3" s="86" t="s">
        <v>48</v>
      </c>
      <c r="AQ3" s="86" t="s">
        <v>49</v>
      </c>
      <c r="AR3" s="86" t="s">
        <v>50</v>
      </c>
      <c r="AS3" s="86" t="s">
        <v>51</v>
      </c>
    </row>
    <row r="4" spans="1:83"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</row>
    <row r="5" spans="1:83"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>
        <v>1</v>
      </c>
      <c r="AF5" s="86"/>
      <c r="AG5" s="86"/>
      <c r="AH5" s="86">
        <v>2</v>
      </c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</row>
    <row r="6" spans="1:83">
      <c r="E6" s="174" t="b">
        <v>1</v>
      </c>
      <c r="F6" s="86" t="s">
        <v>1</v>
      </c>
      <c r="G6" s="86" t="s">
        <v>981</v>
      </c>
      <c r="H6" s="86" t="s">
        <v>395</v>
      </c>
      <c r="I6" s="86" t="s">
        <v>396</v>
      </c>
      <c r="J6" s="86" t="s">
        <v>397</v>
      </c>
      <c r="K6" s="86" t="s">
        <v>398</v>
      </c>
      <c r="L6" s="86" t="s">
        <v>399</v>
      </c>
      <c r="M6" s="86" t="s">
        <v>400</v>
      </c>
      <c r="N6" s="86" t="s">
        <v>401</v>
      </c>
      <c r="O6" s="86" t="s">
        <v>402</v>
      </c>
      <c r="P6" s="86" t="s">
        <v>403</v>
      </c>
      <c r="Q6" s="86" t="s">
        <v>404</v>
      </c>
      <c r="R6" s="86" t="s">
        <v>405</v>
      </c>
      <c r="S6" s="86" t="s">
        <v>406</v>
      </c>
      <c r="T6" s="86" t="s">
        <v>407</v>
      </c>
      <c r="U6" s="86" t="s">
        <v>408</v>
      </c>
      <c r="V6" s="86" t="s">
        <v>409</v>
      </c>
      <c r="W6" s="86" t="s">
        <v>410</v>
      </c>
      <c r="X6" s="86" t="s">
        <v>702</v>
      </c>
      <c r="Y6" s="86" t="s">
        <v>411</v>
      </c>
      <c r="Z6" s="86" t="s">
        <v>412</v>
      </c>
      <c r="AA6" s="86" t="s">
        <v>413</v>
      </c>
      <c r="AB6" s="86" t="s">
        <v>414</v>
      </c>
      <c r="AC6" s="86" t="s">
        <v>754</v>
      </c>
      <c r="AD6" s="86" t="s">
        <v>416</v>
      </c>
      <c r="AE6" s="86" t="s">
        <v>2019</v>
      </c>
      <c r="AF6" s="86" t="s">
        <v>418</v>
      </c>
      <c r="AG6" s="86" t="s">
        <v>419</v>
      </c>
      <c r="AH6" s="86" t="s">
        <v>2012</v>
      </c>
      <c r="AI6" s="86" t="s">
        <v>421</v>
      </c>
      <c r="AJ6" s="86" t="s">
        <v>1060</v>
      </c>
      <c r="AK6" s="86" t="s">
        <v>2039</v>
      </c>
      <c r="AL6" s="86" t="s">
        <v>422</v>
      </c>
      <c r="AM6" s="86" t="s">
        <v>423</v>
      </c>
      <c r="AN6" s="86" t="s">
        <v>424</v>
      </c>
      <c r="AO6" s="86" t="s">
        <v>425</v>
      </c>
      <c r="AP6" s="86" t="s">
        <v>426</v>
      </c>
      <c r="AQ6" s="86" t="s">
        <v>427</v>
      </c>
      <c r="AR6" s="86" t="s">
        <v>428</v>
      </c>
      <c r="AS6" s="86" t="s">
        <v>429</v>
      </c>
      <c r="AT6" t="s">
        <v>430</v>
      </c>
      <c r="AU6" t="s">
        <v>431</v>
      </c>
      <c r="AV6" t="s">
        <v>432</v>
      </c>
      <c r="AW6" t="s">
        <v>433</v>
      </c>
      <c r="AX6" t="s">
        <v>434</v>
      </c>
      <c r="AY6" t="s">
        <v>435</v>
      </c>
      <c r="AZ6" t="s">
        <v>436</v>
      </c>
      <c r="BA6" t="s">
        <v>437</v>
      </c>
      <c r="BB6" t="s">
        <v>438</v>
      </c>
      <c r="BC6" t="s">
        <v>439</v>
      </c>
      <c r="BD6" t="s">
        <v>440</v>
      </c>
      <c r="BE6" t="s">
        <v>441</v>
      </c>
      <c r="BF6" t="s">
        <v>442</v>
      </c>
      <c r="BG6" t="s">
        <v>443</v>
      </c>
      <c r="BH6" t="s">
        <v>444</v>
      </c>
      <c r="BI6" t="s">
        <v>445</v>
      </c>
      <c r="BJ6" t="s">
        <v>755</v>
      </c>
      <c r="BK6" t="s">
        <v>447</v>
      </c>
      <c r="BL6" t="s">
        <v>653</v>
      </c>
      <c r="BM6" t="s">
        <v>448</v>
      </c>
      <c r="BN6" t="s">
        <v>449</v>
      </c>
      <c r="BO6" t="s">
        <v>450</v>
      </c>
      <c r="BP6" t="s">
        <v>451</v>
      </c>
      <c r="BQ6" t="s">
        <v>452</v>
      </c>
      <c r="BR6" t="s">
        <v>453</v>
      </c>
      <c r="BS6" t="s">
        <v>454</v>
      </c>
      <c r="BT6" t="s">
        <v>455</v>
      </c>
      <c r="BU6" t="s">
        <v>456</v>
      </c>
      <c r="BV6" t="s">
        <v>457</v>
      </c>
      <c r="BW6" t="s">
        <v>458</v>
      </c>
      <c r="BX6" t="s">
        <v>459</v>
      </c>
      <c r="BY6" t="s">
        <v>460</v>
      </c>
      <c r="BZ6" t="s">
        <v>461</v>
      </c>
      <c r="CA6" t="s">
        <v>462</v>
      </c>
      <c r="CB6" t="s">
        <v>463</v>
      </c>
      <c r="CC6" t="s">
        <v>464</v>
      </c>
    </row>
    <row r="7" spans="1:83">
      <c r="E7" s="174" t="b">
        <v>1</v>
      </c>
      <c r="F7" s="86" t="s">
        <v>1</v>
      </c>
      <c r="G7" s="86" t="s">
        <v>982</v>
      </c>
      <c r="H7" s="86" t="s">
        <v>395</v>
      </c>
      <c r="I7" s="86" t="s">
        <v>396</v>
      </c>
      <c r="J7" s="86" t="s">
        <v>397</v>
      </c>
      <c r="K7" s="86" t="s">
        <v>398</v>
      </c>
      <c r="L7" s="86" t="s">
        <v>399</v>
      </c>
      <c r="M7" s="86" t="s">
        <v>400</v>
      </c>
      <c r="N7" s="86" t="s">
        <v>401</v>
      </c>
      <c r="O7" s="86" t="s">
        <v>402</v>
      </c>
      <c r="P7" s="86" t="s">
        <v>403</v>
      </c>
      <c r="Q7" s="86" t="s">
        <v>404</v>
      </c>
      <c r="R7" s="86" t="s">
        <v>405</v>
      </c>
      <c r="S7" s="86" t="s">
        <v>406</v>
      </c>
      <c r="T7" s="86" t="s">
        <v>407</v>
      </c>
      <c r="U7" s="86" t="s">
        <v>408</v>
      </c>
      <c r="V7" s="86" t="s">
        <v>409</v>
      </c>
      <c r="W7" s="86" t="s">
        <v>410</v>
      </c>
      <c r="X7" s="86" t="s">
        <v>702</v>
      </c>
      <c r="Y7" s="86" t="s">
        <v>411</v>
      </c>
      <c r="Z7" s="86" t="s">
        <v>412</v>
      </c>
      <c r="AA7" s="86" t="s">
        <v>413</v>
      </c>
      <c r="AB7" s="86" t="s">
        <v>414</v>
      </c>
      <c r="AC7" s="86" t="s">
        <v>415</v>
      </c>
      <c r="AD7" s="86" t="s">
        <v>416</v>
      </c>
      <c r="AE7" s="86" t="s">
        <v>757</v>
      </c>
      <c r="AF7" s="86" t="s">
        <v>418</v>
      </c>
      <c r="AG7" s="86" t="s">
        <v>419</v>
      </c>
      <c r="AH7" s="86" t="s">
        <v>1156</v>
      </c>
      <c r="AI7" s="86" t="s">
        <v>421</v>
      </c>
      <c r="AJ7" s="86" t="s">
        <v>150</v>
      </c>
      <c r="AK7" s="86" t="s">
        <v>130</v>
      </c>
      <c r="AL7" s="86" t="s">
        <v>422</v>
      </c>
      <c r="AM7" s="86" t="s">
        <v>423</v>
      </c>
      <c r="AN7" s="86" t="s">
        <v>424</v>
      </c>
      <c r="AO7" s="86" t="s">
        <v>425</v>
      </c>
      <c r="AP7" s="86" t="s">
        <v>426</v>
      </c>
      <c r="AQ7" s="86" t="s">
        <v>427</v>
      </c>
      <c r="AR7" s="86" t="s">
        <v>428</v>
      </c>
      <c r="AS7" s="86" t="s">
        <v>429</v>
      </c>
      <c r="AT7" t="s">
        <v>430</v>
      </c>
      <c r="AU7" t="s">
        <v>431</v>
      </c>
      <c r="AV7" t="s">
        <v>432</v>
      </c>
      <c r="AW7" t="s">
        <v>433</v>
      </c>
      <c r="AX7" t="s">
        <v>434</v>
      </c>
      <c r="AY7" t="s">
        <v>435</v>
      </c>
      <c r="AZ7" t="s">
        <v>436</v>
      </c>
      <c r="BA7" t="s">
        <v>437</v>
      </c>
      <c r="BB7" t="s">
        <v>438</v>
      </c>
      <c r="BC7" t="s">
        <v>439</v>
      </c>
      <c r="BD7" t="s">
        <v>440</v>
      </c>
      <c r="BE7" t="s">
        <v>441</v>
      </c>
      <c r="BF7" t="s">
        <v>442</v>
      </c>
      <c r="BG7" t="s">
        <v>443</v>
      </c>
      <c r="BH7" t="s">
        <v>444</v>
      </c>
      <c r="BI7" t="s">
        <v>445</v>
      </c>
      <c r="BJ7" t="s">
        <v>446</v>
      </c>
      <c r="BK7" t="s">
        <v>447</v>
      </c>
      <c r="BL7" t="s">
        <v>653</v>
      </c>
      <c r="BM7" t="s">
        <v>448</v>
      </c>
      <c r="BN7" t="s">
        <v>449</v>
      </c>
      <c r="BO7" t="s">
        <v>450</v>
      </c>
      <c r="BP7" t="s">
        <v>451</v>
      </c>
      <c r="BQ7" t="s">
        <v>452</v>
      </c>
      <c r="BR7" t="s">
        <v>453</v>
      </c>
      <c r="BS7" t="s">
        <v>454</v>
      </c>
      <c r="BT7" t="s">
        <v>455</v>
      </c>
      <c r="BU7" t="s">
        <v>456</v>
      </c>
      <c r="BV7" t="s">
        <v>457</v>
      </c>
      <c r="BW7" t="s">
        <v>458</v>
      </c>
      <c r="BX7" t="s">
        <v>459</v>
      </c>
      <c r="BY7" t="s">
        <v>460</v>
      </c>
      <c r="BZ7" t="s">
        <v>461</v>
      </c>
      <c r="CA7" t="s">
        <v>462</v>
      </c>
      <c r="CB7" t="s">
        <v>463</v>
      </c>
      <c r="CC7" t="s">
        <v>464</v>
      </c>
    </row>
    <row r="8" spans="1:83">
      <c r="E8" s="174"/>
      <c r="F8" s="86" t="s">
        <v>1</v>
      </c>
      <c r="G8" s="86" t="s">
        <v>983</v>
      </c>
      <c r="H8" s="86" t="s">
        <v>395</v>
      </c>
      <c r="I8" s="86" t="s">
        <v>396</v>
      </c>
      <c r="J8" s="86" t="s">
        <v>397</v>
      </c>
      <c r="K8" s="86" t="s">
        <v>398</v>
      </c>
      <c r="L8" s="86" t="s">
        <v>399</v>
      </c>
      <c r="M8" s="86" t="s">
        <v>400</v>
      </c>
      <c r="N8" s="86" t="s">
        <v>401</v>
      </c>
      <c r="O8" s="86" t="s">
        <v>402</v>
      </c>
      <c r="P8" s="86" t="s">
        <v>403</v>
      </c>
      <c r="Q8" s="86" t="s">
        <v>404</v>
      </c>
      <c r="R8" s="86" t="s">
        <v>405</v>
      </c>
      <c r="S8" s="86" t="s">
        <v>406</v>
      </c>
      <c r="T8" s="86" t="s">
        <v>407</v>
      </c>
      <c r="U8" s="86" t="s">
        <v>408</v>
      </c>
      <c r="V8" s="86" t="s">
        <v>409</v>
      </c>
      <c r="W8" s="86" t="s">
        <v>410</v>
      </c>
      <c r="X8" s="86" t="s">
        <v>702</v>
      </c>
      <c r="Y8" s="86" t="s">
        <v>411</v>
      </c>
      <c r="Z8" s="86" t="s">
        <v>412</v>
      </c>
      <c r="AA8" s="86" t="s">
        <v>413</v>
      </c>
      <c r="AB8" s="86" t="s">
        <v>414</v>
      </c>
      <c r="AC8" s="86" t="s">
        <v>415</v>
      </c>
      <c r="AD8" s="86" t="s">
        <v>416</v>
      </c>
      <c r="AE8" s="86" t="s">
        <v>417</v>
      </c>
      <c r="AF8" s="86" t="s">
        <v>418</v>
      </c>
      <c r="AG8" s="86" t="s">
        <v>419</v>
      </c>
      <c r="AH8" s="86" t="s">
        <v>420</v>
      </c>
      <c r="AI8" s="86" t="s">
        <v>421</v>
      </c>
      <c r="AJ8" s="86" t="s">
        <v>150</v>
      </c>
      <c r="AK8" s="86" t="s">
        <v>130</v>
      </c>
      <c r="AL8" s="86" t="s">
        <v>422</v>
      </c>
      <c r="AM8" s="86" t="s">
        <v>423</v>
      </c>
      <c r="AN8" s="86" t="s">
        <v>424</v>
      </c>
      <c r="AO8" s="86" t="s">
        <v>425</v>
      </c>
      <c r="AP8" s="86" t="s">
        <v>426</v>
      </c>
      <c r="AQ8" s="86" t="s">
        <v>427</v>
      </c>
      <c r="AR8" s="86" t="s">
        <v>428</v>
      </c>
      <c r="AS8" s="86" t="s">
        <v>429</v>
      </c>
      <c r="AT8" t="s">
        <v>430</v>
      </c>
      <c r="AU8" t="s">
        <v>431</v>
      </c>
      <c r="AV8" t="s">
        <v>432</v>
      </c>
      <c r="AW8" t="s">
        <v>433</v>
      </c>
      <c r="AX8" t="s">
        <v>434</v>
      </c>
      <c r="AY8" t="s">
        <v>435</v>
      </c>
      <c r="AZ8" t="s">
        <v>436</v>
      </c>
      <c r="BA8" t="s">
        <v>437</v>
      </c>
      <c r="BB8" t="s">
        <v>438</v>
      </c>
      <c r="BC8" t="s">
        <v>439</v>
      </c>
      <c r="BD8" t="s">
        <v>440</v>
      </c>
      <c r="BE8" t="s">
        <v>441</v>
      </c>
      <c r="BF8" t="s">
        <v>442</v>
      </c>
      <c r="BG8" t="s">
        <v>443</v>
      </c>
      <c r="BH8" t="s">
        <v>444</v>
      </c>
      <c r="BI8" t="s">
        <v>445</v>
      </c>
      <c r="BJ8" t="s">
        <v>446</v>
      </c>
      <c r="BK8" t="s">
        <v>447</v>
      </c>
      <c r="BL8" t="s">
        <v>653</v>
      </c>
      <c r="BM8" t="s">
        <v>448</v>
      </c>
      <c r="BN8" t="s">
        <v>449</v>
      </c>
      <c r="BO8" t="s">
        <v>450</v>
      </c>
      <c r="BP8" t="s">
        <v>451</v>
      </c>
      <c r="BQ8" t="s">
        <v>452</v>
      </c>
      <c r="BR8" t="s">
        <v>453</v>
      </c>
      <c r="BS8" t="s">
        <v>454</v>
      </c>
      <c r="BT8" t="s">
        <v>455</v>
      </c>
      <c r="BU8" t="s">
        <v>456</v>
      </c>
      <c r="BV8" t="s">
        <v>457</v>
      </c>
      <c r="BW8" t="s">
        <v>458</v>
      </c>
      <c r="BX8" t="s">
        <v>459</v>
      </c>
      <c r="BY8" t="s">
        <v>460</v>
      </c>
      <c r="BZ8" t="s">
        <v>461</v>
      </c>
      <c r="CA8" t="s">
        <v>462</v>
      </c>
      <c r="CB8" t="s">
        <v>463</v>
      </c>
      <c r="CC8" t="s">
        <v>464</v>
      </c>
    </row>
    <row r="9" spans="1:83">
      <c r="E9" s="174" t="b">
        <v>1</v>
      </c>
      <c r="F9" s="86" t="s">
        <v>1</v>
      </c>
      <c r="G9" s="86" t="s">
        <v>984</v>
      </c>
      <c r="H9" s="86" t="s">
        <v>395</v>
      </c>
      <c r="I9" s="86" t="s">
        <v>396</v>
      </c>
      <c r="J9" s="86" t="s">
        <v>397</v>
      </c>
      <c r="K9" s="86" t="s">
        <v>398</v>
      </c>
      <c r="L9" s="86" t="s">
        <v>399</v>
      </c>
      <c r="M9" s="86" t="s">
        <v>400</v>
      </c>
      <c r="N9" s="86" t="s">
        <v>401</v>
      </c>
      <c r="O9" s="86" t="s">
        <v>402</v>
      </c>
      <c r="P9" s="86" t="s">
        <v>403</v>
      </c>
      <c r="Q9" s="86" t="s">
        <v>404</v>
      </c>
      <c r="R9" s="86" t="s">
        <v>405</v>
      </c>
      <c r="S9" s="86" t="s">
        <v>406</v>
      </c>
      <c r="T9" s="86" t="s">
        <v>407</v>
      </c>
      <c r="U9" s="86" t="s">
        <v>408</v>
      </c>
      <c r="V9" s="86" t="s">
        <v>409</v>
      </c>
      <c r="W9" s="86" t="s">
        <v>410</v>
      </c>
      <c r="X9" s="86" t="s">
        <v>702</v>
      </c>
      <c r="Y9" s="86" t="s">
        <v>411</v>
      </c>
      <c r="Z9" s="86" t="s">
        <v>412</v>
      </c>
      <c r="AA9" s="86" t="s">
        <v>413</v>
      </c>
      <c r="AB9" s="86" t="s">
        <v>756</v>
      </c>
      <c r="AC9" s="86" t="s">
        <v>2035</v>
      </c>
      <c r="AD9" s="86" t="s">
        <v>416</v>
      </c>
      <c r="AE9" s="86" t="s">
        <v>2020</v>
      </c>
      <c r="AF9" s="86" t="s">
        <v>418</v>
      </c>
      <c r="AG9" s="86" t="s">
        <v>1061</v>
      </c>
      <c r="AH9" s="86" t="s">
        <v>2013</v>
      </c>
      <c r="AI9" s="86" t="s">
        <v>421</v>
      </c>
      <c r="AJ9" s="86" t="s">
        <v>150</v>
      </c>
      <c r="AK9" s="86" t="s">
        <v>1113</v>
      </c>
      <c r="AL9" s="86" t="s">
        <v>422</v>
      </c>
      <c r="AM9" s="86" t="s">
        <v>423</v>
      </c>
      <c r="AN9" s="86" t="s">
        <v>424</v>
      </c>
      <c r="AO9" s="86" t="s">
        <v>425</v>
      </c>
      <c r="AP9" s="86" t="s">
        <v>426</v>
      </c>
      <c r="AQ9" s="86" t="s">
        <v>427</v>
      </c>
      <c r="AR9" s="86" t="s">
        <v>428</v>
      </c>
      <c r="AS9" s="86" t="s">
        <v>429</v>
      </c>
      <c r="AT9" t="s">
        <v>430</v>
      </c>
      <c r="AU9" t="s">
        <v>431</v>
      </c>
      <c r="AV9" t="s">
        <v>432</v>
      </c>
      <c r="AW9" t="s">
        <v>433</v>
      </c>
      <c r="AX9" t="s">
        <v>434</v>
      </c>
      <c r="AY9" t="s">
        <v>435</v>
      </c>
      <c r="AZ9" t="s">
        <v>436</v>
      </c>
      <c r="BA9" t="s">
        <v>437</v>
      </c>
      <c r="BB9" t="s">
        <v>758</v>
      </c>
      <c r="BC9" t="s">
        <v>439</v>
      </c>
      <c r="BD9" t="s">
        <v>440</v>
      </c>
      <c r="BE9" t="s">
        <v>441</v>
      </c>
      <c r="BF9" t="s">
        <v>442</v>
      </c>
      <c r="BG9" t="s">
        <v>443</v>
      </c>
      <c r="BH9" t="s">
        <v>444</v>
      </c>
      <c r="BI9" t="s">
        <v>445</v>
      </c>
      <c r="BJ9" t="s">
        <v>446</v>
      </c>
      <c r="BK9" t="s">
        <v>447</v>
      </c>
      <c r="BL9" t="s">
        <v>653</v>
      </c>
      <c r="BM9" t="s">
        <v>448</v>
      </c>
      <c r="BN9" t="s">
        <v>449</v>
      </c>
      <c r="BO9" t="s">
        <v>450</v>
      </c>
      <c r="BP9" t="s">
        <v>451</v>
      </c>
      <c r="BQ9" t="s">
        <v>452</v>
      </c>
      <c r="BR9" t="s">
        <v>453</v>
      </c>
      <c r="BS9" t="s">
        <v>454</v>
      </c>
      <c r="BT9" t="s">
        <v>455</v>
      </c>
      <c r="BU9" t="s">
        <v>456</v>
      </c>
      <c r="BV9" t="s">
        <v>457</v>
      </c>
      <c r="BW9" t="s">
        <v>458</v>
      </c>
      <c r="BX9" t="s">
        <v>459</v>
      </c>
      <c r="BY9" t="s">
        <v>460</v>
      </c>
      <c r="BZ9" t="s">
        <v>461</v>
      </c>
      <c r="CA9" t="s">
        <v>462</v>
      </c>
      <c r="CB9" t="s">
        <v>463</v>
      </c>
      <c r="CC9" t="s">
        <v>464</v>
      </c>
    </row>
    <row r="10" spans="1:83">
      <c r="E10" s="174" t="b">
        <v>1</v>
      </c>
      <c r="F10" s="86" t="s">
        <v>1</v>
      </c>
      <c r="G10" s="86" t="s">
        <v>985</v>
      </c>
      <c r="H10" s="86" t="s">
        <v>395</v>
      </c>
      <c r="I10" s="86" t="s">
        <v>396</v>
      </c>
      <c r="J10" s="86" t="s">
        <v>397</v>
      </c>
      <c r="K10" s="86" t="s">
        <v>398</v>
      </c>
      <c r="L10" s="86" t="s">
        <v>399</v>
      </c>
      <c r="M10" s="86" t="s">
        <v>400</v>
      </c>
      <c r="N10" s="86" t="s">
        <v>401</v>
      </c>
      <c r="O10" s="86" t="s">
        <v>402</v>
      </c>
      <c r="P10" s="86" t="s">
        <v>403</v>
      </c>
      <c r="Q10" s="86" t="s">
        <v>404</v>
      </c>
      <c r="R10" s="86" t="s">
        <v>405</v>
      </c>
      <c r="S10" s="86" t="s">
        <v>406</v>
      </c>
      <c r="T10" s="86" t="s">
        <v>407</v>
      </c>
      <c r="U10" s="86" t="s">
        <v>408</v>
      </c>
      <c r="V10" s="86" t="s">
        <v>409</v>
      </c>
      <c r="W10" s="86" t="s">
        <v>410</v>
      </c>
      <c r="X10" s="86" t="s">
        <v>702</v>
      </c>
      <c r="Y10" s="86" t="s">
        <v>411</v>
      </c>
      <c r="Z10" s="86" t="s">
        <v>412</v>
      </c>
      <c r="AA10" s="86" t="s">
        <v>413</v>
      </c>
      <c r="AB10" s="86" t="s">
        <v>414</v>
      </c>
      <c r="AC10" s="86" t="s">
        <v>2021</v>
      </c>
      <c r="AD10" s="86" t="s">
        <v>416</v>
      </c>
      <c r="AE10" s="86" t="s">
        <v>2041</v>
      </c>
      <c r="AF10" s="86" t="s">
        <v>418</v>
      </c>
      <c r="AG10" s="86" t="s">
        <v>419</v>
      </c>
      <c r="AH10" s="86" t="s">
        <v>1720</v>
      </c>
      <c r="AI10" s="86" t="s">
        <v>421</v>
      </c>
      <c r="AJ10" s="86" t="s">
        <v>759</v>
      </c>
      <c r="AK10" s="86" t="s">
        <v>1116</v>
      </c>
      <c r="AL10" s="86" t="s">
        <v>422</v>
      </c>
      <c r="AM10" s="86" t="s">
        <v>423</v>
      </c>
      <c r="AN10" s="86" t="s">
        <v>424</v>
      </c>
      <c r="AO10" s="86" t="s">
        <v>425</v>
      </c>
      <c r="AP10" s="86" t="s">
        <v>426</v>
      </c>
      <c r="AQ10" s="86" t="s">
        <v>427</v>
      </c>
      <c r="AR10" s="86" t="s">
        <v>428</v>
      </c>
      <c r="AS10" s="86" t="s">
        <v>429</v>
      </c>
      <c r="AT10" t="s">
        <v>430</v>
      </c>
      <c r="AU10" t="s">
        <v>431</v>
      </c>
      <c r="AV10" t="s">
        <v>432</v>
      </c>
      <c r="AW10" t="s">
        <v>433</v>
      </c>
      <c r="AX10" t="s">
        <v>434</v>
      </c>
      <c r="AY10" t="s">
        <v>435</v>
      </c>
      <c r="AZ10" t="s">
        <v>436</v>
      </c>
      <c r="BA10" t="s">
        <v>437</v>
      </c>
      <c r="BB10" t="s">
        <v>438</v>
      </c>
      <c r="BC10" t="s">
        <v>439</v>
      </c>
      <c r="BD10" t="s">
        <v>440</v>
      </c>
      <c r="BE10" t="s">
        <v>441</v>
      </c>
      <c r="BF10" t="s">
        <v>442</v>
      </c>
      <c r="BG10" t="s">
        <v>443</v>
      </c>
      <c r="BH10" t="s">
        <v>444</v>
      </c>
      <c r="BI10" t="s">
        <v>445</v>
      </c>
      <c r="BJ10" t="s">
        <v>446</v>
      </c>
      <c r="BK10" t="s">
        <v>447</v>
      </c>
      <c r="BL10" t="s">
        <v>653</v>
      </c>
      <c r="BM10" t="s">
        <v>448</v>
      </c>
      <c r="BN10" t="s">
        <v>449</v>
      </c>
      <c r="BO10" t="s">
        <v>450</v>
      </c>
      <c r="BP10" t="s">
        <v>451</v>
      </c>
      <c r="BQ10" t="s">
        <v>452</v>
      </c>
      <c r="BR10" t="s">
        <v>453</v>
      </c>
      <c r="BS10" t="s">
        <v>454</v>
      </c>
      <c r="BT10" t="s">
        <v>455</v>
      </c>
      <c r="BU10" t="s">
        <v>456</v>
      </c>
      <c r="BV10" t="s">
        <v>457</v>
      </c>
      <c r="BW10" t="s">
        <v>458</v>
      </c>
      <c r="BX10" t="s">
        <v>459</v>
      </c>
      <c r="BY10" t="s">
        <v>460</v>
      </c>
      <c r="BZ10" t="s">
        <v>461</v>
      </c>
      <c r="CA10" t="s">
        <v>462</v>
      </c>
      <c r="CB10" t="s">
        <v>463</v>
      </c>
      <c r="CC10" t="s">
        <v>464</v>
      </c>
    </row>
    <row r="11" spans="1:83">
      <c r="E11" s="174"/>
      <c r="F11" s="86" t="s">
        <v>1</v>
      </c>
      <c r="G11" s="86" t="s">
        <v>986</v>
      </c>
      <c r="H11" s="86" t="s">
        <v>395</v>
      </c>
      <c r="I11" s="86" t="s">
        <v>396</v>
      </c>
      <c r="J11" s="86" t="s">
        <v>397</v>
      </c>
      <c r="K11" s="86" t="s">
        <v>398</v>
      </c>
      <c r="L11" s="86" t="s">
        <v>399</v>
      </c>
      <c r="M11" s="86" t="s">
        <v>400</v>
      </c>
      <c r="N11" s="86" t="s">
        <v>401</v>
      </c>
      <c r="O11" s="86" t="s">
        <v>402</v>
      </c>
      <c r="P11" s="86" t="s">
        <v>403</v>
      </c>
      <c r="Q11" s="86" t="s">
        <v>404</v>
      </c>
      <c r="R11" s="86" t="s">
        <v>405</v>
      </c>
      <c r="S11" s="86" t="s">
        <v>406</v>
      </c>
      <c r="T11" s="86" t="s">
        <v>407</v>
      </c>
      <c r="U11" s="86" t="s">
        <v>408</v>
      </c>
      <c r="V11" s="86" t="s">
        <v>409</v>
      </c>
      <c r="W11" s="86" t="s">
        <v>410</v>
      </c>
      <c r="X11" s="86" t="s">
        <v>702</v>
      </c>
      <c r="Y11" s="86" t="s">
        <v>411</v>
      </c>
      <c r="Z11" s="86" t="s">
        <v>412</v>
      </c>
      <c r="AA11" s="86" t="s">
        <v>413</v>
      </c>
      <c r="AB11" s="86" t="s">
        <v>414</v>
      </c>
      <c r="AC11" s="86" t="s">
        <v>415</v>
      </c>
      <c r="AD11" s="86" t="s">
        <v>416</v>
      </c>
      <c r="AE11" s="86" t="s">
        <v>417</v>
      </c>
      <c r="AF11" s="86" t="s">
        <v>418</v>
      </c>
      <c r="AG11" s="86" t="s">
        <v>419</v>
      </c>
      <c r="AH11" s="86" t="s">
        <v>420</v>
      </c>
      <c r="AI11" s="86" t="s">
        <v>421</v>
      </c>
      <c r="AJ11" s="86" t="s">
        <v>150</v>
      </c>
      <c r="AK11" s="86" t="s">
        <v>130</v>
      </c>
      <c r="AL11" s="86" t="s">
        <v>422</v>
      </c>
      <c r="AM11" s="86" t="s">
        <v>423</v>
      </c>
      <c r="AN11" s="86" t="s">
        <v>424</v>
      </c>
      <c r="AO11" s="86" t="s">
        <v>425</v>
      </c>
      <c r="AP11" s="86" t="s">
        <v>426</v>
      </c>
      <c r="AQ11" s="86" t="s">
        <v>427</v>
      </c>
      <c r="AR11" s="86" t="s">
        <v>428</v>
      </c>
      <c r="AS11" s="86" t="s">
        <v>429</v>
      </c>
      <c r="AT11" t="s">
        <v>430</v>
      </c>
      <c r="AU11" t="s">
        <v>431</v>
      </c>
      <c r="AV11" t="s">
        <v>432</v>
      </c>
      <c r="AW11" t="s">
        <v>433</v>
      </c>
      <c r="AX11" t="s">
        <v>434</v>
      </c>
      <c r="AY11" t="s">
        <v>435</v>
      </c>
      <c r="AZ11" t="s">
        <v>436</v>
      </c>
      <c r="BA11" t="s">
        <v>437</v>
      </c>
      <c r="BB11" t="s">
        <v>438</v>
      </c>
      <c r="BC11" t="s">
        <v>439</v>
      </c>
      <c r="BD11" t="s">
        <v>440</v>
      </c>
      <c r="BE11" t="s">
        <v>441</v>
      </c>
      <c r="BF11" t="s">
        <v>442</v>
      </c>
      <c r="BG11" t="s">
        <v>443</v>
      </c>
      <c r="BH11" t="s">
        <v>444</v>
      </c>
      <c r="BI11" t="s">
        <v>445</v>
      </c>
      <c r="BJ11" t="s">
        <v>446</v>
      </c>
      <c r="BK11" t="s">
        <v>447</v>
      </c>
      <c r="BL11" t="s">
        <v>653</v>
      </c>
      <c r="BM11" t="s">
        <v>448</v>
      </c>
      <c r="BN11" t="s">
        <v>449</v>
      </c>
      <c r="BO11" t="s">
        <v>450</v>
      </c>
      <c r="BP11" t="s">
        <v>451</v>
      </c>
      <c r="BQ11" t="s">
        <v>452</v>
      </c>
      <c r="BR11" t="s">
        <v>453</v>
      </c>
      <c r="BS11" t="s">
        <v>454</v>
      </c>
      <c r="BT11" t="s">
        <v>455</v>
      </c>
      <c r="BU11" t="s">
        <v>456</v>
      </c>
      <c r="BV11" t="s">
        <v>457</v>
      </c>
      <c r="BW11" t="s">
        <v>458</v>
      </c>
      <c r="BX11" t="s">
        <v>459</v>
      </c>
      <c r="BY11" t="s">
        <v>460</v>
      </c>
      <c r="BZ11" t="s">
        <v>461</v>
      </c>
      <c r="CA11" t="s">
        <v>462</v>
      </c>
      <c r="CB11" t="s">
        <v>463</v>
      </c>
      <c r="CC11" t="s">
        <v>464</v>
      </c>
    </row>
    <row r="12" spans="1:83">
      <c r="A12" s="22">
        <v>4</v>
      </c>
      <c r="B12" s="22" t="s">
        <v>56</v>
      </c>
      <c r="E12" s="174"/>
      <c r="F12" s="86" t="s">
        <v>1</v>
      </c>
      <c r="G12" s="86" t="s">
        <v>987</v>
      </c>
      <c r="H12" s="86" t="s">
        <v>395</v>
      </c>
      <c r="I12" s="86" t="s">
        <v>396</v>
      </c>
      <c r="J12" s="86" t="s">
        <v>397</v>
      </c>
      <c r="K12" s="86" t="s">
        <v>398</v>
      </c>
      <c r="L12" s="86" t="s">
        <v>399</v>
      </c>
      <c r="M12" s="86" t="s">
        <v>400</v>
      </c>
      <c r="N12" s="86" t="s">
        <v>401</v>
      </c>
      <c r="O12" s="86" t="s">
        <v>402</v>
      </c>
      <c r="P12" s="86" t="s">
        <v>403</v>
      </c>
      <c r="Q12" s="86" t="s">
        <v>404</v>
      </c>
      <c r="R12" s="86" t="s">
        <v>405</v>
      </c>
      <c r="S12" s="86" t="s">
        <v>406</v>
      </c>
      <c r="T12" s="86" t="s">
        <v>407</v>
      </c>
      <c r="U12" s="86" t="s">
        <v>408</v>
      </c>
      <c r="V12" s="86" t="s">
        <v>409</v>
      </c>
      <c r="W12" s="86" t="s">
        <v>410</v>
      </c>
      <c r="X12" s="86" t="s">
        <v>702</v>
      </c>
      <c r="Y12" s="86" t="s">
        <v>411</v>
      </c>
      <c r="Z12" s="86" t="s">
        <v>412</v>
      </c>
      <c r="AA12" s="86" t="s">
        <v>413</v>
      </c>
      <c r="AB12" s="86" t="s">
        <v>414</v>
      </c>
      <c r="AC12" s="86" t="s">
        <v>415</v>
      </c>
      <c r="AD12" s="86" t="s">
        <v>416</v>
      </c>
      <c r="AE12" s="86" t="s">
        <v>417</v>
      </c>
      <c r="AF12" s="86" t="s">
        <v>418</v>
      </c>
      <c r="AG12" s="86" t="s">
        <v>419</v>
      </c>
      <c r="AH12" s="86" t="s">
        <v>420</v>
      </c>
      <c r="AI12" s="86" t="s">
        <v>421</v>
      </c>
      <c r="AJ12" s="86" t="s">
        <v>150</v>
      </c>
      <c r="AK12" s="86" t="s">
        <v>130</v>
      </c>
      <c r="AL12" s="86" t="s">
        <v>422</v>
      </c>
      <c r="AM12" s="86" t="s">
        <v>423</v>
      </c>
      <c r="AN12" s="86" t="s">
        <v>424</v>
      </c>
      <c r="AO12" s="86" t="s">
        <v>425</v>
      </c>
      <c r="AP12" s="86" t="s">
        <v>426</v>
      </c>
      <c r="AQ12" s="86" t="s">
        <v>427</v>
      </c>
      <c r="AR12" s="86" t="s">
        <v>428</v>
      </c>
      <c r="AS12" s="86" t="s">
        <v>429</v>
      </c>
      <c r="AT12" t="s">
        <v>430</v>
      </c>
      <c r="AU12" t="s">
        <v>431</v>
      </c>
      <c r="AV12" t="s">
        <v>432</v>
      </c>
      <c r="AW12" t="s">
        <v>433</v>
      </c>
      <c r="AX12" t="s">
        <v>434</v>
      </c>
      <c r="AY12" t="s">
        <v>435</v>
      </c>
      <c r="AZ12" t="s">
        <v>436</v>
      </c>
      <c r="BA12" t="s">
        <v>437</v>
      </c>
      <c r="BB12" t="s">
        <v>438</v>
      </c>
      <c r="BC12" t="s">
        <v>439</v>
      </c>
      <c r="BD12" t="s">
        <v>440</v>
      </c>
      <c r="BE12" t="s">
        <v>441</v>
      </c>
      <c r="BF12" t="s">
        <v>442</v>
      </c>
      <c r="BG12" t="s">
        <v>443</v>
      </c>
      <c r="BH12" t="s">
        <v>444</v>
      </c>
      <c r="BI12" t="s">
        <v>445</v>
      </c>
      <c r="BJ12" t="s">
        <v>446</v>
      </c>
      <c r="BK12" t="s">
        <v>447</v>
      </c>
      <c r="BL12" t="s">
        <v>653</v>
      </c>
      <c r="BM12" t="s">
        <v>448</v>
      </c>
      <c r="BN12" t="s">
        <v>449</v>
      </c>
      <c r="BO12" t="s">
        <v>450</v>
      </c>
      <c r="BP12" t="s">
        <v>451</v>
      </c>
      <c r="BQ12" t="s">
        <v>452</v>
      </c>
      <c r="BR12" t="s">
        <v>453</v>
      </c>
      <c r="BS12" t="s">
        <v>454</v>
      </c>
      <c r="BT12" t="s">
        <v>455</v>
      </c>
      <c r="BU12" t="s">
        <v>456</v>
      </c>
      <c r="BV12" t="s">
        <v>457</v>
      </c>
      <c r="BW12" t="s">
        <v>458</v>
      </c>
      <c r="BX12" t="s">
        <v>459</v>
      </c>
      <c r="BY12" t="s">
        <v>460</v>
      </c>
      <c r="BZ12" t="s">
        <v>461</v>
      </c>
      <c r="CA12" t="s">
        <v>462</v>
      </c>
      <c r="CB12" t="s">
        <v>463</v>
      </c>
      <c r="CC12" t="s">
        <v>464</v>
      </c>
    </row>
    <row r="13" spans="1:83">
      <c r="A13" s="22">
        <v>18</v>
      </c>
      <c r="B13" s="22" t="s">
        <v>57</v>
      </c>
      <c r="E13" s="174"/>
      <c r="F13" s="86" t="s">
        <v>1</v>
      </c>
      <c r="G13" s="86" t="s">
        <v>988</v>
      </c>
      <c r="H13" s="86" t="s">
        <v>395</v>
      </c>
      <c r="I13" s="86" t="s">
        <v>396</v>
      </c>
      <c r="J13" s="86" t="s">
        <v>397</v>
      </c>
      <c r="K13" s="86" t="s">
        <v>398</v>
      </c>
      <c r="L13" s="86" t="s">
        <v>399</v>
      </c>
      <c r="M13" s="86" t="s">
        <v>400</v>
      </c>
      <c r="N13" s="86" t="s">
        <v>401</v>
      </c>
      <c r="O13" s="86" t="s">
        <v>402</v>
      </c>
      <c r="P13" s="86" t="s">
        <v>403</v>
      </c>
      <c r="Q13" s="86" t="s">
        <v>404</v>
      </c>
      <c r="R13" s="86" t="s">
        <v>405</v>
      </c>
      <c r="S13" s="86" t="s">
        <v>406</v>
      </c>
      <c r="T13" s="86" t="s">
        <v>407</v>
      </c>
      <c r="U13" s="86" t="s">
        <v>408</v>
      </c>
      <c r="V13" s="86" t="s">
        <v>409</v>
      </c>
      <c r="W13" s="86" t="s">
        <v>410</v>
      </c>
      <c r="X13" s="86" t="s">
        <v>702</v>
      </c>
      <c r="Y13" s="86" t="s">
        <v>411</v>
      </c>
      <c r="Z13" s="86" t="s">
        <v>412</v>
      </c>
      <c r="AA13" s="86" t="s">
        <v>413</v>
      </c>
      <c r="AB13" s="86" t="s">
        <v>414</v>
      </c>
      <c r="AC13" s="86" t="s">
        <v>415</v>
      </c>
      <c r="AD13" s="86" t="s">
        <v>416</v>
      </c>
      <c r="AE13" s="86" t="s">
        <v>417</v>
      </c>
      <c r="AF13" s="86" t="s">
        <v>418</v>
      </c>
      <c r="AG13" s="86" t="s">
        <v>419</v>
      </c>
      <c r="AH13" s="86" t="s">
        <v>420</v>
      </c>
      <c r="AI13" s="86" t="s">
        <v>421</v>
      </c>
      <c r="AJ13" s="86" t="s">
        <v>150</v>
      </c>
      <c r="AK13" s="86" t="s">
        <v>130</v>
      </c>
      <c r="AL13" s="86" t="s">
        <v>422</v>
      </c>
      <c r="AM13" s="86" t="s">
        <v>423</v>
      </c>
      <c r="AN13" s="86" t="s">
        <v>424</v>
      </c>
      <c r="AO13" s="86" t="s">
        <v>425</v>
      </c>
      <c r="AP13" s="86" t="s">
        <v>426</v>
      </c>
      <c r="AQ13" s="86" t="s">
        <v>427</v>
      </c>
      <c r="AR13" s="86" t="s">
        <v>428</v>
      </c>
      <c r="AS13" s="86" t="s">
        <v>429</v>
      </c>
      <c r="AT13" t="s">
        <v>430</v>
      </c>
      <c r="AU13" t="s">
        <v>431</v>
      </c>
      <c r="AV13" t="s">
        <v>432</v>
      </c>
      <c r="AW13" t="s">
        <v>433</v>
      </c>
      <c r="AX13" t="s">
        <v>434</v>
      </c>
      <c r="AY13" t="s">
        <v>435</v>
      </c>
      <c r="AZ13" t="s">
        <v>436</v>
      </c>
      <c r="BA13" t="s">
        <v>437</v>
      </c>
      <c r="BB13" t="s">
        <v>438</v>
      </c>
      <c r="BC13" t="s">
        <v>439</v>
      </c>
      <c r="BD13" t="s">
        <v>440</v>
      </c>
      <c r="BE13" t="s">
        <v>441</v>
      </c>
      <c r="BF13" t="s">
        <v>442</v>
      </c>
      <c r="BG13" t="s">
        <v>443</v>
      </c>
      <c r="BH13" t="s">
        <v>444</v>
      </c>
      <c r="BI13" t="s">
        <v>445</v>
      </c>
      <c r="BJ13" t="s">
        <v>446</v>
      </c>
      <c r="BK13" t="s">
        <v>447</v>
      </c>
      <c r="BL13" t="s">
        <v>653</v>
      </c>
      <c r="BM13" t="s">
        <v>448</v>
      </c>
      <c r="BN13" t="s">
        <v>449</v>
      </c>
      <c r="BO13" t="s">
        <v>450</v>
      </c>
      <c r="BP13" t="s">
        <v>451</v>
      </c>
      <c r="BQ13" t="s">
        <v>452</v>
      </c>
      <c r="BR13" t="s">
        <v>453</v>
      </c>
      <c r="BS13" t="s">
        <v>454</v>
      </c>
      <c r="BT13" t="s">
        <v>455</v>
      </c>
      <c r="BU13" t="s">
        <v>456</v>
      </c>
      <c r="BV13" t="s">
        <v>457</v>
      </c>
      <c r="BW13" t="s">
        <v>458</v>
      </c>
      <c r="BX13" t="s">
        <v>459</v>
      </c>
      <c r="BY13" t="s">
        <v>460</v>
      </c>
      <c r="BZ13" t="s">
        <v>461</v>
      </c>
      <c r="CA13" t="s">
        <v>462</v>
      </c>
      <c r="CB13" t="s">
        <v>463</v>
      </c>
      <c r="CC13" t="s">
        <v>464</v>
      </c>
    </row>
    <row r="14" spans="1:83">
      <c r="A14" s="22">
        <v>26</v>
      </c>
      <c r="B14" s="22" t="s">
        <v>58</v>
      </c>
      <c r="E14" s="174" t="b">
        <v>1</v>
      </c>
      <c r="F14" s="86" t="s">
        <v>1</v>
      </c>
      <c r="G14" s="86" t="s">
        <v>989</v>
      </c>
      <c r="H14" s="86" t="s">
        <v>395</v>
      </c>
      <c r="I14" s="86" t="s">
        <v>396</v>
      </c>
      <c r="J14" s="86" t="s">
        <v>397</v>
      </c>
      <c r="K14" s="86" t="s">
        <v>398</v>
      </c>
      <c r="L14" s="86" t="s">
        <v>399</v>
      </c>
      <c r="M14" s="86" t="s">
        <v>400</v>
      </c>
      <c r="N14" s="86" t="s">
        <v>401</v>
      </c>
      <c r="O14" s="86" t="s">
        <v>402</v>
      </c>
      <c r="P14" s="86" t="s">
        <v>403</v>
      </c>
      <c r="Q14" s="86" t="s">
        <v>404</v>
      </c>
      <c r="R14" s="86" t="s">
        <v>405</v>
      </c>
      <c r="S14" s="86" t="s">
        <v>406</v>
      </c>
      <c r="T14" s="86" t="s">
        <v>407</v>
      </c>
      <c r="U14" s="86" t="s">
        <v>408</v>
      </c>
      <c r="V14" s="86" t="s">
        <v>409</v>
      </c>
      <c r="W14" s="86" t="s">
        <v>760</v>
      </c>
      <c r="X14" s="86" t="s">
        <v>702</v>
      </c>
      <c r="Y14" s="86" t="s">
        <v>411</v>
      </c>
      <c r="Z14" s="86" t="s">
        <v>412</v>
      </c>
      <c r="AA14" s="86" t="s">
        <v>413</v>
      </c>
      <c r="AB14" s="86" t="s">
        <v>761</v>
      </c>
      <c r="AC14" s="86" t="s">
        <v>415</v>
      </c>
      <c r="AD14" s="86" t="s">
        <v>416</v>
      </c>
      <c r="AE14" s="86" t="s">
        <v>757</v>
      </c>
      <c r="AF14" s="86" t="s">
        <v>418</v>
      </c>
      <c r="AG14" s="86" t="s">
        <v>762</v>
      </c>
      <c r="AH14" s="86" t="s">
        <v>1529</v>
      </c>
      <c r="AI14" s="86" t="s">
        <v>421</v>
      </c>
      <c r="AJ14" s="86" t="s">
        <v>150</v>
      </c>
      <c r="AK14" s="86" t="s">
        <v>1113</v>
      </c>
      <c r="AL14" s="86" t="s">
        <v>422</v>
      </c>
      <c r="AM14" s="86" t="s">
        <v>423</v>
      </c>
      <c r="AN14" s="86" t="s">
        <v>424</v>
      </c>
      <c r="AO14" s="86" t="s">
        <v>425</v>
      </c>
      <c r="AP14" s="86" t="s">
        <v>426</v>
      </c>
      <c r="AQ14" s="86" t="s">
        <v>427</v>
      </c>
      <c r="AR14" s="86" t="s">
        <v>428</v>
      </c>
      <c r="AS14" s="86" t="s">
        <v>429</v>
      </c>
      <c r="AT14" t="s">
        <v>430</v>
      </c>
      <c r="AU14" t="s">
        <v>431</v>
      </c>
      <c r="AV14" t="s">
        <v>432</v>
      </c>
      <c r="AW14" t="s">
        <v>433</v>
      </c>
      <c r="AX14" t="s">
        <v>434</v>
      </c>
      <c r="AY14" t="s">
        <v>435</v>
      </c>
      <c r="AZ14" t="s">
        <v>436</v>
      </c>
      <c r="BA14" t="s">
        <v>437</v>
      </c>
      <c r="BB14" t="s">
        <v>763</v>
      </c>
      <c r="BC14" t="s">
        <v>439</v>
      </c>
      <c r="BD14" t="s">
        <v>440</v>
      </c>
      <c r="BE14" t="s">
        <v>441</v>
      </c>
      <c r="BF14" t="s">
        <v>442</v>
      </c>
      <c r="BG14" t="s">
        <v>443</v>
      </c>
      <c r="BH14" t="s">
        <v>444</v>
      </c>
      <c r="BI14" t="s">
        <v>445</v>
      </c>
      <c r="BJ14" t="s">
        <v>446</v>
      </c>
      <c r="BK14" t="s">
        <v>447</v>
      </c>
      <c r="BL14" t="s">
        <v>653</v>
      </c>
      <c r="BM14" t="s">
        <v>448</v>
      </c>
      <c r="BN14" t="s">
        <v>449</v>
      </c>
      <c r="BO14" t="s">
        <v>450</v>
      </c>
      <c r="BP14" t="s">
        <v>451</v>
      </c>
      <c r="BQ14" t="s">
        <v>452</v>
      </c>
      <c r="BR14" t="s">
        <v>453</v>
      </c>
      <c r="BS14" t="s">
        <v>454</v>
      </c>
      <c r="BT14" t="s">
        <v>455</v>
      </c>
      <c r="BU14" t="s">
        <v>456</v>
      </c>
      <c r="BV14" t="s">
        <v>457</v>
      </c>
      <c r="BW14" t="s">
        <v>458</v>
      </c>
      <c r="BX14" t="s">
        <v>459</v>
      </c>
      <c r="BY14" t="s">
        <v>460</v>
      </c>
      <c r="BZ14" t="s">
        <v>461</v>
      </c>
      <c r="CA14" t="s">
        <v>462</v>
      </c>
      <c r="CB14" t="s">
        <v>463</v>
      </c>
      <c r="CC14" t="s">
        <v>464</v>
      </c>
    </row>
    <row r="15" spans="1:83">
      <c r="E15" s="174"/>
      <c r="F15" s="86" t="s">
        <v>1</v>
      </c>
      <c r="G15" s="86" t="s">
        <v>990</v>
      </c>
      <c r="H15" s="86" t="s">
        <v>395</v>
      </c>
      <c r="I15" s="86" t="s">
        <v>396</v>
      </c>
      <c r="J15" s="86" t="s">
        <v>397</v>
      </c>
      <c r="K15" s="86" t="s">
        <v>398</v>
      </c>
      <c r="L15" s="86" t="s">
        <v>399</v>
      </c>
      <c r="M15" s="86" t="s">
        <v>400</v>
      </c>
      <c r="N15" s="86" t="s">
        <v>401</v>
      </c>
      <c r="O15" s="86" t="s">
        <v>402</v>
      </c>
      <c r="P15" s="86" t="s">
        <v>403</v>
      </c>
      <c r="Q15" s="86" t="s">
        <v>404</v>
      </c>
      <c r="R15" s="86" t="s">
        <v>405</v>
      </c>
      <c r="S15" s="86" t="s">
        <v>406</v>
      </c>
      <c r="T15" s="86" t="s">
        <v>407</v>
      </c>
      <c r="U15" s="86" t="s">
        <v>408</v>
      </c>
      <c r="V15" s="86" t="s">
        <v>409</v>
      </c>
      <c r="W15" s="86" t="s">
        <v>410</v>
      </c>
      <c r="X15" s="86" t="s">
        <v>702</v>
      </c>
      <c r="Y15" s="86" t="s">
        <v>411</v>
      </c>
      <c r="Z15" s="86" t="s">
        <v>412</v>
      </c>
      <c r="AA15" s="86" t="s">
        <v>413</v>
      </c>
      <c r="AB15" s="86" t="s">
        <v>414</v>
      </c>
      <c r="AC15" s="86" t="s">
        <v>415</v>
      </c>
      <c r="AD15" s="86" t="s">
        <v>416</v>
      </c>
      <c r="AE15" s="86" t="s">
        <v>417</v>
      </c>
      <c r="AF15" s="86" t="s">
        <v>418</v>
      </c>
      <c r="AG15" s="86" t="s">
        <v>419</v>
      </c>
      <c r="AH15" s="86" t="s">
        <v>420</v>
      </c>
      <c r="AI15" s="86" t="s">
        <v>421</v>
      </c>
      <c r="AJ15" s="86" t="s">
        <v>150</v>
      </c>
      <c r="AK15" s="86" t="s">
        <v>130</v>
      </c>
      <c r="AL15" s="86" t="s">
        <v>422</v>
      </c>
      <c r="AM15" s="86" t="s">
        <v>423</v>
      </c>
      <c r="AN15" s="86" t="s">
        <v>424</v>
      </c>
      <c r="AO15" s="86" t="s">
        <v>425</v>
      </c>
      <c r="AP15" s="86" t="s">
        <v>426</v>
      </c>
      <c r="AQ15" s="86" t="s">
        <v>427</v>
      </c>
      <c r="AR15" s="86" t="s">
        <v>428</v>
      </c>
      <c r="AS15" s="86" t="s">
        <v>429</v>
      </c>
      <c r="AT15" t="s">
        <v>430</v>
      </c>
      <c r="AU15" t="s">
        <v>431</v>
      </c>
      <c r="AV15" t="s">
        <v>432</v>
      </c>
      <c r="AW15" t="s">
        <v>433</v>
      </c>
      <c r="AX15" t="s">
        <v>434</v>
      </c>
      <c r="AY15" t="s">
        <v>435</v>
      </c>
      <c r="AZ15" t="s">
        <v>436</v>
      </c>
      <c r="BA15" t="s">
        <v>437</v>
      </c>
      <c r="BB15" t="s">
        <v>438</v>
      </c>
      <c r="BC15" t="s">
        <v>439</v>
      </c>
      <c r="BD15" t="s">
        <v>440</v>
      </c>
      <c r="BE15" t="s">
        <v>441</v>
      </c>
      <c r="BF15" t="s">
        <v>442</v>
      </c>
      <c r="BG15" t="s">
        <v>443</v>
      </c>
      <c r="BH15" t="s">
        <v>444</v>
      </c>
      <c r="BI15" t="s">
        <v>445</v>
      </c>
      <c r="BJ15" t="s">
        <v>446</v>
      </c>
      <c r="BK15" t="s">
        <v>447</v>
      </c>
      <c r="BL15" t="s">
        <v>653</v>
      </c>
      <c r="BM15" t="s">
        <v>448</v>
      </c>
      <c r="BN15" t="s">
        <v>449</v>
      </c>
      <c r="BO15" t="s">
        <v>450</v>
      </c>
      <c r="BP15" t="s">
        <v>451</v>
      </c>
      <c r="BQ15" t="s">
        <v>452</v>
      </c>
      <c r="BR15" t="s">
        <v>453</v>
      </c>
      <c r="BS15" t="s">
        <v>454</v>
      </c>
      <c r="BT15" t="s">
        <v>455</v>
      </c>
      <c r="BU15" t="s">
        <v>456</v>
      </c>
      <c r="BV15" t="s">
        <v>457</v>
      </c>
      <c r="BW15" t="s">
        <v>458</v>
      </c>
      <c r="BX15" t="s">
        <v>459</v>
      </c>
      <c r="BY15" t="s">
        <v>460</v>
      </c>
      <c r="BZ15" t="s">
        <v>461</v>
      </c>
      <c r="CA15" t="s">
        <v>462</v>
      </c>
      <c r="CB15" t="s">
        <v>463</v>
      </c>
      <c r="CC15" t="s">
        <v>464</v>
      </c>
    </row>
    <row r="16" spans="1:83">
      <c r="E16" s="174"/>
      <c r="F16" s="86" t="s">
        <v>1</v>
      </c>
      <c r="G16" s="86" t="s">
        <v>991</v>
      </c>
      <c r="H16" s="86" t="s">
        <v>395</v>
      </c>
      <c r="I16" s="86" t="s">
        <v>396</v>
      </c>
      <c r="J16" s="86" t="s">
        <v>397</v>
      </c>
      <c r="K16" s="86" t="s">
        <v>398</v>
      </c>
      <c r="L16" s="86" t="s">
        <v>399</v>
      </c>
      <c r="M16" s="86" t="s">
        <v>400</v>
      </c>
      <c r="N16" s="86" t="s">
        <v>401</v>
      </c>
      <c r="O16" s="86" t="s">
        <v>402</v>
      </c>
      <c r="P16" s="86" t="s">
        <v>403</v>
      </c>
      <c r="Q16" s="86" t="s">
        <v>404</v>
      </c>
      <c r="R16" s="86" t="s">
        <v>405</v>
      </c>
      <c r="S16" s="86" t="s">
        <v>406</v>
      </c>
      <c r="T16" s="86" t="s">
        <v>407</v>
      </c>
      <c r="U16" s="86" t="s">
        <v>408</v>
      </c>
      <c r="V16" s="86" t="s">
        <v>409</v>
      </c>
      <c r="W16" s="86" t="s">
        <v>410</v>
      </c>
      <c r="X16" s="86" t="s">
        <v>702</v>
      </c>
      <c r="Y16" s="86" t="s">
        <v>411</v>
      </c>
      <c r="Z16" s="86" t="s">
        <v>412</v>
      </c>
      <c r="AA16" s="86" t="s">
        <v>413</v>
      </c>
      <c r="AB16" s="86" t="s">
        <v>414</v>
      </c>
      <c r="AC16" s="86" t="s">
        <v>415</v>
      </c>
      <c r="AD16" s="86" t="s">
        <v>416</v>
      </c>
      <c r="AE16" s="86" t="s">
        <v>764</v>
      </c>
      <c r="AF16" s="86" t="s">
        <v>418</v>
      </c>
      <c r="AG16" s="86" t="s">
        <v>419</v>
      </c>
      <c r="AH16" s="86" t="s">
        <v>420</v>
      </c>
      <c r="AI16" s="86" t="s">
        <v>421</v>
      </c>
      <c r="AJ16" s="86" t="s">
        <v>765</v>
      </c>
      <c r="AK16" s="86" t="s">
        <v>130</v>
      </c>
      <c r="AL16" s="86" t="s">
        <v>422</v>
      </c>
      <c r="AM16" s="86" t="s">
        <v>423</v>
      </c>
      <c r="AN16" s="86" t="s">
        <v>424</v>
      </c>
      <c r="AO16" s="86" t="s">
        <v>425</v>
      </c>
      <c r="AP16" s="86" t="s">
        <v>426</v>
      </c>
      <c r="AQ16" s="86" t="s">
        <v>427</v>
      </c>
      <c r="AR16" s="86" t="s">
        <v>428</v>
      </c>
      <c r="AS16" s="86" t="s">
        <v>429</v>
      </c>
      <c r="AT16" t="s">
        <v>430</v>
      </c>
      <c r="AU16" t="s">
        <v>431</v>
      </c>
      <c r="AV16" t="s">
        <v>432</v>
      </c>
      <c r="AW16" t="s">
        <v>433</v>
      </c>
      <c r="AX16" t="s">
        <v>434</v>
      </c>
      <c r="AY16" t="s">
        <v>435</v>
      </c>
      <c r="AZ16" t="s">
        <v>436</v>
      </c>
      <c r="BA16" t="s">
        <v>437</v>
      </c>
      <c r="BB16" t="s">
        <v>438</v>
      </c>
      <c r="BC16" t="s">
        <v>439</v>
      </c>
      <c r="BD16" t="s">
        <v>440</v>
      </c>
      <c r="BE16" t="s">
        <v>441</v>
      </c>
      <c r="BF16" t="s">
        <v>442</v>
      </c>
      <c r="BG16" t="s">
        <v>443</v>
      </c>
      <c r="BH16" t="s">
        <v>444</v>
      </c>
      <c r="BI16" t="s">
        <v>445</v>
      </c>
      <c r="BJ16" t="s">
        <v>446</v>
      </c>
      <c r="BK16" t="s">
        <v>447</v>
      </c>
      <c r="BL16" t="s">
        <v>653</v>
      </c>
      <c r="BM16" t="s">
        <v>448</v>
      </c>
      <c r="BN16" t="s">
        <v>449</v>
      </c>
      <c r="BO16" t="s">
        <v>450</v>
      </c>
      <c r="BP16" t="s">
        <v>451</v>
      </c>
      <c r="BQ16" t="s">
        <v>452</v>
      </c>
      <c r="BR16" t="s">
        <v>453</v>
      </c>
      <c r="BS16" t="s">
        <v>454</v>
      </c>
      <c r="BT16" t="s">
        <v>455</v>
      </c>
      <c r="BU16" t="s">
        <v>456</v>
      </c>
      <c r="BV16" t="s">
        <v>457</v>
      </c>
      <c r="BW16" t="s">
        <v>458</v>
      </c>
      <c r="BX16" t="s">
        <v>459</v>
      </c>
      <c r="BY16" t="s">
        <v>460</v>
      </c>
      <c r="BZ16" t="s">
        <v>461</v>
      </c>
      <c r="CA16" t="s">
        <v>462</v>
      </c>
      <c r="CB16" t="s">
        <v>463</v>
      </c>
      <c r="CC16" t="s">
        <v>464</v>
      </c>
    </row>
    <row r="17" spans="5:81">
      <c r="E17" s="174"/>
      <c r="F17" s="86" t="s">
        <v>1</v>
      </c>
      <c r="G17" s="86" t="s">
        <v>992</v>
      </c>
      <c r="H17" s="86" t="s">
        <v>395</v>
      </c>
      <c r="I17" s="86" t="s">
        <v>396</v>
      </c>
      <c r="J17" s="86" t="s">
        <v>397</v>
      </c>
      <c r="K17" s="86" t="s">
        <v>398</v>
      </c>
      <c r="L17" s="86" t="s">
        <v>399</v>
      </c>
      <c r="M17" s="86" t="s">
        <v>400</v>
      </c>
      <c r="N17" s="86" t="s">
        <v>401</v>
      </c>
      <c r="O17" s="86" t="s">
        <v>402</v>
      </c>
      <c r="P17" s="86" t="s">
        <v>403</v>
      </c>
      <c r="Q17" s="86" t="s">
        <v>404</v>
      </c>
      <c r="R17" s="86" t="s">
        <v>405</v>
      </c>
      <c r="S17" s="86" t="s">
        <v>406</v>
      </c>
      <c r="T17" s="86" t="s">
        <v>407</v>
      </c>
      <c r="U17" s="86" t="s">
        <v>408</v>
      </c>
      <c r="V17" s="86" t="s">
        <v>409</v>
      </c>
      <c r="W17" s="86" t="s">
        <v>410</v>
      </c>
      <c r="X17" s="86" t="s">
        <v>702</v>
      </c>
      <c r="Y17" s="86" t="s">
        <v>411</v>
      </c>
      <c r="Z17" s="86" t="s">
        <v>412</v>
      </c>
      <c r="AA17" s="86" t="s">
        <v>413</v>
      </c>
      <c r="AB17" s="86" t="s">
        <v>414</v>
      </c>
      <c r="AC17" s="86" t="s">
        <v>415</v>
      </c>
      <c r="AD17" s="86" t="s">
        <v>416</v>
      </c>
      <c r="AE17" s="86" t="s">
        <v>417</v>
      </c>
      <c r="AF17" s="86" t="s">
        <v>418</v>
      </c>
      <c r="AG17" s="86" t="s">
        <v>419</v>
      </c>
      <c r="AH17" s="86" t="s">
        <v>420</v>
      </c>
      <c r="AI17" s="86" t="s">
        <v>421</v>
      </c>
      <c r="AJ17" s="86" t="s">
        <v>150</v>
      </c>
      <c r="AK17" s="86" t="s">
        <v>130</v>
      </c>
      <c r="AL17" s="86" t="s">
        <v>422</v>
      </c>
      <c r="AM17" s="86" t="s">
        <v>423</v>
      </c>
      <c r="AN17" s="86" t="s">
        <v>424</v>
      </c>
      <c r="AO17" s="86" t="s">
        <v>425</v>
      </c>
      <c r="AP17" s="86" t="s">
        <v>426</v>
      </c>
      <c r="AQ17" s="86" t="s">
        <v>427</v>
      </c>
      <c r="AR17" s="86" t="s">
        <v>428</v>
      </c>
      <c r="AS17" s="86" t="s">
        <v>429</v>
      </c>
      <c r="AT17" t="s">
        <v>430</v>
      </c>
      <c r="AU17" t="s">
        <v>431</v>
      </c>
      <c r="AV17" t="s">
        <v>432</v>
      </c>
      <c r="AW17" t="s">
        <v>433</v>
      </c>
      <c r="AX17" t="s">
        <v>434</v>
      </c>
      <c r="AY17" t="s">
        <v>435</v>
      </c>
      <c r="AZ17" t="s">
        <v>436</v>
      </c>
      <c r="BA17" t="s">
        <v>437</v>
      </c>
      <c r="BB17" t="s">
        <v>438</v>
      </c>
      <c r="BC17" t="s">
        <v>439</v>
      </c>
      <c r="BD17" t="s">
        <v>440</v>
      </c>
      <c r="BE17" t="s">
        <v>441</v>
      </c>
      <c r="BF17" t="s">
        <v>442</v>
      </c>
      <c r="BG17" t="s">
        <v>443</v>
      </c>
      <c r="BH17" t="s">
        <v>444</v>
      </c>
      <c r="BI17" t="s">
        <v>445</v>
      </c>
      <c r="BJ17" t="s">
        <v>446</v>
      </c>
      <c r="BK17" t="s">
        <v>447</v>
      </c>
      <c r="BL17" t="s">
        <v>653</v>
      </c>
      <c r="BM17" t="s">
        <v>448</v>
      </c>
      <c r="BN17" t="s">
        <v>449</v>
      </c>
      <c r="BO17" t="s">
        <v>450</v>
      </c>
      <c r="BP17" t="s">
        <v>451</v>
      </c>
      <c r="BQ17" t="s">
        <v>452</v>
      </c>
      <c r="BR17" t="s">
        <v>453</v>
      </c>
      <c r="BS17" t="s">
        <v>454</v>
      </c>
      <c r="BT17" t="s">
        <v>455</v>
      </c>
      <c r="BU17" t="s">
        <v>456</v>
      </c>
      <c r="BV17" t="s">
        <v>457</v>
      </c>
      <c r="BW17" t="s">
        <v>458</v>
      </c>
      <c r="BX17" t="s">
        <v>459</v>
      </c>
      <c r="BY17" t="s">
        <v>460</v>
      </c>
      <c r="BZ17" t="s">
        <v>461</v>
      </c>
      <c r="CA17" t="s">
        <v>462</v>
      </c>
      <c r="CB17" t="s">
        <v>463</v>
      </c>
      <c r="CC17" t="s">
        <v>464</v>
      </c>
    </row>
    <row r="18" spans="5:81"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</row>
    <row r="19" spans="5:81"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>
        <v>1</v>
      </c>
      <c r="AH19" s="86"/>
      <c r="AI19" s="86"/>
      <c r="AJ19" s="86">
        <v>2</v>
      </c>
      <c r="AK19" s="86"/>
      <c r="AL19" s="86"/>
      <c r="AM19" s="86"/>
      <c r="AN19" s="86"/>
      <c r="AO19" s="86"/>
      <c r="AP19" s="86"/>
      <c r="AQ19" s="86"/>
      <c r="AR19" s="86"/>
      <c r="AS19" s="86"/>
    </row>
    <row r="20" spans="5:81">
      <c r="E20" s="174"/>
      <c r="F20" s="86" t="s">
        <v>2</v>
      </c>
      <c r="G20" s="86" t="s">
        <v>993</v>
      </c>
      <c r="H20" s="86" t="s">
        <v>395</v>
      </c>
      <c r="I20" s="86" t="s">
        <v>396</v>
      </c>
      <c r="J20" s="86" t="s">
        <v>397</v>
      </c>
      <c r="K20" s="86" t="s">
        <v>398</v>
      </c>
      <c r="L20" s="86" t="s">
        <v>399</v>
      </c>
      <c r="M20" s="86" t="s">
        <v>400</v>
      </c>
      <c r="N20" s="86" t="s">
        <v>401</v>
      </c>
      <c r="O20" s="86" t="s">
        <v>402</v>
      </c>
      <c r="P20" s="86" t="s">
        <v>403</v>
      </c>
      <c r="Q20" s="86" t="s">
        <v>404</v>
      </c>
      <c r="R20" s="86" t="s">
        <v>405</v>
      </c>
      <c r="S20" s="86" t="s">
        <v>406</v>
      </c>
      <c r="T20" s="86" t="s">
        <v>407</v>
      </c>
      <c r="U20" s="86" t="s">
        <v>408</v>
      </c>
      <c r="V20" s="86" t="s">
        <v>409</v>
      </c>
      <c r="W20" s="86" t="s">
        <v>410</v>
      </c>
      <c r="X20" s="86" t="s">
        <v>702</v>
      </c>
      <c r="Y20" s="86" t="s">
        <v>411</v>
      </c>
      <c r="Z20" s="86" t="s">
        <v>412</v>
      </c>
      <c r="AA20" s="86" t="s">
        <v>413</v>
      </c>
      <c r="AB20" s="86" t="s">
        <v>414</v>
      </c>
      <c r="AC20" s="86" t="s">
        <v>415</v>
      </c>
      <c r="AD20" s="86" t="s">
        <v>416</v>
      </c>
      <c r="AE20" s="86" t="s">
        <v>417</v>
      </c>
      <c r="AF20" s="86" t="s">
        <v>418</v>
      </c>
      <c r="AG20" s="86" t="s">
        <v>419</v>
      </c>
      <c r="AH20" s="86" t="s">
        <v>420</v>
      </c>
      <c r="AI20" s="86" t="s">
        <v>421</v>
      </c>
      <c r="AJ20" s="86" t="s">
        <v>150</v>
      </c>
      <c r="AK20" s="86" t="s">
        <v>130</v>
      </c>
      <c r="AL20" s="86" t="s">
        <v>422</v>
      </c>
      <c r="AM20" s="86" t="s">
        <v>423</v>
      </c>
      <c r="AN20" s="86" t="s">
        <v>424</v>
      </c>
      <c r="AO20" s="86" t="s">
        <v>425</v>
      </c>
      <c r="AP20" s="86" t="s">
        <v>426</v>
      </c>
      <c r="AQ20" s="86" t="s">
        <v>427</v>
      </c>
      <c r="AR20" s="86" t="s">
        <v>428</v>
      </c>
      <c r="AS20" s="86" t="s">
        <v>429</v>
      </c>
      <c r="AT20" t="s">
        <v>430</v>
      </c>
      <c r="AU20" t="s">
        <v>431</v>
      </c>
      <c r="AV20" t="s">
        <v>432</v>
      </c>
      <c r="AW20" t="s">
        <v>433</v>
      </c>
      <c r="AX20" t="s">
        <v>434</v>
      </c>
      <c r="AY20" t="s">
        <v>435</v>
      </c>
      <c r="AZ20" t="s">
        <v>436</v>
      </c>
      <c r="BA20" t="s">
        <v>437</v>
      </c>
      <c r="BB20" t="s">
        <v>438</v>
      </c>
      <c r="BC20" t="s">
        <v>439</v>
      </c>
      <c r="BD20" t="s">
        <v>440</v>
      </c>
      <c r="BE20" t="s">
        <v>441</v>
      </c>
      <c r="BF20" t="s">
        <v>442</v>
      </c>
      <c r="BG20" t="s">
        <v>443</v>
      </c>
      <c r="BH20" t="s">
        <v>444</v>
      </c>
      <c r="BI20" t="s">
        <v>445</v>
      </c>
      <c r="BJ20" t="s">
        <v>446</v>
      </c>
      <c r="BK20" t="s">
        <v>447</v>
      </c>
      <c r="BL20" t="s">
        <v>653</v>
      </c>
      <c r="BM20" t="s">
        <v>448</v>
      </c>
      <c r="BN20" t="s">
        <v>449</v>
      </c>
      <c r="BO20" t="s">
        <v>450</v>
      </c>
      <c r="BP20" t="s">
        <v>451</v>
      </c>
      <c r="BQ20" t="s">
        <v>452</v>
      </c>
      <c r="BR20" t="s">
        <v>453</v>
      </c>
      <c r="BS20" t="s">
        <v>454</v>
      </c>
      <c r="BT20" t="s">
        <v>455</v>
      </c>
      <c r="BU20" t="s">
        <v>456</v>
      </c>
      <c r="BV20" t="s">
        <v>457</v>
      </c>
      <c r="BW20" t="s">
        <v>458</v>
      </c>
      <c r="BX20" t="s">
        <v>459</v>
      </c>
      <c r="BY20" t="s">
        <v>460</v>
      </c>
      <c r="BZ20" t="s">
        <v>461</v>
      </c>
      <c r="CA20" t="s">
        <v>462</v>
      </c>
      <c r="CB20" t="s">
        <v>463</v>
      </c>
      <c r="CC20" t="s">
        <v>464</v>
      </c>
    </row>
    <row r="21" spans="5:81">
      <c r="E21" s="174"/>
      <c r="F21" s="86" t="s">
        <v>2</v>
      </c>
      <c r="G21" s="86" t="s">
        <v>994</v>
      </c>
      <c r="H21" s="86" t="s">
        <v>395</v>
      </c>
      <c r="I21" s="86" t="s">
        <v>396</v>
      </c>
      <c r="J21" s="86" t="s">
        <v>397</v>
      </c>
      <c r="K21" s="86" t="s">
        <v>398</v>
      </c>
      <c r="L21" s="86" t="s">
        <v>399</v>
      </c>
      <c r="M21" s="86" t="s">
        <v>400</v>
      </c>
      <c r="N21" s="86" t="s">
        <v>401</v>
      </c>
      <c r="O21" s="86" t="s">
        <v>402</v>
      </c>
      <c r="P21" s="86" t="s">
        <v>403</v>
      </c>
      <c r="Q21" s="86" t="s">
        <v>404</v>
      </c>
      <c r="R21" s="86" t="s">
        <v>405</v>
      </c>
      <c r="S21" s="86" t="s">
        <v>406</v>
      </c>
      <c r="T21" s="86" t="s">
        <v>407</v>
      </c>
      <c r="U21" s="86" t="s">
        <v>408</v>
      </c>
      <c r="V21" s="86" t="s">
        <v>409</v>
      </c>
      <c r="W21" s="86" t="s">
        <v>410</v>
      </c>
      <c r="X21" s="86" t="s">
        <v>702</v>
      </c>
      <c r="Y21" s="86" t="s">
        <v>467</v>
      </c>
      <c r="Z21" s="86" t="s">
        <v>468</v>
      </c>
      <c r="AA21" s="86" t="s">
        <v>413</v>
      </c>
      <c r="AB21" s="86" t="s">
        <v>414</v>
      </c>
      <c r="AC21" s="86" t="s">
        <v>415</v>
      </c>
      <c r="AD21" s="86" t="s">
        <v>416</v>
      </c>
      <c r="AE21" s="86" t="s">
        <v>417</v>
      </c>
      <c r="AF21" s="86" t="s">
        <v>418</v>
      </c>
      <c r="AG21" s="86" t="s">
        <v>419</v>
      </c>
      <c r="AH21" s="86" t="s">
        <v>420</v>
      </c>
      <c r="AI21" s="86" t="s">
        <v>421</v>
      </c>
      <c r="AJ21" s="86" t="s">
        <v>150</v>
      </c>
      <c r="AK21" s="86" t="s">
        <v>130</v>
      </c>
      <c r="AL21" s="86" t="s">
        <v>422</v>
      </c>
      <c r="AM21" s="86" t="s">
        <v>423</v>
      </c>
      <c r="AN21" s="86" t="s">
        <v>424</v>
      </c>
      <c r="AO21" s="86" t="s">
        <v>425</v>
      </c>
      <c r="AP21" s="86" t="s">
        <v>426</v>
      </c>
      <c r="AQ21" s="86" t="s">
        <v>508</v>
      </c>
      <c r="AR21" s="86" t="s">
        <v>428</v>
      </c>
      <c r="AS21" s="86" t="s">
        <v>429</v>
      </c>
      <c r="AT21" t="s">
        <v>511</v>
      </c>
      <c r="AU21" t="s">
        <v>431</v>
      </c>
      <c r="AV21" t="s">
        <v>432</v>
      </c>
      <c r="AW21" t="s">
        <v>514</v>
      </c>
      <c r="AX21" t="s">
        <v>434</v>
      </c>
      <c r="AY21" t="s">
        <v>435</v>
      </c>
      <c r="AZ21" t="s">
        <v>436</v>
      </c>
      <c r="BA21" t="s">
        <v>437</v>
      </c>
      <c r="BB21" t="s">
        <v>438</v>
      </c>
      <c r="BC21" t="s">
        <v>439</v>
      </c>
      <c r="BD21" t="s">
        <v>440</v>
      </c>
      <c r="BE21" t="s">
        <v>441</v>
      </c>
      <c r="BF21" t="s">
        <v>442</v>
      </c>
      <c r="BG21" t="s">
        <v>443</v>
      </c>
      <c r="BH21" t="s">
        <v>444</v>
      </c>
      <c r="BI21" t="s">
        <v>445</v>
      </c>
      <c r="BJ21" t="s">
        <v>446</v>
      </c>
      <c r="BK21" t="s">
        <v>447</v>
      </c>
      <c r="BL21" t="s">
        <v>653</v>
      </c>
      <c r="BM21" t="s">
        <v>448</v>
      </c>
      <c r="BN21" t="s">
        <v>449</v>
      </c>
      <c r="BO21" t="s">
        <v>450</v>
      </c>
      <c r="BP21" t="s">
        <v>451</v>
      </c>
      <c r="BQ21" t="s">
        <v>452</v>
      </c>
      <c r="BR21" t="s">
        <v>453</v>
      </c>
      <c r="BS21" t="s">
        <v>454</v>
      </c>
      <c r="BT21" t="s">
        <v>455</v>
      </c>
      <c r="BU21" t="s">
        <v>456</v>
      </c>
      <c r="BV21" t="s">
        <v>457</v>
      </c>
      <c r="BW21" t="s">
        <v>458</v>
      </c>
      <c r="BX21" t="s">
        <v>459</v>
      </c>
      <c r="BY21" t="s">
        <v>460</v>
      </c>
      <c r="BZ21" t="s">
        <v>461</v>
      </c>
      <c r="CA21" t="s">
        <v>462</v>
      </c>
      <c r="CB21" t="s">
        <v>463</v>
      </c>
      <c r="CC21" t="s">
        <v>464</v>
      </c>
    </row>
    <row r="22" spans="5:81">
      <c r="E22" s="174"/>
      <c r="F22" s="86" t="s">
        <v>2</v>
      </c>
      <c r="G22" s="86" t="s">
        <v>995</v>
      </c>
      <c r="H22" s="86" t="s">
        <v>395</v>
      </c>
      <c r="I22" s="86" t="s">
        <v>396</v>
      </c>
      <c r="J22" s="86" t="s">
        <v>397</v>
      </c>
      <c r="K22" s="86" t="s">
        <v>398</v>
      </c>
      <c r="L22" s="86" t="s">
        <v>399</v>
      </c>
      <c r="M22" s="86" t="s">
        <v>400</v>
      </c>
      <c r="N22" s="86" t="s">
        <v>401</v>
      </c>
      <c r="O22" s="86" t="s">
        <v>402</v>
      </c>
      <c r="P22" s="86" t="s">
        <v>403</v>
      </c>
      <c r="Q22" s="86" t="s">
        <v>404</v>
      </c>
      <c r="R22" s="86" t="s">
        <v>405</v>
      </c>
      <c r="S22" s="86" t="s">
        <v>406</v>
      </c>
      <c r="T22" s="86" t="s">
        <v>407</v>
      </c>
      <c r="U22" s="86" t="s">
        <v>408</v>
      </c>
      <c r="V22" s="86" t="s">
        <v>409</v>
      </c>
      <c r="W22" s="86" t="s">
        <v>410</v>
      </c>
      <c r="X22" s="86" t="s">
        <v>702</v>
      </c>
      <c r="Y22" s="86" t="s">
        <v>471</v>
      </c>
      <c r="Z22" s="86" t="s">
        <v>472</v>
      </c>
      <c r="AA22" s="86" t="s">
        <v>413</v>
      </c>
      <c r="AB22" s="86" t="s">
        <v>414</v>
      </c>
      <c r="AC22" s="86" t="s">
        <v>415</v>
      </c>
      <c r="AD22" s="86" t="s">
        <v>416</v>
      </c>
      <c r="AE22" s="86" t="s">
        <v>417</v>
      </c>
      <c r="AF22" s="86" t="s">
        <v>418</v>
      </c>
      <c r="AG22" s="86" t="s">
        <v>419</v>
      </c>
      <c r="AH22" s="86" t="s">
        <v>420</v>
      </c>
      <c r="AI22" s="86" t="s">
        <v>421</v>
      </c>
      <c r="AJ22" s="86" t="s">
        <v>150</v>
      </c>
      <c r="AK22" s="86" t="s">
        <v>130</v>
      </c>
      <c r="AL22" s="86" t="s">
        <v>422</v>
      </c>
      <c r="AM22" s="86" t="s">
        <v>423</v>
      </c>
      <c r="AN22" s="86" t="s">
        <v>424</v>
      </c>
      <c r="AO22" s="86" t="s">
        <v>425</v>
      </c>
      <c r="AP22" s="86" t="s">
        <v>426</v>
      </c>
      <c r="AQ22" s="86" t="s">
        <v>537</v>
      </c>
      <c r="AR22" s="86" t="s">
        <v>428</v>
      </c>
      <c r="AS22" s="86" t="s">
        <v>429</v>
      </c>
      <c r="AT22" t="s">
        <v>540</v>
      </c>
      <c r="AU22" t="s">
        <v>431</v>
      </c>
      <c r="AV22" t="s">
        <v>432</v>
      </c>
      <c r="AW22" t="s">
        <v>543</v>
      </c>
      <c r="AX22" t="s">
        <v>434</v>
      </c>
      <c r="AY22" t="s">
        <v>435</v>
      </c>
      <c r="AZ22" t="s">
        <v>436</v>
      </c>
      <c r="BA22" t="s">
        <v>437</v>
      </c>
      <c r="BB22" t="s">
        <v>438</v>
      </c>
      <c r="BC22" t="s">
        <v>439</v>
      </c>
      <c r="BD22" t="s">
        <v>440</v>
      </c>
      <c r="BE22" t="s">
        <v>441</v>
      </c>
      <c r="BF22" t="s">
        <v>442</v>
      </c>
      <c r="BG22" t="s">
        <v>443</v>
      </c>
      <c r="BH22" t="s">
        <v>444</v>
      </c>
      <c r="BI22" t="s">
        <v>445</v>
      </c>
      <c r="BJ22" t="s">
        <v>446</v>
      </c>
      <c r="BK22" t="s">
        <v>447</v>
      </c>
      <c r="BL22" t="s">
        <v>653</v>
      </c>
      <c r="BM22" t="s">
        <v>448</v>
      </c>
      <c r="BN22" t="s">
        <v>449</v>
      </c>
      <c r="BO22" t="s">
        <v>450</v>
      </c>
      <c r="BP22" t="s">
        <v>451</v>
      </c>
      <c r="BQ22" t="s">
        <v>452</v>
      </c>
      <c r="BR22" t="s">
        <v>453</v>
      </c>
      <c r="BS22" t="s">
        <v>454</v>
      </c>
      <c r="BT22" t="s">
        <v>455</v>
      </c>
      <c r="BU22" t="s">
        <v>456</v>
      </c>
      <c r="BV22" t="s">
        <v>457</v>
      </c>
      <c r="BW22" t="s">
        <v>458</v>
      </c>
      <c r="BX22" t="s">
        <v>459</v>
      </c>
      <c r="BY22" t="s">
        <v>460</v>
      </c>
      <c r="BZ22" t="s">
        <v>461</v>
      </c>
      <c r="CA22" t="s">
        <v>462</v>
      </c>
      <c r="CB22" t="s">
        <v>463</v>
      </c>
      <c r="CC22" t="s">
        <v>464</v>
      </c>
    </row>
    <row r="23" spans="5:81">
      <c r="E23" s="174"/>
      <c r="F23" s="86" t="s">
        <v>2</v>
      </c>
      <c r="G23" s="86" t="s">
        <v>996</v>
      </c>
      <c r="H23" s="86" t="s">
        <v>395</v>
      </c>
      <c r="I23" s="86" t="s">
        <v>396</v>
      </c>
      <c r="J23" s="86" t="s">
        <v>397</v>
      </c>
      <c r="K23" s="86" t="s">
        <v>398</v>
      </c>
      <c r="L23" s="86" t="s">
        <v>399</v>
      </c>
      <c r="M23" s="86" t="s">
        <v>400</v>
      </c>
      <c r="N23" s="86" t="s">
        <v>401</v>
      </c>
      <c r="O23" s="86" t="s">
        <v>402</v>
      </c>
      <c r="P23" s="86" t="s">
        <v>403</v>
      </c>
      <c r="Q23" s="86" t="s">
        <v>404</v>
      </c>
      <c r="R23" s="86" t="s">
        <v>405</v>
      </c>
      <c r="S23" s="86" t="s">
        <v>406</v>
      </c>
      <c r="T23" s="86" t="s">
        <v>407</v>
      </c>
      <c r="U23" s="86" t="s">
        <v>408</v>
      </c>
      <c r="V23" s="86" t="s">
        <v>409</v>
      </c>
      <c r="W23" s="86" t="s">
        <v>410</v>
      </c>
      <c r="X23" s="86" t="s">
        <v>702</v>
      </c>
      <c r="Y23" s="86" t="s">
        <v>475</v>
      </c>
      <c r="Z23" s="86" t="s">
        <v>476</v>
      </c>
      <c r="AA23" s="86" t="s">
        <v>413</v>
      </c>
      <c r="AB23" s="86" t="s">
        <v>414</v>
      </c>
      <c r="AC23" s="86" t="s">
        <v>415</v>
      </c>
      <c r="AD23" s="86" t="s">
        <v>416</v>
      </c>
      <c r="AE23" s="86" t="s">
        <v>417</v>
      </c>
      <c r="AF23" s="86" t="s">
        <v>418</v>
      </c>
      <c r="AG23" s="86" t="s">
        <v>419</v>
      </c>
      <c r="AH23" s="86" t="s">
        <v>420</v>
      </c>
      <c r="AI23" s="86" t="s">
        <v>421</v>
      </c>
      <c r="AJ23" s="86" t="s">
        <v>150</v>
      </c>
      <c r="AK23" s="86" t="s">
        <v>130</v>
      </c>
      <c r="AL23" s="86" t="s">
        <v>422</v>
      </c>
      <c r="AM23" s="86" t="s">
        <v>423</v>
      </c>
      <c r="AN23" s="86" t="s">
        <v>424</v>
      </c>
      <c r="AO23" s="86" t="s">
        <v>425</v>
      </c>
      <c r="AP23" s="86" t="s">
        <v>426</v>
      </c>
      <c r="AQ23" s="86" t="s">
        <v>566</v>
      </c>
      <c r="AR23" s="86" t="s">
        <v>428</v>
      </c>
      <c r="AS23" s="86" t="s">
        <v>429</v>
      </c>
      <c r="AT23" t="s">
        <v>569</v>
      </c>
      <c r="AU23" t="s">
        <v>431</v>
      </c>
      <c r="AV23" t="s">
        <v>432</v>
      </c>
      <c r="AW23" t="s">
        <v>572</v>
      </c>
      <c r="AX23" t="s">
        <v>434</v>
      </c>
      <c r="AY23" t="s">
        <v>435</v>
      </c>
      <c r="AZ23" t="s">
        <v>436</v>
      </c>
      <c r="BA23" t="s">
        <v>437</v>
      </c>
      <c r="BB23" t="s">
        <v>438</v>
      </c>
      <c r="BC23" t="s">
        <v>439</v>
      </c>
      <c r="BD23" t="s">
        <v>440</v>
      </c>
      <c r="BE23" t="s">
        <v>441</v>
      </c>
      <c r="BF23" t="s">
        <v>442</v>
      </c>
      <c r="BG23" t="s">
        <v>443</v>
      </c>
      <c r="BH23" t="s">
        <v>444</v>
      </c>
      <c r="BI23" t="s">
        <v>445</v>
      </c>
      <c r="BJ23" t="s">
        <v>446</v>
      </c>
      <c r="BK23" t="s">
        <v>447</v>
      </c>
      <c r="BL23" t="s">
        <v>653</v>
      </c>
      <c r="BM23" t="s">
        <v>448</v>
      </c>
      <c r="BN23" t="s">
        <v>449</v>
      </c>
      <c r="BO23" t="s">
        <v>450</v>
      </c>
      <c r="BP23" t="s">
        <v>451</v>
      </c>
      <c r="BQ23" t="s">
        <v>452</v>
      </c>
      <c r="BR23" t="s">
        <v>453</v>
      </c>
      <c r="BS23" t="s">
        <v>454</v>
      </c>
      <c r="BT23" t="s">
        <v>455</v>
      </c>
      <c r="BU23" t="s">
        <v>456</v>
      </c>
      <c r="BV23" t="s">
        <v>457</v>
      </c>
      <c r="BW23" t="s">
        <v>458</v>
      </c>
      <c r="BX23" t="s">
        <v>459</v>
      </c>
      <c r="BY23" t="s">
        <v>460</v>
      </c>
      <c r="BZ23" t="s">
        <v>461</v>
      </c>
      <c r="CA23" t="s">
        <v>462</v>
      </c>
      <c r="CB23" t="s">
        <v>463</v>
      </c>
      <c r="CC23" t="s">
        <v>464</v>
      </c>
    </row>
    <row r="24" spans="5:81">
      <c r="E24" s="174" t="b">
        <v>1</v>
      </c>
      <c r="F24" s="86" t="s">
        <v>2</v>
      </c>
      <c r="G24" s="86" t="s">
        <v>997</v>
      </c>
      <c r="H24" s="86" t="s">
        <v>395</v>
      </c>
      <c r="I24" s="86" t="s">
        <v>396</v>
      </c>
      <c r="J24" s="86" t="s">
        <v>397</v>
      </c>
      <c r="K24" s="86" t="s">
        <v>398</v>
      </c>
      <c r="L24" s="86" t="s">
        <v>399</v>
      </c>
      <c r="M24" s="86" t="s">
        <v>400</v>
      </c>
      <c r="N24" s="86" t="s">
        <v>401</v>
      </c>
      <c r="O24" s="86" t="s">
        <v>402</v>
      </c>
      <c r="P24" s="86" t="s">
        <v>403</v>
      </c>
      <c r="Q24" s="86" t="s">
        <v>404</v>
      </c>
      <c r="R24" s="86" t="s">
        <v>405</v>
      </c>
      <c r="S24" s="86" t="s">
        <v>406</v>
      </c>
      <c r="T24" s="86" t="s">
        <v>407</v>
      </c>
      <c r="U24" s="86" t="s">
        <v>408</v>
      </c>
      <c r="V24" s="86" t="s">
        <v>409</v>
      </c>
      <c r="W24" s="86" t="s">
        <v>410</v>
      </c>
      <c r="X24" s="86" t="s">
        <v>702</v>
      </c>
      <c r="Y24" s="86" t="s">
        <v>481</v>
      </c>
      <c r="Z24" s="86" t="s">
        <v>482</v>
      </c>
      <c r="AA24" s="86" t="s">
        <v>413</v>
      </c>
      <c r="AB24" s="86" t="s">
        <v>414</v>
      </c>
      <c r="AC24" s="86" t="s">
        <v>415</v>
      </c>
      <c r="AD24" s="86" t="s">
        <v>416</v>
      </c>
      <c r="AE24" s="86" t="s">
        <v>417</v>
      </c>
      <c r="AF24" s="86" t="s">
        <v>418</v>
      </c>
      <c r="AG24" s="86" t="s">
        <v>1062</v>
      </c>
      <c r="AH24" s="86" t="s">
        <v>420</v>
      </c>
      <c r="AI24" s="86" t="s">
        <v>421</v>
      </c>
      <c r="AJ24" s="86" t="s">
        <v>1203</v>
      </c>
      <c r="AK24" s="86" t="s">
        <v>130</v>
      </c>
      <c r="AL24" s="86" t="s">
        <v>422</v>
      </c>
      <c r="AM24" s="86" t="s">
        <v>766</v>
      </c>
      <c r="AN24" s="86" t="s">
        <v>424</v>
      </c>
      <c r="AO24" s="86" t="s">
        <v>425</v>
      </c>
      <c r="AP24" s="86" t="s">
        <v>426</v>
      </c>
      <c r="AQ24" s="86" t="s">
        <v>595</v>
      </c>
      <c r="AR24" s="86" t="s">
        <v>428</v>
      </c>
      <c r="AS24" s="86" t="s">
        <v>429</v>
      </c>
      <c r="AT24" t="s">
        <v>598</v>
      </c>
      <c r="AU24" t="s">
        <v>431</v>
      </c>
      <c r="AV24" t="s">
        <v>432</v>
      </c>
      <c r="AW24" t="s">
        <v>601</v>
      </c>
      <c r="AX24" t="s">
        <v>434</v>
      </c>
      <c r="AY24" t="s">
        <v>435</v>
      </c>
      <c r="AZ24" t="s">
        <v>436</v>
      </c>
      <c r="BA24" t="s">
        <v>437</v>
      </c>
      <c r="BB24" t="s">
        <v>438</v>
      </c>
      <c r="BC24" t="s">
        <v>439</v>
      </c>
      <c r="BD24" t="s">
        <v>440</v>
      </c>
      <c r="BE24" t="s">
        <v>441</v>
      </c>
      <c r="BF24" t="s">
        <v>442</v>
      </c>
      <c r="BG24" t="s">
        <v>443</v>
      </c>
      <c r="BH24" t="s">
        <v>444</v>
      </c>
      <c r="BI24" t="s">
        <v>445</v>
      </c>
      <c r="BJ24" t="s">
        <v>446</v>
      </c>
      <c r="BK24" t="s">
        <v>447</v>
      </c>
      <c r="BL24" t="s">
        <v>653</v>
      </c>
      <c r="BM24" t="s">
        <v>448</v>
      </c>
      <c r="BN24" t="s">
        <v>449</v>
      </c>
      <c r="BO24" t="s">
        <v>450</v>
      </c>
      <c r="BP24" t="s">
        <v>451</v>
      </c>
      <c r="BQ24" t="s">
        <v>452</v>
      </c>
      <c r="BR24" t="s">
        <v>453</v>
      </c>
      <c r="BS24" t="s">
        <v>454</v>
      </c>
      <c r="BT24" t="s">
        <v>455</v>
      </c>
      <c r="BU24" t="s">
        <v>456</v>
      </c>
      <c r="BV24" t="s">
        <v>457</v>
      </c>
      <c r="BW24" t="s">
        <v>458</v>
      </c>
      <c r="BX24" t="s">
        <v>459</v>
      </c>
      <c r="BY24" t="s">
        <v>460</v>
      </c>
      <c r="BZ24" t="s">
        <v>461</v>
      </c>
      <c r="CA24" t="s">
        <v>462</v>
      </c>
      <c r="CB24" t="s">
        <v>463</v>
      </c>
      <c r="CC24" t="s">
        <v>464</v>
      </c>
    </row>
    <row r="25" spans="5:81">
      <c r="E25" s="174"/>
      <c r="F25" s="86" t="s">
        <v>2</v>
      </c>
      <c r="G25" s="86" t="s">
        <v>998</v>
      </c>
      <c r="H25" s="86" t="s">
        <v>395</v>
      </c>
      <c r="I25" s="86" t="s">
        <v>396</v>
      </c>
      <c r="J25" s="86" t="s">
        <v>397</v>
      </c>
      <c r="K25" s="86" t="s">
        <v>398</v>
      </c>
      <c r="L25" s="86" t="s">
        <v>399</v>
      </c>
      <c r="M25" s="86" t="s">
        <v>400</v>
      </c>
      <c r="N25" s="86" t="s">
        <v>401</v>
      </c>
      <c r="O25" s="86" t="s">
        <v>402</v>
      </c>
      <c r="P25" s="86" t="s">
        <v>403</v>
      </c>
      <c r="Q25" s="86" t="s">
        <v>404</v>
      </c>
      <c r="R25" s="86" t="s">
        <v>405</v>
      </c>
      <c r="S25" s="86" t="s">
        <v>406</v>
      </c>
      <c r="T25" s="86" t="s">
        <v>407</v>
      </c>
      <c r="U25" s="86" t="s">
        <v>408</v>
      </c>
      <c r="V25" s="86" t="s">
        <v>409</v>
      </c>
      <c r="W25" s="86" t="s">
        <v>410</v>
      </c>
      <c r="X25" s="86" t="s">
        <v>702</v>
      </c>
      <c r="Y25" s="86" t="s">
        <v>485</v>
      </c>
      <c r="Z25" s="86" t="s">
        <v>486</v>
      </c>
      <c r="AA25" s="86" t="s">
        <v>413</v>
      </c>
      <c r="AB25" s="86" t="s">
        <v>414</v>
      </c>
      <c r="AC25" s="86" t="s">
        <v>415</v>
      </c>
      <c r="AD25" s="86" t="s">
        <v>416</v>
      </c>
      <c r="AE25" s="86" t="s">
        <v>417</v>
      </c>
      <c r="AF25" s="86" t="s">
        <v>418</v>
      </c>
      <c r="AG25" s="86" t="s">
        <v>419</v>
      </c>
      <c r="AH25" s="86" t="s">
        <v>420</v>
      </c>
      <c r="AI25" s="86" t="s">
        <v>421</v>
      </c>
      <c r="AJ25" s="86" t="s">
        <v>150</v>
      </c>
      <c r="AK25" s="86" t="s">
        <v>130</v>
      </c>
      <c r="AL25" s="86" t="s">
        <v>422</v>
      </c>
      <c r="AM25" s="86" t="s">
        <v>423</v>
      </c>
      <c r="AN25" s="86" t="s">
        <v>424</v>
      </c>
      <c r="AO25" s="86" t="s">
        <v>425</v>
      </c>
      <c r="AP25" s="86" t="s">
        <v>426</v>
      </c>
      <c r="AQ25" s="86" t="s">
        <v>624</v>
      </c>
      <c r="AR25" s="86" t="s">
        <v>428</v>
      </c>
      <c r="AS25" s="86" t="s">
        <v>429</v>
      </c>
      <c r="AT25" t="s">
        <v>627</v>
      </c>
      <c r="AU25" t="s">
        <v>431</v>
      </c>
      <c r="AV25" t="s">
        <v>432</v>
      </c>
      <c r="AW25" t="s">
        <v>630</v>
      </c>
      <c r="AX25" t="s">
        <v>434</v>
      </c>
      <c r="AY25" t="s">
        <v>435</v>
      </c>
      <c r="AZ25" t="s">
        <v>436</v>
      </c>
      <c r="BA25" t="s">
        <v>437</v>
      </c>
      <c r="BB25" t="s">
        <v>438</v>
      </c>
      <c r="BC25" t="s">
        <v>439</v>
      </c>
      <c r="BD25" t="s">
        <v>440</v>
      </c>
      <c r="BE25" t="s">
        <v>441</v>
      </c>
      <c r="BF25" t="s">
        <v>442</v>
      </c>
      <c r="BG25" t="s">
        <v>443</v>
      </c>
      <c r="BH25" t="s">
        <v>444</v>
      </c>
      <c r="BI25" t="s">
        <v>445</v>
      </c>
      <c r="BJ25" t="s">
        <v>446</v>
      </c>
      <c r="BK25" t="s">
        <v>447</v>
      </c>
      <c r="BL25" t="s">
        <v>653</v>
      </c>
      <c r="BM25" t="s">
        <v>448</v>
      </c>
      <c r="BN25" t="s">
        <v>449</v>
      </c>
      <c r="BO25" t="s">
        <v>450</v>
      </c>
      <c r="BP25" t="s">
        <v>451</v>
      </c>
      <c r="BQ25" t="s">
        <v>452</v>
      </c>
      <c r="BR25" t="s">
        <v>453</v>
      </c>
      <c r="BS25" t="s">
        <v>454</v>
      </c>
      <c r="BT25" t="s">
        <v>455</v>
      </c>
      <c r="BU25" t="s">
        <v>456</v>
      </c>
      <c r="BV25" t="s">
        <v>457</v>
      </c>
      <c r="BW25" t="s">
        <v>458</v>
      </c>
      <c r="BX25" t="s">
        <v>459</v>
      </c>
      <c r="BY25" t="s">
        <v>460</v>
      </c>
      <c r="BZ25" t="s">
        <v>461</v>
      </c>
      <c r="CA25" t="s">
        <v>462</v>
      </c>
      <c r="CB25" t="s">
        <v>463</v>
      </c>
      <c r="CC25" t="s">
        <v>464</v>
      </c>
    </row>
    <row r="26" spans="5:81"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</row>
    <row r="27" spans="5:81"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</row>
    <row r="28" spans="5:81"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</row>
    <row r="29" spans="5:81"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</row>
    <row r="30" spans="5:81"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</row>
    <row r="31" spans="5:81"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</row>
    <row r="32" spans="5:81"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</row>
    <row r="33" spans="6:45"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</row>
    <row r="34" spans="6:45"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</row>
    <row r="35" spans="6:45"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</row>
    <row r="36" spans="6:45"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</row>
    <row r="37" spans="6:45"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</row>
    <row r="38" spans="6:45"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</row>
    <row r="39" spans="6:45"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</row>
    <row r="40" spans="6:45"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</row>
    <row r="41" spans="6:45"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</row>
    <row r="42" spans="6:45"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</row>
    <row r="43" spans="6:45"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</row>
    <row r="44" spans="6:45"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</row>
    <row r="45" spans="6:45"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</row>
    <row r="46" spans="6:45"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</row>
    <row r="47" spans="6:45"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</row>
    <row r="48" spans="6:45"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</row>
    <row r="49" spans="6:45"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</row>
    <row r="50" spans="6:45"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</row>
    <row r="51" spans="6:45"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</row>
    <row r="52" spans="6:45"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</row>
    <row r="53" spans="6:45"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</row>
    <row r="54" spans="6:45"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</row>
    <row r="55" spans="6:45"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</row>
    <row r="56" spans="6:45"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</row>
    <row r="57" spans="6:45"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</row>
    <row r="58" spans="6:45"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</row>
    <row r="59" spans="6:45"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</row>
    <row r="60" spans="6:45"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</row>
    <row r="61" spans="6:45"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</row>
    <row r="62" spans="6:45"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</row>
    <row r="63" spans="6:45"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</row>
    <row r="64" spans="6:45"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</row>
    <row r="65" spans="6:45"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</row>
    <row r="66" spans="6:45"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</row>
    <row r="67" spans="6:45"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</row>
    <row r="68" spans="6:45"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</row>
    <row r="69" spans="6:45"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</row>
    <row r="70" spans="6:45"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</row>
    <row r="71" spans="6:45"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</row>
    <row r="72" spans="6:45"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</row>
    <row r="73" spans="6:45"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</row>
    <row r="74" spans="6:45"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</row>
    <row r="75" spans="6:45"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</row>
    <row r="76" spans="6:45"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</row>
    <row r="77" spans="6:45"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</row>
    <row r="78" spans="6:45"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</row>
    <row r="79" spans="6:45"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</row>
    <row r="80" spans="6:45"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</row>
    <row r="81" spans="6:45"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</row>
    <row r="82" spans="6:45"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</row>
    <row r="83" spans="6:45"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</row>
    <row r="84" spans="6:45"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</row>
    <row r="85" spans="6:45"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</row>
    <row r="86" spans="6:45"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</row>
    <row r="87" spans="6:45"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</row>
    <row r="88" spans="6:45"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  <c r="AO88" s="86"/>
      <c r="AP88" s="86"/>
      <c r="AQ88" s="86"/>
      <c r="AR88" s="86"/>
      <c r="AS88" s="86"/>
    </row>
    <row r="89" spans="6:45"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</row>
    <row r="90" spans="6:45"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</row>
    <row r="91" spans="6:45"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</row>
    <row r="92" spans="6:45"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</row>
    <row r="93" spans="6:45"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</row>
    <row r="94" spans="6:45"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</row>
    <row r="95" spans="6:45"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</row>
    <row r="96" spans="6:45"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</row>
    <row r="97" spans="6:45"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</row>
    <row r="98" spans="6:45"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</row>
    <row r="99" spans="6:45"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</row>
    <row r="100" spans="6:45"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</row>
    <row r="101" spans="6:45"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</row>
    <row r="102" spans="6:45"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</row>
    <row r="103" spans="6:45"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</row>
    <row r="104" spans="6:45"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</row>
    <row r="105" spans="6:45"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</row>
    <row r="106" spans="6:45"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</row>
    <row r="107" spans="6:45"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</row>
    <row r="108" spans="6:45"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</row>
    <row r="109" spans="6:45"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</row>
    <row r="110" spans="6:45"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</row>
    <row r="111" spans="6:45"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</row>
    <row r="112" spans="6:45"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  <c r="AL112" s="86"/>
      <c r="AM112" s="86"/>
      <c r="AN112" s="86"/>
      <c r="AO112" s="86"/>
      <c r="AP112" s="86"/>
      <c r="AQ112" s="86"/>
      <c r="AR112" s="86"/>
      <c r="AS112" s="86"/>
    </row>
    <row r="113" spans="6:45"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  <c r="AO113" s="86"/>
      <c r="AP113" s="86"/>
      <c r="AQ113" s="86"/>
      <c r="AR113" s="86"/>
      <c r="AS113" s="86"/>
    </row>
    <row r="114" spans="6:45"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</row>
    <row r="115" spans="6:45"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  <c r="AO115" s="86"/>
      <c r="AP115" s="86"/>
      <c r="AQ115" s="86"/>
      <c r="AR115" s="86"/>
      <c r="AS115" s="86"/>
    </row>
    <row r="116" spans="6:45"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  <c r="AO116" s="86"/>
      <c r="AP116" s="86"/>
      <c r="AQ116" s="86"/>
      <c r="AR116" s="86"/>
      <c r="AS116" s="86"/>
    </row>
    <row r="117" spans="6:45"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  <c r="AO117" s="86"/>
      <c r="AP117" s="86"/>
      <c r="AQ117" s="86"/>
      <c r="AR117" s="86"/>
      <c r="AS117" s="86"/>
    </row>
    <row r="118" spans="6:45"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</row>
    <row r="119" spans="6:45"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86"/>
      <c r="AQ119" s="86"/>
      <c r="AR119" s="86"/>
      <c r="AS119" s="86"/>
    </row>
    <row r="120" spans="6:45"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</row>
    <row r="121" spans="6:45"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</row>
    <row r="122" spans="6:45"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  <c r="AO122" s="86"/>
      <c r="AP122" s="86"/>
      <c r="AQ122" s="86"/>
      <c r="AR122" s="86"/>
      <c r="AS122" s="86"/>
    </row>
    <row r="123" spans="6:45"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86"/>
      <c r="AQ123" s="86"/>
      <c r="AR123" s="86"/>
      <c r="AS123" s="86"/>
    </row>
    <row r="124" spans="6:45"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</row>
    <row r="125" spans="6:45"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  <c r="AO125" s="86"/>
      <c r="AP125" s="86"/>
      <c r="AQ125" s="86"/>
      <c r="AR125" s="86"/>
      <c r="AS125" s="86"/>
    </row>
    <row r="126" spans="6:45"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</row>
    <row r="127" spans="6:45"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86"/>
      <c r="AQ127" s="86"/>
      <c r="AR127" s="86"/>
      <c r="AS127" s="86"/>
    </row>
    <row r="128" spans="6:45"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</row>
    <row r="129" spans="6:45"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</row>
    <row r="130" spans="6:45"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</row>
    <row r="131" spans="6:45"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</row>
    <row r="132" spans="6:45"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R132" s="86"/>
      <c r="AS132" s="86"/>
    </row>
    <row r="133" spans="6:45"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86"/>
      <c r="AQ133" s="86"/>
      <c r="AR133" s="86"/>
      <c r="AS133" s="86"/>
    </row>
    <row r="134" spans="6:45"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  <c r="AO134" s="86"/>
      <c r="AP134" s="86"/>
      <c r="AQ134" s="86"/>
      <c r="AR134" s="86"/>
      <c r="AS134" s="86"/>
    </row>
    <row r="135" spans="6:45"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  <c r="AO135" s="86"/>
      <c r="AP135" s="86"/>
      <c r="AQ135" s="86"/>
      <c r="AR135" s="86"/>
      <c r="AS135" s="86"/>
    </row>
    <row r="136" spans="6:45"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  <c r="AO136" s="86"/>
      <c r="AP136" s="86"/>
      <c r="AQ136" s="86"/>
      <c r="AR136" s="86"/>
      <c r="AS136" s="86"/>
    </row>
    <row r="137" spans="6:45"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  <c r="AO137" s="86"/>
      <c r="AP137" s="86"/>
      <c r="AQ137" s="86"/>
      <c r="AR137" s="86"/>
      <c r="AS137" s="86"/>
    </row>
    <row r="138" spans="6:45"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</row>
    <row r="139" spans="6:45"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86"/>
      <c r="AI139" s="86"/>
      <c r="AJ139" s="86"/>
      <c r="AK139" s="86"/>
      <c r="AL139" s="86"/>
      <c r="AM139" s="86"/>
      <c r="AN139" s="86"/>
      <c r="AO139" s="86"/>
      <c r="AP139" s="86"/>
      <c r="AQ139" s="86"/>
      <c r="AR139" s="86"/>
      <c r="AS139" s="86"/>
    </row>
    <row r="140" spans="6:45"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</row>
    <row r="141" spans="6:45"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  <c r="AO141" s="86"/>
      <c r="AP141" s="86"/>
      <c r="AQ141" s="86"/>
      <c r="AR141" s="86"/>
      <c r="AS141" s="86"/>
    </row>
    <row r="142" spans="6:45"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86"/>
      <c r="AI142" s="86"/>
      <c r="AJ142" s="86"/>
      <c r="AK142" s="86"/>
      <c r="AL142" s="86"/>
      <c r="AM142" s="86"/>
      <c r="AN142" s="86"/>
      <c r="AO142" s="86"/>
      <c r="AP142" s="86"/>
      <c r="AQ142" s="86"/>
      <c r="AR142" s="86"/>
      <c r="AS142" s="86"/>
    </row>
    <row r="143" spans="6:45"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</row>
    <row r="144" spans="6:45"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  <c r="AO144" s="86"/>
      <c r="AP144" s="86"/>
      <c r="AQ144" s="86"/>
      <c r="AR144" s="86"/>
      <c r="AS144" s="86"/>
    </row>
    <row r="145" spans="6:45"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  <c r="AO145" s="86"/>
      <c r="AP145" s="86"/>
      <c r="AQ145" s="86"/>
      <c r="AR145" s="86"/>
      <c r="AS145" s="86"/>
    </row>
    <row r="146" spans="6:45"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  <c r="AO146" s="86"/>
      <c r="AP146" s="86"/>
      <c r="AQ146" s="86"/>
      <c r="AR146" s="86"/>
      <c r="AS146" s="86"/>
    </row>
    <row r="147" spans="6:45"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6"/>
      <c r="AP147" s="86"/>
      <c r="AQ147" s="86"/>
      <c r="AR147" s="86"/>
      <c r="AS147" s="86"/>
    </row>
    <row r="148" spans="6:45"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</row>
    <row r="149" spans="6:45"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86"/>
      <c r="AQ149" s="86"/>
      <c r="AR149" s="86"/>
      <c r="AS149" s="86"/>
    </row>
    <row r="150" spans="6:45"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86"/>
      <c r="AI150" s="86"/>
      <c r="AJ150" s="86"/>
      <c r="AK150" s="86"/>
      <c r="AL150" s="86"/>
      <c r="AM150" s="86"/>
      <c r="AN150" s="86"/>
      <c r="AO150" s="86"/>
      <c r="AP150" s="86"/>
      <c r="AQ150" s="86"/>
      <c r="AR150" s="86"/>
      <c r="AS150" s="86"/>
    </row>
    <row r="151" spans="6:45"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  <c r="AO151" s="86"/>
      <c r="AP151" s="86"/>
      <c r="AQ151" s="86"/>
      <c r="AR151" s="86"/>
      <c r="AS151" s="86"/>
    </row>
    <row r="152" spans="6:45"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  <c r="AO152" s="86"/>
      <c r="AP152" s="86"/>
      <c r="AQ152" s="86"/>
      <c r="AR152" s="86"/>
      <c r="AS152" s="86"/>
    </row>
    <row r="153" spans="6:45">
      <c r="F153" s="86"/>
      <c r="G153" s="86"/>
      <c r="H153" s="86"/>
      <c r="I153" s="86"/>
      <c r="J153" s="86"/>
      <c r="K153" s="86"/>
      <c r="L153" s="86"/>
      <c r="M153" s="86"/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86"/>
      <c r="AI153" s="86"/>
      <c r="AJ153" s="86"/>
      <c r="AK153" s="86"/>
      <c r="AL153" s="86"/>
      <c r="AM153" s="86"/>
      <c r="AN153" s="86"/>
      <c r="AO153" s="86"/>
      <c r="AP153" s="86"/>
      <c r="AQ153" s="86"/>
      <c r="AR153" s="86"/>
      <c r="AS153" s="86"/>
    </row>
    <row r="154" spans="6:45">
      <c r="F154" s="86"/>
      <c r="G154" s="86"/>
      <c r="H154" s="86"/>
      <c r="I154" s="86"/>
      <c r="J154" s="86"/>
      <c r="K154" s="86"/>
      <c r="L154" s="86"/>
      <c r="M154" s="86"/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86"/>
      <c r="AI154" s="86"/>
      <c r="AJ154" s="86"/>
      <c r="AK154" s="86"/>
      <c r="AL154" s="86"/>
      <c r="AM154" s="86"/>
      <c r="AN154" s="86"/>
      <c r="AO154" s="86"/>
      <c r="AP154" s="86"/>
      <c r="AQ154" s="86"/>
      <c r="AR154" s="86"/>
      <c r="AS154" s="86"/>
    </row>
    <row r="155" spans="6:45">
      <c r="F155" s="86"/>
      <c r="G155" s="86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86"/>
      <c r="AI155" s="86"/>
      <c r="AJ155" s="86"/>
      <c r="AK155" s="86"/>
      <c r="AL155" s="86"/>
      <c r="AM155" s="86"/>
      <c r="AN155" s="86"/>
      <c r="AO155" s="86"/>
      <c r="AP155" s="86"/>
      <c r="AQ155" s="86"/>
      <c r="AR155" s="86"/>
      <c r="AS155" s="86"/>
    </row>
    <row r="156" spans="6:45">
      <c r="F156" s="86"/>
      <c r="G156" s="86"/>
      <c r="H156" s="86"/>
      <c r="I156" s="86"/>
      <c r="J156" s="86"/>
      <c r="K156" s="86"/>
      <c r="L156" s="86"/>
      <c r="M156" s="86"/>
      <c r="N156" s="86"/>
      <c r="O156" s="86"/>
      <c r="P156" s="86"/>
      <c r="Q156" s="86"/>
      <c r="R156" s="86"/>
      <c r="S156" s="86"/>
      <c r="T156" s="86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  <c r="AH156" s="86"/>
      <c r="AI156" s="86"/>
      <c r="AJ156" s="86"/>
      <c r="AK156" s="86"/>
      <c r="AL156" s="86"/>
      <c r="AM156" s="86"/>
      <c r="AN156" s="86"/>
      <c r="AO156" s="86"/>
      <c r="AP156" s="86"/>
      <c r="AQ156" s="86"/>
      <c r="AR156" s="86"/>
      <c r="AS156" s="86"/>
    </row>
    <row r="157" spans="6:45">
      <c r="F157" s="86"/>
      <c r="G157" s="86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86"/>
      <c r="AI157" s="86"/>
      <c r="AJ157" s="86"/>
      <c r="AK157" s="86"/>
      <c r="AL157" s="86"/>
      <c r="AM157" s="86"/>
      <c r="AN157" s="86"/>
      <c r="AO157" s="86"/>
      <c r="AP157" s="86"/>
      <c r="AQ157" s="86"/>
      <c r="AR157" s="86"/>
      <c r="AS157" s="86"/>
    </row>
    <row r="158" spans="6:45">
      <c r="F158" s="86"/>
      <c r="G158" s="86"/>
      <c r="H158" s="86"/>
      <c r="I158" s="86"/>
      <c r="J158" s="86"/>
      <c r="K158" s="86"/>
      <c r="L158" s="86"/>
      <c r="M158" s="86"/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86"/>
      <c r="AI158" s="86"/>
      <c r="AJ158" s="86"/>
      <c r="AK158" s="86"/>
      <c r="AL158" s="86"/>
      <c r="AM158" s="86"/>
      <c r="AN158" s="86"/>
      <c r="AO158" s="86"/>
      <c r="AP158" s="86"/>
      <c r="AQ158" s="86"/>
      <c r="AR158" s="86"/>
      <c r="AS158" s="86"/>
    </row>
    <row r="159" spans="6:45"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86"/>
      <c r="AI159" s="86"/>
      <c r="AJ159" s="86"/>
      <c r="AK159" s="86"/>
      <c r="AL159" s="86"/>
      <c r="AM159" s="86"/>
      <c r="AN159" s="86"/>
      <c r="AO159" s="86"/>
      <c r="AP159" s="86"/>
      <c r="AQ159" s="86"/>
      <c r="AR159" s="86"/>
      <c r="AS159" s="86"/>
    </row>
    <row r="160" spans="6:45"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  <c r="AO160" s="86"/>
      <c r="AP160" s="86"/>
      <c r="AQ160" s="86"/>
      <c r="AR160" s="86"/>
      <c r="AS160" s="86"/>
    </row>
    <row r="161" spans="6:45"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86"/>
      <c r="AI161" s="86"/>
      <c r="AJ161" s="86"/>
      <c r="AK161" s="86"/>
      <c r="AL161" s="86"/>
      <c r="AM161" s="86"/>
      <c r="AN161" s="86"/>
      <c r="AO161" s="86"/>
      <c r="AP161" s="86"/>
      <c r="AQ161" s="86"/>
      <c r="AR161" s="86"/>
      <c r="AS161" s="86"/>
    </row>
    <row r="162" spans="6:45"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86"/>
      <c r="AI162" s="86"/>
      <c r="AJ162" s="86"/>
      <c r="AK162" s="86"/>
      <c r="AL162" s="86"/>
      <c r="AM162" s="86"/>
      <c r="AN162" s="86"/>
      <c r="AO162" s="86"/>
      <c r="AP162" s="86"/>
      <c r="AQ162" s="86"/>
      <c r="AR162" s="86"/>
      <c r="AS162" s="86"/>
    </row>
    <row r="163" spans="6:45"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86"/>
      <c r="AI163" s="86"/>
      <c r="AJ163" s="86"/>
      <c r="AK163" s="86"/>
      <c r="AL163" s="86"/>
      <c r="AM163" s="86"/>
      <c r="AN163" s="86"/>
      <c r="AO163" s="86"/>
      <c r="AP163" s="86"/>
      <c r="AQ163" s="86"/>
      <c r="AR163" s="86"/>
      <c r="AS163" s="86"/>
    </row>
    <row r="164" spans="6:45"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  <c r="AO164" s="86"/>
      <c r="AP164" s="86"/>
      <c r="AQ164" s="86"/>
      <c r="AR164" s="86"/>
      <c r="AS164" s="86"/>
    </row>
    <row r="165" spans="6:45"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86"/>
      <c r="AI165" s="86"/>
      <c r="AJ165" s="86"/>
      <c r="AK165" s="86"/>
      <c r="AL165" s="86"/>
      <c r="AM165" s="86"/>
      <c r="AN165" s="86"/>
      <c r="AO165" s="86"/>
      <c r="AP165" s="86"/>
      <c r="AQ165" s="86"/>
      <c r="AR165" s="86"/>
      <c r="AS165" s="86"/>
    </row>
    <row r="166" spans="6:45"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86"/>
      <c r="AQ166" s="86"/>
      <c r="AR166" s="86"/>
      <c r="AS166" s="86"/>
    </row>
    <row r="167" spans="6:45"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86"/>
      <c r="AS167" s="86"/>
    </row>
    <row r="168" spans="6:45"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  <c r="AO168" s="86"/>
      <c r="AP168" s="86"/>
      <c r="AQ168" s="86"/>
      <c r="AR168" s="86"/>
      <c r="AS168" s="86"/>
    </row>
    <row r="169" spans="6:45"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86"/>
      <c r="AS169" s="86"/>
    </row>
    <row r="170" spans="6:45"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  <c r="AO170" s="86"/>
      <c r="AP170" s="86"/>
      <c r="AQ170" s="86"/>
      <c r="AR170" s="86"/>
      <c r="AS170" s="86"/>
    </row>
    <row r="171" spans="6:45"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86"/>
      <c r="AI171" s="86"/>
      <c r="AJ171" s="86"/>
      <c r="AK171" s="86"/>
      <c r="AL171" s="86"/>
      <c r="AM171" s="86"/>
      <c r="AN171" s="86"/>
      <c r="AO171" s="86"/>
      <c r="AP171" s="86"/>
      <c r="AQ171" s="86"/>
      <c r="AR171" s="86"/>
      <c r="AS171" s="86"/>
    </row>
    <row r="172" spans="6:45"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  <c r="AO172" s="86"/>
      <c r="AP172" s="86"/>
      <c r="AQ172" s="86"/>
      <c r="AR172" s="86"/>
      <c r="AS172" s="86"/>
    </row>
    <row r="173" spans="6:45"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86"/>
      <c r="AI173" s="86"/>
      <c r="AJ173" s="86"/>
      <c r="AK173" s="86"/>
      <c r="AL173" s="86"/>
      <c r="AM173" s="86"/>
      <c r="AN173" s="86"/>
      <c r="AO173" s="86"/>
      <c r="AP173" s="86"/>
      <c r="AQ173" s="86"/>
      <c r="AR173" s="86"/>
      <c r="AS173" s="86"/>
    </row>
    <row r="174" spans="6:45"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6"/>
      <c r="AP174" s="86"/>
      <c r="AQ174" s="86"/>
      <c r="AR174" s="86"/>
      <c r="AS174" s="86"/>
    </row>
    <row r="175" spans="6:45"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6"/>
      <c r="AP175" s="86"/>
      <c r="AQ175" s="86"/>
      <c r="AR175" s="86"/>
      <c r="AS175" s="86"/>
    </row>
    <row r="176" spans="6:45"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86"/>
      <c r="AI176" s="86"/>
      <c r="AJ176" s="86"/>
      <c r="AK176" s="86"/>
      <c r="AL176" s="86"/>
      <c r="AM176" s="86"/>
      <c r="AN176" s="86"/>
      <c r="AO176" s="86"/>
      <c r="AP176" s="86"/>
      <c r="AQ176" s="86"/>
      <c r="AR176" s="86"/>
      <c r="AS176" s="86"/>
    </row>
    <row r="177" spans="6:45"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86"/>
      <c r="AI177" s="86"/>
      <c r="AJ177" s="86"/>
      <c r="AK177" s="86"/>
      <c r="AL177" s="86"/>
      <c r="AM177" s="86"/>
      <c r="AN177" s="86"/>
      <c r="AO177" s="86"/>
      <c r="AP177" s="86"/>
      <c r="AQ177" s="86"/>
      <c r="AR177" s="86"/>
      <c r="AS177" s="86"/>
    </row>
    <row r="178" spans="6:45"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86"/>
      <c r="AI178" s="86"/>
      <c r="AJ178" s="86"/>
      <c r="AK178" s="86"/>
      <c r="AL178" s="86"/>
      <c r="AM178" s="86"/>
      <c r="AN178" s="86"/>
      <c r="AO178" s="86"/>
      <c r="AP178" s="86"/>
      <c r="AQ178" s="86"/>
      <c r="AR178" s="86"/>
      <c r="AS178" s="86"/>
    </row>
    <row r="179" spans="6:45"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86"/>
      <c r="AI179" s="86"/>
      <c r="AJ179" s="86"/>
      <c r="AK179" s="86"/>
      <c r="AL179" s="86"/>
      <c r="AM179" s="86"/>
      <c r="AN179" s="86"/>
      <c r="AO179" s="86"/>
      <c r="AP179" s="86"/>
      <c r="AQ179" s="86"/>
      <c r="AR179" s="86"/>
      <c r="AS179" s="86"/>
    </row>
    <row r="180" spans="6:45"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86"/>
      <c r="AI180" s="86"/>
      <c r="AJ180" s="86"/>
      <c r="AK180" s="86"/>
      <c r="AL180" s="86"/>
      <c r="AM180" s="86"/>
      <c r="AN180" s="86"/>
      <c r="AO180" s="86"/>
      <c r="AP180" s="86"/>
      <c r="AQ180" s="86"/>
      <c r="AR180" s="86"/>
      <c r="AS180" s="86"/>
    </row>
    <row r="181" spans="6:45"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86"/>
      <c r="AI181" s="86"/>
      <c r="AJ181" s="86"/>
      <c r="AK181" s="86"/>
      <c r="AL181" s="86"/>
      <c r="AM181" s="86"/>
      <c r="AN181" s="86"/>
      <c r="AO181" s="86"/>
      <c r="AP181" s="86"/>
      <c r="AQ181" s="86"/>
      <c r="AR181" s="86"/>
      <c r="AS181" s="86"/>
    </row>
    <row r="182" spans="6:45"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86"/>
      <c r="AI182" s="86"/>
      <c r="AJ182" s="86"/>
      <c r="AK182" s="86"/>
      <c r="AL182" s="86"/>
      <c r="AM182" s="86"/>
      <c r="AN182" s="86"/>
      <c r="AO182" s="86"/>
      <c r="AP182" s="86"/>
      <c r="AQ182" s="86"/>
      <c r="AR182" s="86"/>
      <c r="AS182" s="86"/>
    </row>
    <row r="183" spans="6:45"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86"/>
      <c r="AI183" s="86"/>
      <c r="AJ183" s="86"/>
      <c r="AK183" s="86"/>
      <c r="AL183" s="86"/>
      <c r="AM183" s="86"/>
      <c r="AN183" s="86"/>
      <c r="AO183" s="86"/>
      <c r="AP183" s="86"/>
      <c r="AQ183" s="86"/>
      <c r="AR183" s="86"/>
      <c r="AS183" s="86"/>
    </row>
    <row r="184" spans="6:45"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  <c r="AO184" s="86"/>
      <c r="AP184" s="86"/>
      <c r="AQ184" s="86"/>
      <c r="AR184" s="86"/>
      <c r="AS184" s="86"/>
    </row>
    <row r="185" spans="6:45"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86"/>
      <c r="AI185" s="86"/>
      <c r="AJ185" s="86"/>
      <c r="AK185" s="86"/>
      <c r="AL185" s="86"/>
      <c r="AM185" s="86"/>
      <c r="AN185" s="86"/>
      <c r="AO185" s="86"/>
      <c r="AP185" s="86"/>
      <c r="AQ185" s="86"/>
      <c r="AR185" s="86"/>
      <c r="AS185" s="86"/>
    </row>
    <row r="186" spans="6:45"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  <c r="AO186" s="86"/>
      <c r="AP186" s="86"/>
      <c r="AQ186" s="86"/>
      <c r="AR186" s="86"/>
      <c r="AS186" s="86"/>
    </row>
    <row r="187" spans="6:45"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  <c r="AO187" s="86"/>
      <c r="AP187" s="86"/>
      <c r="AQ187" s="86"/>
      <c r="AR187" s="86"/>
      <c r="AS187" s="86"/>
    </row>
    <row r="188" spans="6:45"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86"/>
      <c r="AN188" s="86"/>
      <c r="AO188" s="86"/>
      <c r="AP188" s="86"/>
      <c r="AQ188" s="86"/>
      <c r="AR188" s="86"/>
      <c r="AS188" s="86"/>
    </row>
    <row r="189" spans="6:45"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86"/>
      <c r="AN189" s="86"/>
      <c r="AO189" s="86"/>
      <c r="AP189" s="86"/>
      <c r="AQ189" s="86"/>
      <c r="AR189" s="86"/>
      <c r="AS189" s="86"/>
    </row>
    <row r="190" spans="6:45"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86"/>
      <c r="AI190" s="86"/>
      <c r="AJ190" s="86"/>
      <c r="AK190" s="86"/>
      <c r="AL190" s="86"/>
      <c r="AM190" s="86"/>
      <c r="AN190" s="86"/>
      <c r="AO190" s="86"/>
      <c r="AP190" s="86"/>
      <c r="AQ190" s="86"/>
      <c r="AR190" s="86"/>
      <c r="AS190" s="86"/>
    </row>
    <row r="191" spans="6:45"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86"/>
      <c r="AN191" s="86"/>
      <c r="AO191" s="86"/>
      <c r="AP191" s="86"/>
      <c r="AQ191" s="86"/>
      <c r="AR191" s="86"/>
      <c r="AS191" s="86"/>
    </row>
    <row r="192" spans="6:45"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86"/>
      <c r="AN192" s="86"/>
      <c r="AO192" s="86"/>
      <c r="AP192" s="86"/>
      <c r="AQ192" s="86"/>
      <c r="AR192" s="86"/>
      <c r="AS192" s="86"/>
    </row>
    <row r="193" spans="6:45"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  <c r="AO193" s="86"/>
      <c r="AP193" s="86"/>
      <c r="AQ193" s="86"/>
      <c r="AR193" s="86"/>
      <c r="AS193" s="86"/>
    </row>
    <row r="194" spans="6:45"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86"/>
      <c r="AN194" s="86"/>
      <c r="AO194" s="86"/>
      <c r="AP194" s="86"/>
      <c r="AQ194" s="86"/>
      <c r="AR194" s="86"/>
      <c r="AS194" s="86"/>
    </row>
    <row r="195" spans="6:45">
      <c r="F195" s="86"/>
      <c r="G195" s="86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86"/>
      <c r="AN195" s="86"/>
      <c r="AO195" s="86"/>
      <c r="AP195" s="86"/>
      <c r="AQ195" s="86"/>
      <c r="AR195" s="86"/>
      <c r="AS195" s="86"/>
    </row>
    <row r="196" spans="6:45">
      <c r="F196" s="86"/>
      <c r="G196" s="8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86"/>
      <c r="AN196" s="86"/>
      <c r="AO196" s="86"/>
      <c r="AP196" s="86"/>
      <c r="AQ196" s="86"/>
      <c r="AR196" s="86"/>
      <c r="AS196" s="86"/>
    </row>
    <row r="197" spans="6:45">
      <c r="F197" s="86"/>
      <c r="G197" s="8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86"/>
      <c r="AI197" s="86"/>
      <c r="AJ197" s="86"/>
      <c r="AK197" s="86"/>
      <c r="AL197" s="86"/>
      <c r="AM197" s="86"/>
      <c r="AN197" s="86"/>
      <c r="AO197" s="86"/>
      <c r="AP197" s="86"/>
      <c r="AQ197" s="86"/>
      <c r="AR197" s="86"/>
      <c r="AS197" s="86"/>
    </row>
    <row r="198" spans="6:45"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86"/>
      <c r="AI198" s="86"/>
      <c r="AJ198" s="86"/>
      <c r="AK198" s="86"/>
      <c r="AL198" s="86"/>
      <c r="AM198" s="86"/>
      <c r="AN198" s="86"/>
      <c r="AO198" s="86"/>
      <c r="AP198" s="86"/>
      <c r="AQ198" s="86"/>
      <c r="AR198" s="86"/>
      <c r="AS198" s="86"/>
    </row>
    <row r="199" spans="6:45"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86"/>
      <c r="AI199" s="86"/>
      <c r="AJ199" s="86"/>
      <c r="AK199" s="86"/>
      <c r="AL199" s="86"/>
      <c r="AM199" s="86"/>
      <c r="AN199" s="86"/>
      <c r="AO199" s="86"/>
      <c r="AP199" s="86"/>
      <c r="AQ199" s="86"/>
      <c r="AR199" s="86"/>
      <c r="AS199" s="86"/>
    </row>
    <row r="200" spans="6:45"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86"/>
      <c r="AN200" s="86"/>
      <c r="AO200" s="86"/>
      <c r="AP200" s="86"/>
      <c r="AQ200" s="86"/>
      <c r="AR200" s="86"/>
      <c r="AS200" s="86"/>
    </row>
    <row r="201" spans="6:45"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86"/>
      <c r="AN201" s="86"/>
      <c r="AO201" s="86"/>
      <c r="AP201" s="86"/>
      <c r="AQ201" s="86"/>
      <c r="AR201" s="86"/>
      <c r="AS201" s="86"/>
    </row>
    <row r="202" spans="6:45"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86"/>
      <c r="AN202" s="86"/>
      <c r="AO202" s="86"/>
      <c r="AP202" s="86"/>
      <c r="AQ202" s="86"/>
      <c r="AR202" s="86"/>
      <c r="AS202" s="86"/>
    </row>
    <row r="203" spans="6:45"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86"/>
      <c r="AN203" s="86"/>
      <c r="AO203" s="86"/>
      <c r="AP203" s="86"/>
      <c r="AQ203" s="86"/>
      <c r="AR203" s="86"/>
      <c r="AS203" s="86"/>
    </row>
    <row r="204" spans="6:45"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86"/>
      <c r="AN204" s="86"/>
      <c r="AO204" s="86"/>
      <c r="AP204" s="86"/>
      <c r="AQ204" s="86"/>
      <c r="AR204" s="86"/>
      <c r="AS204" s="86"/>
    </row>
    <row r="205" spans="6:45"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86"/>
      <c r="AN205" s="86"/>
      <c r="AO205" s="86"/>
      <c r="AP205" s="86"/>
      <c r="AQ205" s="86"/>
      <c r="AR205" s="86"/>
      <c r="AS205" s="86"/>
    </row>
    <row r="206" spans="6:45"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86"/>
      <c r="AN206" s="86"/>
      <c r="AO206" s="86"/>
      <c r="AP206" s="86"/>
      <c r="AQ206" s="86"/>
      <c r="AR206" s="86"/>
      <c r="AS206" s="86"/>
    </row>
    <row r="207" spans="6:45"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  <c r="AO207" s="86"/>
      <c r="AP207" s="86"/>
      <c r="AQ207" s="86"/>
      <c r="AR207" s="86"/>
      <c r="AS207" s="86"/>
    </row>
    <row r="208" spans="6:45"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  <c r="AO208" s="86"/>
      <c r="AP208" s="86"/>
      <c r="AQ208" s="86"/>
      <c r="AR208" s="86"/>
      <c r="AS208" s="86"/>
    </row>
    <row r="209" spans="6:45"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  <c r="AO209" s="86"/>
      <c r="AP209" s="86"/>
      <c r="AQ209" s="86"/>
      <c r="AR209" s="86"/>
      <c r="AS209" s="86"/>
    </row>
    <row r="210" spans="6:45"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  <c r="AO210" s="86"/>
      <c r="AP210" s="86"/>
      <c r="AQ210" s="86"/>
      <c r="AR210" s="86"/>
      <c r="AS210" s="86"/>
    </row>
    <row r="211" spans="6:45"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  <c r="AO211" s="86"/>
      <c r="AP211" s="86"/>
      <c r="AQ211" s="86"/>
      <c r="AR211" s="86"/>
      <c r="AS211" s="86"/>
    </row>
    <row r="212" spans="6:45"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  <c r="AO212" s="86"/>
      <c r="AP212" s="86"/>
      <c r="AQ212" s="86"/>
      <c r="AR212" s="86"/>
      <c r="AS212" s="86"/>
    </row>
    <row r="213" spans="6:45"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  <c r="AO213" s="86"/>
      <c r="AP213" s="86"/>
      <c r="AQ213" s="86"/>
      <c r="AR213" s="86"/>
      <c r="AS213" s="86"/>
    </row>
    <row r="214" spans="6:45"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6"/>
      <c r="AP214" s="86"/>
      <c r="AQ214" s="86"/>
      <c r="AR214" s="86"/>
      <c r="AS214" s="86"/>
    </row>
    <row r="215" spans="6:45"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  <c r="AO215" s="86"/>
      <c r="AP215" s="86"/>
      <c r="AQ215" s="86"/>
      <c r="AR215" s="86"/>
      <c r="AS215" s="86"/>
    </row>
    <row r="216" spans="6:45"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  <c r="AO216" s="86"/>
      <c r="AP216" s="86"/>
      <c r="AQ216" s="86"/>
      <c r="AR216" s="86"/>
      <c r="AS216" s="86"/>
    </row>
    <row r="217" spans="6:45"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  <c r="AO217" s="86"/>
      <c r="AP217" s="86"/>
      <c r="AQ217" s="86"/>
      <c r="AR217" s="86"/>
      <c r="AS217" s="86"/>
    </row>
    <row r="218" spans="6:45"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86"/>
      <c r="AN218" s="86"/>
      <c r="AO218" s="86"/>
      <c r="AP218" s="86"/>
      <c r="AQ218" s="86"/>
      <c r="AR218" s="86"/>
      <c r="AS218" s="86"/>
    </row>
    <row r="219" spans="6:45"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86"/>
      <c r="AN219" s="86"/>
      <c r="AO219" s="86"/>
      <c r="AP219" s="86"/>
      <c r="AQ219" s="86"/>
      <c r="AR219" s="86"/>
      <c r="AS219" s="86"/>
    </row>
    <row r="220" spans="6:45"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86"/>
      <c r="AI220" s="86"/>
      <c r="AJ220" s="86"/>
      <c r="AK220" s="86"/>
      <c r="AL220" s="86"/>
      <c r="AM220" s="86"/>
      <c r="AN220" s="86"/>
      <c r="AO220" s="86"/>
      <c r="AP220" s="86"/>
      <c r="AQ220" s="86"/>
      <c r="AR220" s="86"/>
      <c r="AS220" s="86"/>
    </row>
    <row r="221" spans="6:45"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86"/>
      <c r="AI221" s="86"/>
      <c r="AJ221" s="86"/>
      <c r="AK221" s="86"/>
      <c r="AL221" s="86"/>
      <c r="AM221" s="86"/>
      <c r="AN221" s="86"/>
      <c r="AO221" s="86"/>
      <c r="AP221" s="86"/>
      <c r="AQ221" s="86"/>
      <c r="AR221" s="86"/>
      <c r="AS221" s="86"/>
    </row>
    <row r="222" spans="6:45"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86"/>
      <c r="AI222" s="86"/>
      <c r="AJ222" s="86"/>
      <c r="AK222" s="86"/>
      <c r="AL222" s="86"/>
      <c r="AM222" s="86"/>
      <c r="AN222" s="86"/>
      <c r="AO222" s="86"/>
      <c r="AP222" s="86"/>
      <c r="AQ222" s="86"/>
      <c r="AR222" s="86"/>
      <c r="AS222" s="86"/>
    </row>
    <row r="223" spans="6:45"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86"/>
      <c r="AI223" s="86"/>
      <c r="AJ223" s="86"/>
      <c r="AK223" s="86"/>
      <c r="AL223" s="86"/>
      <c r="AM223" s="86"/>
      <c r="AN223" s="86"/>
      <c r="AO223" s="86"/>
      <c r="AP223" s="86"/>
      <c r="AQ223" s="86"/>
      <c r="AR223" s="86"/>
      <c r="AS223" s="86"/>
    </row>
    <row r="224" spans="6:45"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86"/>
      <c r="AI224" s="86"/>
      <c r="AJ224" s="86"/>
      <c r="AK224" s="86"/>
      <c r="AL224" s="86"/>
      <c r="AM224" s="86"/>
      <c r="AN224" s="86"/>
      <c r="AO224" s="86"/>
      <c r="AP224" s="86"/>
      <c r="AQ224" s="86"/>
      <c r="AR224" s="86"/>
      <c r="AS224" s="86"/>
    </row>
    <row r="225" spans="6:45"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86"/>
      <c r="AI225" s="86"/>
      <c r="AJ225" s="86"/>
      <c r="AK225" s="86"/>
      <c r="AL225" s="86"/>
      <c r="AM225" s="86"/>
      <c r="AN225" s="86"/>
      <c r="AO225" s="86"/>
      <c r="AP225" s="86"/>
      <c r="AQ225" s="86"/>
      <c r="AR225" s="86"/>
      <c r="AS225" s="86"/>
    </row>
    <row r="226" spans="6:45"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86"/>
      <c r="AI226" s="86"/>
      <c r="AJ226" s="86"/>
      <c r="AK226" s="86"/>
      <c r="AL226" s="86"/>
      <c r="AM226" s="86"/>
      <c r="AN226" s="86"/>
      <c r="AO226" s="86"/>
      <c r="AP226" s="86"/>
      <c r="AQ226" s="86"/>
      <c r="AR226" s="86"/>
      <c r="AS226" s="86"/>
    </row>
    <row r="227" spans="6:45"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86"/>
      <c r="AI227" s="86"/>
      <c r="AJ227" s="86"/>
      <c r="AK227" s="86"/>
      <c r="AL227" s="86"/>
      <c r="AM227" s="86"/>
      <c r="AN227" s="86"/>
      <c r="AO227" s="86"/>
      <c r="AP227" s="86"/>
      <c r="AQ227" s="86"/>
      <c r="AR227" s="86"/>
      <c r="AS227" s="86"/>
    </row>
    <row r="228" spans="6:45"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86"/>
      <c r="AI228" s="86"/>
      <c r="AJ228" s="86"/>
      <c r="AK228" s="86"/>
      <c r="AL228" s="86"/>
      <c r="AM228" s="86"/>
      <c r="AN228" s="86"/>
      <c r="AO228" s="86"/>
      <c r="AP228" s="86"/>
      <c r="AQ228" s="86"/>
      <c r="AR228" s="86"/>
      <c r="AS228" s="86"/>
    </row>
    <row r="229" spans="6:45"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86"/>
      <c r="AI229" s="86"/>
      <c r="AJ229" s="86"/>
      <c r="AK229" s="86"/>
      <c r="AL229" s="86"/>
      <c r="AM229" s="86"/>
      <c r="AN229" s="86"/>
      <c r="AO229" s="86"/>
      <c r="AP229" s="86"/>
      <c r="AQ229" s="86"/>
      <c r="AR229" s="86"/>
      <c r="AS229" s="86"/>
    </row>
    <row r="230" spans="6:45"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86"/>
      <c r="AI230" s="86"/>
      <c r="AJ230" s="86"/>
      <c r="AK230" s="86"/>
      <c r="AL230" s="86"/>
      <c r="AM230" s="86"/>
      <c r="AN230" s="86"/>
      <c r="AO230" s="86"/>
      <c r="AP230" s="86"/>
      <c r="AQ230" s="86"/>
      <c r="AR230" s="86"/>
      <c r="AS230" s="86"/>
    </row>
    <row r="231" spans="6:45"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86"/>
      <c r="AI231" s="86"/>
      <c r="AJ231" s="86"/>
      <c r="AK231" s="86"/>
      <c r="AL231" s="86"/>
      <c r="AM231" s="86"/>
      <c r="AN231" s="86"/>
      <c r="AO231" s="86"/>
      <c r="AP231" s="86"/>
      <c r="AQ231" s="86"/>
      <c r="AR231" s="86"/>
      <c r="AS231" s="86"/>
    </row>
    <row r="232" spans="6:45"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  <c r="AH232" s="86"/>
      <c r="AI232" s="86"/>
      <c r="AJ232" s="86"/>
      <c r="AK232" s="86"/>
      <c r="AL232" s="86"/>
      <c r="AM232" s="86"/>
      <c r="AN232" s="86"/>
      <c r="AO232" s="86"/>
      <c r="AP232" s="86"/>
      <c r="AQ232" s="86"/>
      <c r="AR232" s="86"/>
      <c r="AS232" s="86"/>
    </row>
    <row r="233" spans="6:45"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  <c r="AH233" s="86"/>
      <c r="AI233" s="86"/>
      <c r="AJ233" s="86"/>
      <c r="AK233" s="86"/>
      <c r="AL233" s="86"/>
      <c r="AM233" s="86"/>
      <c r="AN233" s="86"/>
      <c r="AO233" s="86"/>
      <c r="AP233" s="86"/>
      <c r="AQ233" s="86"/>
      <c r="AR233" s="86"/>
      <c r="AS233" s="86"/>
    </row>
    <row r="234" spans="6:45"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86"/>
      <c r="AN234" s="86"/>
      <c r="AO234" s="86"/>
      <c r="AP234" s="86"/>
      <c r="AQ234" s="86"/>
      <c r="AR234" s="86"/>
      <c r="AS234" s="86"/>
    </row>
    <row r="235" spans="6:45"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86"/>
      <c r="AN235" s="86"/>
      <c r="AO235" s="86"/>
      <c r="AP235" s="86"/>
      <c r="AQ235" s="86"/>
      <c r="AR235" s="86"/>
      <c r="AS235" s="86"/>
    </row>
    <row r="236" spans="6:45"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86"/>
      <c r="AN236" s="86"/>
      <c r="AO236" s="86"/>
      <c r="AP236" s="86"/>
      <c r="AQ236" s="86"/>
      <c r="AR236" s="86"/>
      <c r="AS236" s="86"/>
    </row>
    <row r="237" spans="6:45"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86"/>
      <c r="AN237" s="86"/>
      <c r="AO237" s="86"/>
      <c r="AP237" s="86"/>
      <c r="AQ237" s="86"/>
      <c r="AR237" s="86"/>
      <c r="AS237" s="86"/>
    </row>
    <row r="238" spans="6:45"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86"/>
      <c r="AN238" s="86"/>
      <c r="AO238" s="86"/>
      <c r="AP238" s="86"/>
      <c r="AQ238" s="86"/>
      <c r="AR238" s="86"/>
      <c r="AS238" s="86"/>
    </row>
    <row r="239" spans="6:45"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86"/>
      <c r="AK239" s="86"/>
      <c r="AL239" s="86"/>
      <c r="AM239" s="86"/>
      <c r="AN239" s="86"/>
      <c r="AO239" s="86"/>
      <c r="AP239" s="86"/>
      <c r="AQ239" s="86"/>
      <c r="AR239" s="86"/>
      <c r="AS239" s="86"/>
    </row>
    <row r="240" spans="6:45"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  <c r="AH240" s="86"/>
      <c r="AI240" s="86"/>
      <c r="AJ240" s="86"/>
      <c r="AK240" s="86"/>
      <c r="AL240" s="86"/>
      <c r="AM240" s="86"/>
      <c r="AN240" s="86"/>
      <c r="AO240" s="86"/>
      <c r="AP240" s="86"/>
      <c r="AQ240" s="86"/>
      <c r="AR240" s="86"/>
      <c r="AS240" s="86"/>
    </row>
    <row r="241" spans="6:45"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  <c r="AH241" s="86"/>
      <c r="AI241" s="86"/>
      <c r="AJ241" s="86"/>
      <c r="AK241" s="86"/>
      <c r="AL241" s="86"/>
      <c r="AM241" s="86"/>
      <c r="AN241" s="86"/>
      <c r="AO241" s="86"/>
      <c r="AP241" s="86"/>
      <c r="AQ241" s="86"/>
      <c r="AR241" s="86"/>
      <c r="AS241" s="86"/>
    </row>
    <row r="242" spans="6:45"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  <c r="AH242" s="86"/>
      <c r="AI242" s="86"/>
      <c r="AJ242" s="86"/>
      <c r="AK242" s="86"/>
      <c r="AL242" s="86"/>
      <c r="AM242" s="86"/>
      <c r="AN242" s="86"/>
      <c r="AO242" s="86"/>
      <c r="AP242" s="86"/>
      <c r="AQ242" s="86"/>
      <c r="AR242" s="86"/>
      <c r="AS242" s="86"/>
    </row>
    <row r="243" spans="6:45">
      <c r="F243" s="86"/>
      <c r="G243" s="86"/>
      <c r="H243" s="86"/>
      <c r="I243" s="86"/>
      <c r="J243" s="86"/>
      <c r="K243" s="86"/>
      <c r="L243" s="86"/>
      <c r="M243" s="86"/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  <c r="AH243" s="86"/>
      <c r="AI243" s="86"/>
      <c r="AJ243" s="86"/>
      <c r="AK243" s="86"/>
      <c r="AL243" s="86"/>
      <c r="AM243" s="86"/>
      <c r="AN243" s="86"/>
      <c r="AO243" s="86"/>
      <c r="AP243" s="86"/>
      <c r="AQ243" s="86"/>
      <c r="AR243" s="86"/>
      <c r="AS243" s="86"/>
    </row>
    <row r="244" spans="6:45">
      <c r="F244" s="86"/>
      <c r="G244" s="86"/>
      <c r="H244" s="86"/>
      <c r="I244" s="86"/>
      <c r="J244" s="86"/>
      <c r="K244" s="86"/>
      <c r="L244" s="86"/>
      <c r="M244" s="86"/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86"/>
      <c r="AI244" s="86"/>
      <c r="AJ244" s="86"/>
      <c r="AK244" s="86"/>
      <c r="AL244" s="86"/>
      <c r="AM244" s="86"/>
      <c r="AN244" s="86"/>
      <c r="AO244" s="86"/>
      <c r="AP244" s="86"/>
      <c r="AQ244" s="86"/>
      <c r="AR244" s="86"/>
      <c r="AS244" s="86"/>
    </row>
    <row r="245" spans="6:45">
      <c r="F245" s="86"/>
      <c r="G245" s="86"/>
      <c r="H245" s="86"/>
      <c r="I245" s="86"/>
      <c r="J245" s="86"/>
      <c r="K245" s="86"/>
      <c r="L245" s="86"/>
      <c r="M245" s="86"/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86"/>
      <c r="AI245" s="86"/>
      <c r="AJ245" s="86"/>
      <c r="AK245" s="86"/>
      <c r="AL245" s="86"/>
      <c r="AM245" s="86"/>
      <c r="AN245" s="86"/>
      <c r="AO245" s="86"/>
      <c r="AP245" s="86"/>
      <c r="AQ245" s="86"/>
      <c r="AR245" s="86"/>
      <c r="AS245" s="86"/>
    </row>
    <row r="246" spans="6:45">
      <c r="F246" s="86"/>
      <c r="G246" s="86"/>
      <c r="H246" s="86"/>
      <c r="I246" s="86"/>
      <c r="J246" s="86"/>
      <c r="K246" s="86"/>
      <c r="L246" s="86"/>
      <c r="M246" s="86"/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86"/>
      <c r="AI246" s="86"/>
      <c r="AJ246" s="86"/>
      <c r="AK246" s="86"/>
      <c r="AL246" s="86"/>
      <c r="AM246" s="86"/>
      <c r="AN246" s="86"/>
      <c r="AO246" s="86"/>
      <c r="AP246" s="86"/>
      <c r="AQ246" s="86"/>
      <c r="AR246" s="86"/>
      <c r="AS246" s="86"/>
    </row>
    <row r="247" spans="6:45">
      <c r="F247" s="86"/>
      <c r="G247" s="86"/>
      <c r="H247" s="86"/>
      <c r="I247" s="86"/>
      <c r="J247" s="86"/>
      <c r="K247" s="86"/>
      <c r="L247" s="86"/>
      <c r="M247" s="86"/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86"/>
      <c r="AI247" s="86"/>
      <c r="AJ247" s="86"/>
      <c r="AK247" s="86"/>
      <c r="AL247" s="86"/>
      <c r="AM247" s="86"/>
      <c r="AN247" s="86"/>
      <c r="AO247" s="86"/>
      <c r="AP247" s="86"/>
      <c r="AQ247" s="86"/>
      <c r="AR247" s="86"/>
      <c r="AS247" s="86"/>
    </row>
    <row r="248" spans="6:45"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86"/>
      <c r="AI248" s="86"/>
      <c r="AJ248" s="86"/>
      <c r="AK248" s="86"/>
      <c r="AL248" s="86"/>
      <c r="AM248" s="86"/>
      <c r="AN248" s="86"/>
      <c r="AO248" s="86"/>
      <c r="AP248" s="86"/>
      <c r="AQ248" s="86"/>
      <c r="AR248" s="86"/>
      <c r="AS248" s="86"/>
    </row>
    <row r="249" spans="6:45">
      <c r="F249" s="86"/>
      <c r="G249" s="86"/>
      <c r="H249" s="86"/>
      <c r="I249" s="86"/>
      <c r="J249" s="86"/>
      <c r="K249" s="86"/>
      <c r="L249" s="86"/>
      <c r="M249" s="86"/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86"/>
      <c r="AI249" s="86"/>
      <c r="AJ249" s="86"/>
      <c r="AK249" s="86"/>
      <c r="AL249" s="86"/>
      <c r="AM249" s="86"/>
      <c r="AN249" s="86"/>
      <c r="AO249" s="86"/>
      <c r="AP249" s="86"/>
      <c r="AQ249" s="86"/>
      <c r="AR249" s="86"/>
      <c r="AS249" s="86"/>
    </row>
    <row r="250" spans="6:45">
      <c r="F250" s="86"/>
      <c r="G250" s="86"/>
      <c r="H250" s="86"/>
      <c r="I250" s="86"/>
      <c r="J250" s="86"/>
      <c r="K250" s="86"/>
      <c r="L250" s="86"/>
      <c r="M250" s="86"/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86"/>
      <c r="AI250" s="86"/>
      <c r="AJ250" s="86"/>
      <c r="AK250" s="86"/>
      <c r="AL250" s="86"/>
      <c r="AM250" s="86"/>
      <c r="AN250" s="86"/>
      <c r="AO250" s="86"/>
      <c r="AP250" s="86"/>
      <c r="AQ250" s="86"/>
      <c r="AR250" s="86"/>
      <c r="AS250" s="86"/>
    </row>
    <row r="251" spans="6:45">
      <c r="F251" s="86"/>
      <c r="G251" s="86"/>
      <c r="H251" s="86"/>
      <c r="I251" s="86"/>
      <c r="J251" s="86"/>
      <c r="K251" s="86"/>
      <c r="L251" s="86"/>
      <c r="M251" s="86"/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86"/>
      <c r="AI251" s="86"/>
      <c r="AJ251" s="86"/>
      <c r="AK251" s="86"/>
      <c r="AL251" s="86"/>
      <c r="AM251" s="86"/>
      <c r="AN251" s="86"/>
      <c r="AO251" s="86"/>
      <c r="AP251" s="86"/>
      <c r="AQ251" s="86"/>
      <c r="AR251" s="86"/>
      <c r="AS251" s="86"/>
    </row>
    <row r="252" spans="6:45">
      <c r="F252" s="86"/>
      <c r="G252" s="86"/>
      <c r="H252" s="86"/>
      <c r="I252" s="86"/>
      <c r="J252" s="86"/>
      <c r="K252" s="86"/>
      <c r="L252" s="86"/>
      <c r="M252" s="86"/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86"/>
      <c r="AI252" s="86"/>
      <c r="AJ252" s="86"/>
      <c r="AK252" s="86"/>
      <c r="AL252" s="86"/>
      <c r="AM252" s="86"/>
      <c r="AN252" s="86"/>
      <c r="AO252" s="86"/>
      <c r="AP252" s="86"/>
      <c r="AQ252" s="86"/>
      <c r="AR252" s="86"/>
      <c r="AS252" s="86"/>
    </row>
    <row r="253" spans="6:45">
      <c r="F253" s="86"/>
      <c r="G253" s="86"/>
      <c r="H253" s="86"/>
      <c r="I253" s="86"/>
      <c r="J253" s="86"/>
      <c r="K253" s="86"/>
      <c r="L253" s="86"/>
      <c r="M253" s="86"/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86"/>
      <c r="AI253" s="86"/>
      <c r="AJ253" s="86"/>
      <c r="AK253" s="86"/>
      <c r="AL253" s="86"/>
      <c r="AM253" s="86"/>
      <c r="AN253" s="86"/>
      <c r="AO253" s="86"/>
      <c r="AP253" s="86"/>
      <c r="AQ253" s="86"/>
      <c r="AR253" s="86"/>
      <c r="AS253" s="86"/>
    </row>
    <row r="254" spans="6:45">
      <c r="F254" s="86"/>
      <c r="G254" s="86"/>
      <c r="H254" s="86"/>
      <c r="I254" s="86"/>
      <c r="J254" s="86"/>
      <c r="K254" s="86"/>
      <c r="L254" s="86"/>
      <c r="M254" s="86"/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86"/>
      <c r="AI254" s="86"/>
      <c r="AJ254" s="86"/>
      <c r="AK254" s="86"/>
      <c r="AL254" s="86"/>
      <c r="AM254" s="86"/>
      <c r="AN254" s="86"/>
      <c r="AO254" s="86"/>
      <c r="AP254" s="86"/>
      <c r="AQ254" s="86"/>
      <c r="AR254" s="86"/>
      <c r="AS254" s="86"/>
    </row>
    <row r="255" spans="6:45"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86"/>
      <c r="AI255" s="86"/>
      <c r="AJ255" s="86"/>
      <c r="AK255" s="86"/>
      <c r="AL255" s="86"/>
      <c r="AM255" s="86"/>
      <c r="AN255" s="86"/>
      <c r="AO255" s="86"/>
      <c r="AP255" s="86"/>
      <c r="AQ255" s="86"/>
      <c r="AR255" s="86"/>
      <c r="AS255" s="86"/>
    </row>
    <row r="256" spans="6:45"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86"/>
      <c r="AI256" s="86"/>
      <c r="AJ256" s="86"/>
      <c r="AK256" s="86"/>
      <c r="AL256" s="86"/>
      <c r="AM256" s="86"/>
      <c r="AN256" s="86"/>
      <c r="AO256" s="86"/>
      <c r="AP256" s="86"/>
      <c r="AQ256" s="86"/>
      <c r="AR256" s="86"/>
      <c r="AS256" s="86"/>
    </row>
    <row r="257" spans="6:45"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I257" s="86"/>
      <c r="AJ257" s="86"/>
      <c r="AK257" s="86"/>
      <c r="AL257" s="86"/>
      <c r="AM257" s="86"/>
      <c r="AN257" s="86"/>
      <c r="AO257" s="86"/>
      <c r="AP257" s="86"/>
      <c r="AQ257" s="86"/>
      <c r="AR257" s="86"/>
      <c r="AS257" s="86"/>
    </row>
    <row r="258" spans="6:45"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  <c r="AH258" s="86"/>
      <c r="AI258" s="86"/>
      <c r="AJ258" s="86"/>
      <c r="AK258" s="86"/>
      <c r="AL258" s="86"/>
      <c r="AM258" s="86"/>
      <c r="AN258" s="86"/>
      <c r="AO258" s="86"/>
      <c r="AP258" s="86"/>
      <c r="AQ258" s="86"/>
      <c r="AR258" s="86"/>
      <c r="AS258" s="86"/>
    </row>
    <row r="259" spans="6:45"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86"/>
      <c r="AI259" s="86"/>
      <c r="AJ259" s="86"/>
      <c r="AK259" s="86"/>
      <c r="AL259" s="86"/>
      <c r="AM259" s="86"/>
      <c r="AN259" s="86"/>
      <c r="AO259" s="86"/>
      <c r="AP259" s="86"/>
      <c r="AQ259" s="86"/>
      <c r="AR259" s="86"/>
      <c r="AS259" s="86"/>
    </row>
    <row r="260" spans="6:45"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86"/>
      <c r="AI260" s="86"/>
      <c r="AJ260" s="86"/>
      <c r="AK260" s="86"/>
      <c r="AL260" s="86"/>
      <c r="AM260" s="86"/>
      <c r="AN260" s="86"/>
      <c r="AO260" s="86"/>
      <c r="AP260" s="86"/>
      <c r="AQ260" s="86"/>
      <c r="AR260" s="86"/>
      <c r="AS260" s="86"/>
    </row>
    <row r="261" spans="6:45"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86"/>
      <c r="AI261" s="86"/>
      <c r="AJ261" s="86"/>
      <c r="AK261" s="86"/>
      <c r="AL261" s="86"/>
      <c r="AM261" s="86"/>
      <c r="AN261" s="86"/>
      <c r="AO261" s="86"/>
      <c r="AP261" s="86"/>
      <c r="AQ261" s="86"/>
      <c r="AR261" s="86"/>
      <c r="AS261" s="86"/>
    </row>
    <row r="262" spans="6:45"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86"/>
      <c r="AI262" s="86"/>
      <c r="AJ262" s="86"/>
      <c r="AK262" s="86"/>
      <c r="AL262" s="86"/>
      <c r="AM262" s="86"/>
      <c r="AN262" s="86"/>
      <c r="AO262" s="86"/>
      <c r="AP262" s="86"/>
      <c r="AQ262" s="86"/>
      <c r="AR262" s="86"/>
      <c r="AS262" s="86"/>
    </row>
    <row r="263" spans="6:45"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86"/>
      <c r="AI263" s="86"/>
      <c r="AJ263" s="86"/>
      <c r="AK263" s="86"/>
      <c r="AL263" s="86"/>
      <c r="AM263" s="86"/>
      <c r="AN263" s="86"/>
      <c r="AO263" s="86"/>
      <c r="AP263" s="86"/>
      <c r="AQ263" s="86"/>
      <c r="AR263" s="86"/>
      <c r="AS263" s="86"/>
    </row>
    <row r="264" spans="6:45"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86"/>
      <c r="AI264" s="86"/>
      <c r="AJ264" s="86"/>
      <c r="AK264" s="86"/>
      <c r="AL264" s="86"/>
      <c r="AM264" s="86"/>
      <c r="AN264" s="86"/>
      <c r="AO264" s="86"/>
      <c r="AP264" s="86"/>
      <c r="AQ264" s="86"/>
      <c r="AR264" s="86"/>
      <c r="AS264" s="86"/>
    </row>
    <row r="265" spans="6:45"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86"/>
      <c r="AI265" s="86"/>
      <c r="AJ265" s="86"/>
      <c r="AK265" s="86"/>
      <c r="AL265" s="86"/>
      <c r="AM265" s="86"/>
      <c r="AN265" s="86"/>
      <c r="AO265" s="86"/>
      <c r="AP265" s="86"/>
      <c r="AQ265" s="86"/>
      <c r="AR265" s="86"/>
      <c r="AS265" s="86"/>
    </row>
    <row r="266" spans="6:45"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86"/>
      <c r="AI266" s="86"/>
      <c r="AJ266" s="86"/>
      <c r="AK266" s="86"/>
      <c r="AL266" s="86"/>
      <c r="AM266" s="86"/>
      <c r="AN266" s="86"/>
      <c r="AO266" s="86"/>
      <c r="AP266" s="86"/>
      <c r="AQ266" s="86"/>
      <c r="AR266" s="86"/>
      <c r="AS266" s="86"/>
    </row>
    <row r="267" spans="6:45"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86"/>
      <c r="AI267" s="86"/>
      <c r="AJ267" s="86"/>
      <c r="AK267" s="86"/>
      <c r="AL267" s="86"/>
      <c r="AM267" s="86"/>
      <c r="AN267" s="86"/>
      <c r="AO267" s="86"/>
      <c r="AP267" s="86"/>
      <c r="AQ267" s="86"/>
      <c r="AR267" s="86"/>
      <c r="AS267" s="86"/>
    </row>
    <row r="268" spans="6:45"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86"/>
      <c r="AI268" s="86"/>
      <c r="AJ268" s="86"/>
      <c r="AK268" s="86"/>
      <c r="AL268" s="86"/>
      <c r="AM268" s="86"/>
      <c r="AN268" s="86"/>
      <c r="AO268" s="86"/>
      <c r="AP268" s="86"/>
      <c r="AQ268" s="86"/>
      <c r="AR268" s="86"/>
      <c r="AS268" s="86"/>
    </row>
    <row r="269" spans="6:45"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86"/>
      <c r="AI269" s="86"/>
      <c r="AJ269" s="86"/>
      <c r="AK269" s="86"/>
      <c r="AL269" s="86"/>
      <c r="AM269" s="86"/>
      <c r="AN269" s="86"/>
      <c r="AO269" s="86"/>
      <c r="AP269" s="86"/>
      <c r="AQ269" s="86"/>
      <c r="AR269" s="86"/>
      <c r="AS269" s="86"/>
    </row>
    <row r="270" spans="6:45"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86"/>
      <c r="AI270" s="86"/>
      <c r="AJ270" s="86"/>
      <c r="AK270" s="86"/>
      <c r="AL270" s="86"/>
      <c r="AM270" s="86"/>
      <c r="AN270" s="86"/>
      <c r="AO270" s="86"/>
      <c r="AP270" s="86"/>
      <c r="AQ270" s="86"/>
      <c r="AR270" s="86"/>
      <c r="AS270" s="86"/>
    </row>
    <row r="271" spans="6:45"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86"/>
      <c r="AI271" s="86"/>
      <c r="AJ271" s="86"/>
      <c r="AK271" s="86"/>
      <c r="AL271" s="86"/>
      <c r="AM271" s="86"/>
      <c r="AN271" s="86"/>
      <c r="AO271" s="86"/>
      <c r="AP271" s="86"/>
      <c r="AQ271" s="86"/>
      <c r="AR271" s="86"/>
      <c r="AS271" s="86"/>
    </row>
    <row r="272" spans="6:45"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86"/>
      <c r="AI272" s="86"/>
      <c r="AJ272" s="86"/>
      <c r="AK272" s="86"/>
      <c r="AL272" s="86"/>
      <c r="AM272" s="86"/>
      <c r="AN272" s="86"/>
      <c r="AO272" s="86"/>
      <c r="AP272" s="86"/>
      <c r="AQ272" s="86"/>
      <c r="AR272" s="86"/>
      <c r="AS272" s="86"/>
    </row>
    <row r="273" spans="6:45"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86"/>
      <c r="AI273" s="86"/>
      <c r="AJ273" s="86"/>
      <c r="AK273" s="86"/>
      <c r="AL273" s="86"/>
      <c r="AM273" s="86"/>
      <c r="AN273" s="86"/>
      <c r="AO273" s="86"/>
      <c r="AP273" s="86"/>
      <c r="AQ273" s="86"/>
      <c r="AR273" s="86"/>
      <c r="AS273" s="86"/>
    </row>
    <row r="274" spans="6:45"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86"/>
      <c r="AI274" s="86"/>
      <c r="AJ274" s="86"/>
      <c r="AK274" s="86"/>
      <c r="AL274" s="86"/>
      <c r="AM274" s="86"/>
      <c r="AN274" s="86"/>
      <c r="AO274" s="86"/>
      <c r="AP274" s="86"/>
      <c r="AQ274" s="86"/>
      <c r="AR274" s="86"/>
      <c r="AS274" s="86"/>
    </row>
    <row r="275" spans="6:45"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  <c r="AH275" s="86"/>
      <c r="AI275" s="86"/>
      <c r="AJ275" s="86"/>
      <c r="AK275" s="86"/>
      <c r="AL275" s="86"/>
      <c r="AM275" s="86"/>
      <c r="AN275" s="86"/>
      <c r="AO275" s="86"/>
      <c r="AP275" s="86"/>
      <c r="AQ275" s="86"/>
      <c r="AR275" s="86"/>
      <c r="AS275" s="86"/>
    </row>
    <row r="276" spans="6:45"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86"/>
      <c r="AI276" s="86"/>
      <c r="AJ276" s="86"/>
      <c r="AK276" s="86"/>
      <c r="AL276" s="86"/>
      <c r="AM276" s="86"/>
      <c r="AN276" s="86"/>
      <c r="AO276" s="86"/>
      <c r="AP276" s="86"/>
      <c r="AQ276" s="86"/>
      <c r="AR276" s="86"/>
      <c r="AS276" s="86"/>
    </row>
    <row r="277" spans="6:45"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86"/>
      <c r="AI277" s="86"/>
      <c r="AJ277" s="86"/>
      <c r="AK277" s="86"/>
      <c r="AL277" s="86"/>
      <c r="AM277" s="86"/>
      <c r="AN277" s="86"/>
      <c r="AO277" s="86"/>
      <c r="AP277" s="86"/>
      <c r="AQ277" s="86"/>
      <c r="AR277" s="86"/>
      <c r="AS277" s="86"/>
    </row>
    <row r="278" spans="6:45"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86"/>
      <c r="AI278" s="86"/>
      <c r="AJ278" s="86"/>
      <c r="AK278" s="86"/>
      <c r="AL278" s="86"/>
      <c r="AM278" s="86"/>
      <c r="AN278" s="86"/>
      <c r="AO278" s="86"/>
      <c r="AP278" s="86"/>
      <c r="AQ278" s="86"/>
      <c r="AR278" s="86"/>
      <c r="AS278" s="86"/>
    </row>
    <row r="279" spans="6:45"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86"/>
      <c r="AI279" s="86"/>
      <c r="AJ279" s="86"/>
      <c r="AK279" s="86"/>
      <c r="AL279" s="86"/>
      <c r="AM279" s="86"/>
      <c r="AN279" s="86"/>
      <c r="AO279" s="86"/>
      <c r="AP279" s="86"/>
      <c r="AQ279" s="86"/>
      <c r="AR279" s="86"/>
      <c r="AS279" s="86"/>
    </row>
    <row r="280" spans="6:45"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86"/>
      <c r="AI280" s="86"/>
      <c r="AJ280" s="86"/>
      <c r="AK280" s="86"/>
      <c r="AL280" s="86"/>
      <c r="AM280" s="86"/>
      <c r="AN280" s="86"/>
      <c r="AO280" s="86"/>
      <c r="AP280" s="86"/>
      <c r="AQ280" s="86"/>
      <c r="AR280" s="86"/>
      <c r="AS280" s="86"/>
    </row>
    <row r="281" spans="6:45"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86"/>
      <c r="AI281" s="86"/>
      <c r="AJ281" s="86"/>
      <c r="AK281" s="86"/>
      <c r="AL281" s="86"/>
      <c r="AM281" s="86"/>
      <c r="AN281" s="86"/>
      <c r="AO281" s="86"/>
      <c r="AP281" s="86"/>
      <c r="AQ281" s="86"/>
      <c r="AR281" s="86"/>
      <c r="AS281" s="86"/>
    </row>
    <row r="282" spans="6:45"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86"/>
      <c r="AI282" s="86"/>
      <c r="AJ282" s="86"/>
      <c r="AK282" s="86"/>
      <c r="AL282" s="86"/>
      <c r="AM282" s="86"/>
      <c r="AN282" s="86"/>
      <c r="AO282" s="86"/>
      <c r="AP282" s="86"/>
      <c r="AQ282" s="86"/>
      <c r="AR282" s="86"/>
      <c r="AS282" s="86"/>
    </row>
    <row r="283" spans="6:45"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86"/>
      <c r="AI283" s="86"/>
      <c r="AJ283" s="86"/>
      <c r="AK283" s="86"/>
      <c r="AL283" s="86"/>
      <c r="AM283" s="86"/>
      <c r="AN283" s="86"/>
      <c r="AO283" s="86"/>
      <c r="AP283" s="86"/>
      <c r="AQ283" s="86"/>
      <c r="AR283" s="86"/>
      <c r="AS283" s="86"/>
    </row>
    <row r="284" spans="6:45"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86"/>
      <c r="AI284" s="86"/>
      <c r="AJ284" s="86"/>
      <c r="AK284" s="86"/>
      <c r="AL284" s="86"/>
      <c r="AM284" s="86"/>
      <c r="AN284" s="86"/>
      <c r="AO284" s="86"/>
      <c r="AP284" s="86"/>
      <c r="AQ284" s="86"/>
      <c r="AR284" s="86"/>
      <c r="AS284" s="86"/>
    </row>
    <row r="285" spans="6:45"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86"/>
      <c r="AI285" s="86"/>
      <c r="AJ285" s="86"/>
      <c r="AK285" s="86"/>
      <c r="AL285" s="86"/>
      <c r="AM285" s="86"/>
      <c r="AN285" s="86"/>
      <c r="AO285" s="86"/>
      <c r="AP285" s="86"/>
      <c r="AQ285" s="86"/>
      <c r="AR285" s="86"/>
      <c r="AS285" s="86"/>
    </row>
    <row r="286" spans="6:45"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86"/>
      <c r="AI286" s="86"/>
      <c r="AJ286" s="86"/>
      <c r="AK286" s="86"/>
      <c r="AL286" s="86"/>
      <c r="AM286" s="86"/>
      <c r="AN286" s="86"/>
      <c r="AO286" s="86"/>
      <c r="AP286" s="86"/>
      <c r="AQ286" s="86"/>
      <c r="AR286" s="86"/>
      <c r="AS286" s="86"/>
    </row>
    <row r="287" spans="6:45"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86"/>
      <c r="AI287" s="86"/>
      <c r="AJ287" s="86"/>
      <c r="AK287" s="86"/>
      <c r="AL287" s="86"/>
      <c r="AM287" s="86"/>
      <c r="AN287" s="86"/>
      <c r="AO287" s="86"/>
      <c r="AP287" s="86"/>
      <c r="AQ287" s="86"/>
      <c r="AR287" s="86"/>
      <c r="AS287" s="86"/>
    </row>
    <row r="288" spans="6:45"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86"/>
      <c r="AI288" s="86"/>
      <c r="AJ288" s="86"/>
      <c r="AK288" s="86"/>
      <c r="AL288" s="86"/>
      <c r="AM288" s="86"/>
      <c r="AN288" s="86"/>
      <c r="AO288" s="86"/>
      <c r="AP288" s="86"/>
      <c r="AQ288" s="86"/>
      <c r="AR288" s="86"/>
      <c r="AS288" s="86"/>
    </row>
    <row r="289" spans="6:45"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86"/>
      <c r="AI289" s="86"/>
      <c r="AJ289" s="86"/>
      <c r="AK289" s="86"/>
      <c r="AL289" s="86"/>
      <c r="AM289" s="86"/>
      <c r="AN289" s="86"/>
      <c r="AO289" s="86"/>
      <c r="AP289" s="86"/>
      <c r="AQ289" s="86"/>
      <c r="AR289" s="86"/>
      <c r="AS289" s="86"/>
    </row>
    <row r="290" spans="6:45"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86"/>
      <c r="AI290" s="86"/>
      <c r="AJ290" s="86"/>
      <c r="AK290" s="86"/>
      <c r="AL290" s="86"/>
      <c r="AM290" s="86"/>
      <c r="AN290" s="86"/>
      <c r="AO290" s="86"/>
      <c r="AP290" s="86"/>
      <c r="AQ290" s="86"/>
      <c r="AR290" s="86"/>
      <c r="AS290" s="86"/>
    </row>
    <row r="291" spans="6:45"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86"/>
      <c r="AI291" s="86"/>
      <c r="AJ291" s="86"/>
      <c r="AK291" s="86"/>
      <c r="AL291" s="86"/>
      <c r="AM291" s="86"/>
      <c r="AN291" s="86"/>
      <c r="AO291" s="86"/>
      <c r="AP291" s="86"/>
      <c r="AQ291" s="86"/>
      <c r="AR291" s="86"/>
      <c r="AS291" s="86"/>
    </row>
    <row r="292" spans="6:45">
      <c r="F292" s="86"/>
      <c r="G292" s="86"/>
      <c r="H292" s="86"/>
      <c r="I292" s="86"/>
      <c r="J292" s="86"/>
      <c r="K292" s="86"/>
      <c r="L292" s="86"/>
      <c r="M292" s="86"/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  <c r="AH292" s="86"/>
      <c r="AI292" s="86"/>
      <c r="AJ292" s="86"/>
      <c r="AK292" s="86"/>
      <c r="AL292" s="86"/>
      <c r="AM292" s="86"/>
      <c r="AN292" s="86"/>
      <c r="AO292" s="86"/>
      <c r="AP292" s="86"/>
      <c r="AQ292" s="86"/>
      <c r="AR292" s="86"/>
      <c r="AS292" s="86"/>
    </row>
    <row r="293" spans="6:45"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86"/>
      <c r="AI293" s="86"/>
      <c r="AJ293" s="86"/>
      <c r="AK293" s="86"/>
      <c r="AL293" s="86"/>
      <c r="AM293" s="86"/>
      <c r="AN293" s="86"/>
      <c r="AO293" s="86"/>
      <c r="AP293" s="86"/>
      <c r="AQ293" s="86"/>
      <c r="AR293" s="86"/>
      <c r="AS293" s="86"/>
    </row>
    <row r="294" spans="6:45"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86"/>
      <c r="AI294" s="86"/>
      <c r="AJ294" s="86"/>
      <c r="AK294" s="86"/>
      <c r="AL294" s="86"/>
      <c r="AM294" s="86"/>
      <c r="AN294" s="86"/>
      <c r="AO294" s="86"/>
      <c r="AP294" s="86"/>
      <c r="AQ294" s="86"/>
      <c r="AR294" s="86"/>
      <c r="AS294" s="86"/>
    </row>
    <row r="295" spans="6:45"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86"/>
      <c r="AI295" s="86"/>
      <c r="AJ295" s="86"/>
      <c r="AK295" s="86"/>
      <c r="AL295" s="86"/>
      <c r="AM295" s="86"/>
      <c r="AN295" s="86"/>
      <c r="AO295" s="86"/>
      <c r="AP295" s="86"/>
      <c r="AQ295" s="86"/>
      <c r="AR295" s="86"/>
      <c r="AS295" s="86"/>
    </row>
    <row r="296" spans="6:45"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86"/>
      <c r="AI296" s="86"/>
      <c r="AJ296" s="86"/>
      <c r="AK296" s="86"/>
      <c r="AL296" s="86"/>
      <c r="AM296" s="86"/>
      <c r="AN296" s="86"/>
      <c r="AO296" s="86"/>
      <c r="AP296" s="86"/>
      <c r="AQ296" s="86"/>
      <c r="AR296" s="86"/>
      <c r="AS296" s="86"/>
    </row>
    <row r="297" spans="6:45"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86"/>
      <c r="AI297" s="86"/>
      <c r="AJ297" s="86"/>
      <c r="AK297" s="86"/>
      <c r="AL297" s="86"/>
      <c r="AM297" s="86"/>
      <c r="AN297" s="86"/>
      <c r="AO297" s="86"/>
      <c r="AP297" s="86"/>
      <c r="AQ297" s="86"/>
      <c r="AR297" s="86"/>
      <c r="AS297" s="86"/>
    </row>
    <row r="298" spans="6:45"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86"/>
      <c r="AI298" s="86"/>
      <c r="AJ298" s="86"/>
      <c r="AK298" s="86"/>
      <c r="AL298" s="86"/>
      <c r="AM298" s="86"/>
      <c r="AN298" s="86"/>
      <c r="AO298" s="86"/>
      <c r="AP298" s="86"/>
      <c r="AQ298" s="86"/>
      <c r="AR298" s="86"/>
      <c r="AS298" s="86"/>
    </row>
    <row r="299" spans="6:45"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  <c r="AH299" s="86"/>
      <c r="AI299" s="86"/>
      <c r="AJ299" s="86"/>
      <c r="AK299" s="86"/>
      <c r="AL299" s="86"/>
      <c r="AM299" s="86"/>
      <c r="AN299" s="86"/>
      <c r="AO299" s="86"/>
      <c r="AP299" s="86"/>
      <c r="AQ299" s="86"/>
      <c r="AR299" s="86"/>
      <c r="AS299" s="86"/>
    </row>
    <row r="300" spans="6:45"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  <c r="AH300" s="86"/>
      <c r="AI300" s="86"/>
      <c r="AJ300" s="86"/>
      <c r="AK300" s="86"/>
      <c r="AL300" s="86"/>
      <c r="AM300" s="86"/>
      <c r="AN300" s="86"/>
      <c r="AO300" s="86"/>
      <c r="AP300" s="86"/>
      <c r="AQ300" s="86"/>
      <c r="AR300" s="86"/>
      <c r="AS300" s="86"/>
    </row>
    <row r="301" spans="6:45"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  <c r="AH301" s="86"/>
      <c r="AI301" s="86"/>
      <c r="AJ301" s="86"/>
      <c r="AK301" s="86"/>
      <c r="AL301" s="86"/>
      <c r="AM301" s="86"/>
      <c r="AN301" s="86"/>
      <c r="AO301" s="86"/>
      <c r="AP301" s="86"/>
      <c r="AQ301" s="86"/>
      <c r="AR301" s="86"/>
      <c r="AS301" s="86"/>
    </row>
    <row r="302" spans="6:45"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  <c r="AH302" s="86"/>
      <c r="AI302" s="86"/>
      <c r="AJ302" s="86"/>
      <c r="AK302" s="86"/>
      <c r="AL302" s="86"/>
      <c r="AM302" s="86"/>
      <c r="AN302" s="86"/>
      <c r="AO302" s="86"/>
      <c r="AP302" s="86"/>
      <c r="AQ302" s="86"/>
      <c r="AR302" s="86"/>
      <c r="AS302" s="86"/>
    </row>
    <row r="303" spans="6:45"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  <c r="AH303" s="86"/>
      <c r="AI303" s="86"/>
      <c r="AJ303" s="86"/>
      <c r="AK303" s="86"/>
      <c r="AL303" s="86"/>
      <c r="AM303" s="86"/>
      <c r="AN303" s="86"/>
      <c r="AO303" s="86"/>
      <c r="AP303" s="86"/>
      <c r="AQ303" s="86"/>
      <c r="AR303" s="86"/>
      <c r="AS303" s="86"/>
    </row>
    <row r="304" spans="6:45"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  <c r="AH304" s="86"/>
      <c r="AI304" s="86"/>
      <c r="AJ304" s="86"/>
      <c r="AK304" s="86"/>
      <c r="AL304" s="86"/>
      <c r="AM304" s="86"/>
      <c r="AN304" s="86"/>
      <c r="AO304" s="86"/>
      <c r="AP304" s="86"/>
      <c r="AQ304" s="86"/>
      <c r="AR304" s="86"/>
      <c r="AS304" s="86"/>
    </row>
    <row r="305" spans="6:45"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6"/>
      <c r="AL305" s="86"/>
      <c r="AM305" s="86"/>
      <c r="AN305" s="86"/>
      <c r="AO305" s="86"/>
      <c r="AP305" s="86"/>
      <c r="AQ305" s="86"/>
      <c r="AR305" s="86"/>
      <c r="AS305" s="86"/>
    </row>
    <row r="306" spans="6:45"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  <c r="S306" s="86"/>
      <c r="T306" s="86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  <c r="AH306" s="86"/>
      <c r="AI306" s="86"/>
      <c r="AJ306" s="86"/>
      <c r="AK306" s="86"/>
      <c r="AL306" s="86"/>
      <c r="AM306" s="86"/>
      <c r="AN306" s="86"/>
      <c r="AO306" s="86"/>
      <c r="AP306" s="86"/>
      <c r="AQ306" s="86"/>
      <c r="AR306" s="86"/>
      <c r="AS306" s="86"/>
    </row>
    <row r="307" spans="6:45"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  <c r="S307" s="86"/>
      <c r="T307" s="86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  <c r="AH307" s="86"/>
      <c r="AI307" s="86"/>
      <c r="AJ307" s="86"/>
      <c r="AK307" s="86"/>
      <c r="AL307" s="86"/>
      <c r="AM307" s="86"/>
      <c r="AN307" s="86"/>
      <c r="AO307" s="86"/>
      <c r="AP307" s="86"/>
      <c r="AQ307" s="86"/>
      <c r="AR307" s="86"/>
      <c r="AS307" s="86"/>
    </row>
    <row r="308" spans="6:45"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  <c r="S308" s="86"/>
      <c r="T308" s="86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  <c r="AH308" s="86"/>
      <c r="AI308" s="86"/>
      <c r="AJ308" s="86"/>
      <c r="AK308" s="86"/>
      <c r="AL308" s="86"/>
      <c r="AM308" s="86"/>
      <c r="AN308" s="86"/>
      <c r="AO308" s="86"/>
      <c r="AP308" s="86"/>
      <c r="AQ308" s="86"/>
      <c r="AR308" s="86"/>
      <c r="AS308" s="86"/>
    </row>
    <row r="309" spans="6:45"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  <c r="S309" s="86"/>
      <c r="T309" s="86"/>
      <c r="U309" s="8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  <c r="AH309" s="86"/>
      <c r="AI309" s="86"/>
      <c r="AJ309" s="86"/>
      <c r="AK309" s="86"/>
      <c r="AL309" s="86"/>
      <c r="AM309" s="86"/>
      <c r="AN309" s="86"/>
      <c r="AO309" s="86"/>
      <c r="AP309" s="86"/>
      <c r="AQ309" s="86"/>
      <c r="AR309" s="86"/>
      <c r="AS309" s="86"/>
    </row>
    <row r="310" spans="6:45"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  <c r="S310" s="86"/>
      <c r="T310" s="86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  <c r="AH310" s="86"/>
      <c r="AI310" s="86"/>
      <c r="AJ310" s="86"/>
      <c r="AK310" s="86"/>
      <c r="AL310" s="86"/>
      <c r="AM310" s="86"/>
      <c r="AN310" s="86"/>
      <c r="AO310" s="86"/>
      <c r="AP310" s="86"/>
      <c r="AQ310" s="86"/>
      <c r="AR310" s="86"/>
      <c r="AS310" s="86"/>
    </row>
    <row r="311" spans="6:45"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  <c r="AH311" s="86"/>
      <c r="AI311" s="86"/>
      <c r="AJ311" s="86"/>
      <c r="AK311" s="86"/>
      <c r="AL311" s="86"/>
      <c r="AM311" s="86"/>
      <c r="AN311" s="86"/>
      <c r="AO311" s="86"/>
      <c r="AP311" s="86"/>
      <c r="AQ311" s="86"/>
      <c r="AR311" s="86"/>
      <c r="AS311" s="86"/>
    </row>
    <row r="312" spans="6:45"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  <c r="AH312" s="86"/>
      <c r="AI312" s="86"/>
      <c r="AJ312" s="86"/>
      <c r="AK312" s="86"/>
      <c r="AL312" s="86"/>
      <c r="AM312" s="86"/>
      <c r="AN312" s="86"/>
      <c r="AO312" s="86"/>
      <c r="AP312" s="86"/>
      <c r="AQ312" s="86"/>
      <c r="AR312" s="86"/>
      <c r="AS312" s="86"/>
    </row>
    <row r="313" spans="6:45"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  <c r="AH313" s="86"/>
      <c r="AI313" s="86"/>
      <c r="AJ313" s="86"/>
      <c r="AK313" s="86"/>
      <c r="AL313" s="86"/>
      <c r="AM313" s="86"/>
      <c r="AN313" s="86"/>
      <c r="AO313" s="86"/>
      <c r="AP313" s="86"/>
      <c r="AQ313" s="86"/>
      <c r="AR313" s="86"/>
      <c r="AS313" s="86"/>
    </row>
    <row r="314" spans="6:45"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  <c r="AH314" s="86"/>
      <c r="AI314" s="86"/>
      <c r="AJ314" s="86"/>
      <c r="AK314" s="86"/>
      <c r="AL314" s="86"/>
      <c r="AM314" s="86"/>
      <c r="AN314" s="86"/>
      <c r="AO314" s="86"/>
      <c r="AP314" s="86"/>
      <c r="AQ314" s="86"/>
      <c r="AR314" s="86"/>
      <c r="AS314" s="86"/>
    </row>
    <row r="315" spans="6:45"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86"/>
      <c r="AI315" s="86"/>
      <c r="AJ315" s="86"/>
      <c r="AK315" s="86"/>
      <c r="AL315" s="86"/>
      <c r="AM315" s="86"/>
      <c r="AN315" s="86"/>
      <c r="AO315" s="86"/>
      <c r="AP315" s="86"/>
      <c r="AQ315" s="86"/>
      <c r="AR315" s="86"/>
      <c r="AS315" s="86"/>
    </row>
    <row r="316" spans="6:45"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86"/>
      <c r="AI316" s="86"/>
      <c r="AJ316" s="86"/>
      <c r="AK316" s="86"/>
      <c r="AL316" s="86"/>
      <c r="AM316" s="86"/>
      <c r="AN316" s="86"/>
      <c r="AO316" s="86"/>
      <c r="AP316" s="86"/>
      <c r="AQ316" s="86"/>
      <c r="AR316" s="86"/>
      <c r="AS316" s="86"/>
    </row>
    <row r="317" spans="6:45"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  <c r="AH317" s="86"/>
      <c r="AI317" s="86"/>
      <c r="AJ317" s="86"/>
      <c r="AK317" s="86"/>
      <c r="AL317" s="86"/>
      <c r="AM317" s="86"/>
      <c r="AN317" s="86"/>
      <c r="AO317" s="86"/>
      <c r="AP317" s="86"/>
      <c r="AQ317" s="86"/>
      <c r="AR317" s="86"/>
      <c r="AS317" s="86"/>
    </row>
    <row r="318" spans="6:45"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  <c r="AH318" s="86"/>
      <c r="AI318" s="86"/>
      <c r="AJ318" s="86"/>
      <c r="AK318" s="86"/>
      <c r="AL318" s="86"/>
      <c r="AM318" s="86"/>
      <c r="AN318" s="86"/>
      <c r="AO318" s="86"/>
      <c r="AP318" s="86"/>
      <c r="AQ318" s="86"/>
      <c r="AR318" s="86"/>
      <c r="AS318" s="86"/>
    </row>
    <row r="319" spans="6:45"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  <c r="AH319" s="86"/>
      <c r="AI319" s="86"/>
      <c r="AJ319" s="86"/>
      <c r="AK319" s="86"/>
      <c r="AL319" s="86"/>
      <c r="AM319" s="86"/>
      <c r="AN319" s="86"/>
      <c r="AO319" s="86"/>
      <c r="AP319" s="86"/>
      <c r="AQ319" s="86"/>
      <c r="AR319" s="86"/>
      <c r="AS319" s="86"/>
    </row>
    <row r="320" spans="6:45"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  <c r="AH320" s="86"/>
      <c r="AI320" s="86"/>
      <c r="AJ320" s="86"/>
      <c r="AK320" s="86"/>
      <c r="AL320" s="86"/>
      <c r="AM320" s="86"/>
      <c r="AN320" s="86"/>
      <c r="AO320" s="86"/>
      <c r="AP320" s="86"/>
      <c r="AQ320" s="86"/>
      <c r="AR320" s="86"/>
      <c r="AS320" s="86"/>
    </row>
    <row r="321" spans="6:45"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  <c r="AH321" s="86"/>
      <c r="AI321" s="86"/>
      <c r="AJ321" s="86"/>
      <c r="AK321" s="86"/>
      <c r="AL321" s="86"/>
      <c r="AM321" s="86"/>
      <c r="AN321" s="86"/>
      <c r="AO321" s="86"/>
      <c r="AP321" s="86"/>
      <c r="AQ321" s="86"/>
      <c r="AR321" s="86"/>
      <c r="AS321" s="86"/>
    </row>
    <row r="322" spans="6:45"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  <c r="AH322" s="86"/>
      <c r="AI322" s="86"/>
      <c r="AJ322" s="86"/>
      <c r="AK322" s="86"/>
      <c r="AL322" s="86"/>
      <c r="AM322" s="86"/>
      <c r="AN322" s="86"/>
      <c r="AO322" s="86"/>
      <c r="AP322" s="86"/>
      <c r="AQ322" s="86"/>
      <c r="AR322" s="86"/>
      <c r="AS322" s="86"/>
    </row>
    <row r="323" spans="6:45"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  <c r="AH323" s="86"/>
      <c r="AI323" s="86"/>
      <c r="AJ323" s="86"/>
      <c r="AK323" s="86"/>
      <c r="AL323" s="86"/>
      <c r="AM323" s="86"/>
      <c r="AN323" s="86"/>
      <c r="AO323" s="86"/>
      <c r="AP323" s="86"/>
      <c r="AQ323" s="86"/>
      <c r="AR323" s="86"/>
      <c r="AS323" s="86"/>
    </row>
    <row r="324" spans="6:45"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  <c r="AH324" s="86"/>
      <c r="AI324" s="86"/>
      <c r="AJ324" s="86"/>
      <c r="AK324" s="86"/>
      <c r="AL324" s="86"/>
      <c r="AM324" s="86"/>
      <c r="AN324" s="86"/>
      <c r="AO324" s="86"/>
      <c r="AP324" s="86"/>
      <c r="AQ324" s="86"/>
      <c r="AR324" s="86"/>
      <c r="AS324" s="86"/>
    </row>
    <row r="325" spans="6:45"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  <c r="AH325" s="86"/>
      <c r="AI325" s="86"/>
      <c r="AJ325" s="86"/>
      <c r="AK325" s="86"/>
      <c r="AL325" s="86"/>
      <c r="AM325" s="86"/>
      <c r="AN325" s="86"/>
      <c r="AO325" s="86"/>
      <c r="AP325" s="86"/>
      <c r="AQ325" s="86"/>
      <c r="AR325" s="86"/>
      <c r="AS325" s="86"/>
    </row>
    <row r="326" spans="6:45">
      <c r="F326" s="86"/>
      <c r="G326" s="86"/>
      <c r="H326" s="86"/>
      <c r="I326" s="86"/>
      <c r="J326" s="86"/>
      <c r="K326" s="86"/>
      <c r="L326" s="86"/>
      <c r="M326" s="86"/>
      <c r="N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  <c r="AH326" s="86"/>
      <c r="AI326" s="86"/>
      <c r="AJ326" s="86"/>
      <c r="AK326" s="86"/>
      <c r="AL326" s="86"/>
      <c r="AM326" s="86"/>
      <c r="AN326" s="86"/>
      <c r="AO326" s="86"/>
      <c r="AP326" s="86"/>
      <c r="AQ326" s="86"/>
      <c r="AR326" s="86"/>
      <c r="AS326" s="86"/>
    </row>
    <row r="327" spans="6:45"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  <c r="AH327" s="86"/>
      <c r="AI327" s="86"/>
      <c r="AJ327" s="86"/>
      <c r="AK327" s="86"/>
      <c r="AL327" s="86"/>
      <c r="AM327" s="86"/>
      <c r="AN327" s="86"/>
      <c r="AO327" s="86"/>
      <c r="AP327" s="86"/>
      <c r="AQ327" s="86"/>
      <c r="AR327" s="86"/>
      <c r="AS327" s="86"/>
    </row>
    <row r="328" spans="6:45"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86"/>
      <c r="AI328" s="86"/>
      <c r="AJ328" s="86"/>
      <c r="AK328" s="86"/>
      <c r="AL328" s="86"/>
      <c r="AM328" s="86"/>
      <c r="AN328" s="86"/>
      <c r="AO328" s="86"/>
      <c r="AP328" s="86"/>
      <c r="AQ328" s="86"/>
      <c r="AR328" s="86"/>
      <c r="AS328" s="86"/>
    </row>
    <row r="329" spans="6:45"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86"/>
      <c r="AI329" s="86"/>
      <c r="AJ329" s="86"/>
      <c r="AK329" s="86"/>
      <c r="AL329" s="86"/>
      <c r="AM329" s="86"/>
      <c r="AN329" s="86"/>
      <c r="AO329" s="86"/>
      <c r="AP329" s="86"/>
      <c r="AQ329" s="86"/>
      <c r="AR329" s="86"/>
      <c r="AS329" s="86"/>
    </row>
    <row r="330" spans="6:45"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86"/>
      <c r="AI330" s="86"/>
      <c r="AJ330" s="86"/>
      <c r="AK330" s="86"/>
      <c r="AL330" s="86"/>
      <c r="AM330" s="86"/>
      <c r="AN330" s="86"/>
      <c r="AO330" s="86"/>
      <c r="AP330" s="86"/>
      <c r="AQ330" s="86"/>
      <c r="AR330" s="86"/>
      <c r="AS330" s="86"/>
    </row>
    <row r="331" spans="6:45"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86"/>
      <c r="AI331" s="86"/>
      <c r="AJ331" s="86"/>
      <c r="AK331" s="86"/>
      <c r="AL331" s="86"/>
      <c r="AM331" s="86"/>
      <c r="AN331" s="86"/>
      <c r="AO331" s="86"/>
      <c r="AP331" s="86"/>
      <c r="AQ331" s="86"/>
      <c r="AR331" s="86"/>
      <c r="AS331" s="86"/>
    </row>
    <row r="332" spans="6:45"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86"/>
      <c r="AI332" s="86"/>
      <c r="AJ332" s="86"/>
      <c r="AK332" s="86"/>
      <c r="AL332" s="86"/>
      <c r="AM332" s="86"/>
      <c r="AN332" s="86"/>
      <c r="AO332" s="86"/>
      <c r="AP332" s="86"/>
      <c r="AQ332" s="86"/>
      <c r="AR332" s="86"/>
      <c r="AS332" s="86"/>
    </row>
    <row r="333" spans="6:45"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86"/>
      <c r="AI333" s="86"/>
      <c r="AJ333" s="86"/>
      <c r="AK333" s="86"/>
      <c r="AL333" s="86"/>
      <c r="AM333" s="86"/>
      <c r="AN333" s="86"/>
      <c r="AO333" s="86"/>
      <c r="AP333" s="86"/>
      <c r="AQ333" s="86"/>
      <c r="AR333" s="86"/>
      <c r="AS333" s="86"/>
    </row>
    <row r="334" spans="6:45"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86"/>
      <c r="AI334" s="86"/>
      <c r="AJ334" s="86"/>
      <c r="AK334" s="86"/>
      <c r="AL334" s="86"/>
      <c r="AM334" s="86"/>
      <c r="AN334" s="86"/>
      <c r="AO334" s="86"/>
      <c r="AP334" s="86"/>
      <c r="AQ334" s="86"/>
      <c r="AR334" s="86"/>
      <c r="AS334" s="86"/>
    </row>
    <row r="335" spans="6:45"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86"/>
      <c r="AI335" s="86"/>
      <c r="AJ335" s="86"/>
      <c r="AK335" s="86"/>
      <c r="AL335" s="86"/>
      <c r="AM335" s="86"/>
      <c r="AN335" s="86"/>
      <c r="AO335" s="86"/>
      <c r="AP335" s="86"/>
      <c r="AQ335" s="86"/>
      <c r="AR335" s="86"/>
      <c r="AS335" s="86"/>
    </row>
    <row r="336" spans="6:45"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86"/>
      <c r="AI336" s="86"/>
      <c r="AJ336" s="86"/>
      <c r="AK336" s="86"/>
      <c r="AL336" s="86"/>
      <c r="AM336" s="86"/>
      <c r="AN336" s="86"/>
      <c r="AO336" s="86"/>
      <c r="AP336" s="86"/>
      <c r="AQ336" s="86"/>
      <c r="AR336" s="86"/>
      <c r="AS336" s="86"/>
    </row>
    <row r="337" spans="6:45"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86"/>
      <c r="AI337" s="86"/>
      <c r="AJ337" s="86"/>
      <c r="AK337" s="86"/>
      <c r="AL337" s="86"/>
      <c r="AM337" s="86"/>
      <c r="AN337" s="86"/>
      <c r="AO337" s="86"/>
      <c r="AP337" s="86"/>
      <c r="AQ337" s="86"/>
      <c r="AR337" s="86"/>
      <c r="AS337" s="86"/>
    </row>
    <row r="338" spans="6:45"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86"/>
      <c r="AI338" s="86"/>
      <c r="AJ338" s="86"/>
      <c r="AK338" s="86"/>
      <c r="AL338" s="86"/>
      <c r="AM338" s="86"/>
      <c r="AN338" s="86"/>
      <c r="AO338" s="86"/>
      <c r="AP338" s="86"/>
      <c r="AQ338" s="86"/>
      <c r="AR338" s="86"/>
      <c r="AS338" s="86"/>
    </row>
    <row r="339" spans="6:45">
      <c r="F339" s="86"/>
      <c r="G339" s="86"/>
      <c r="H339" s="86"/>
      <c r="I339" s="86"/>
      <c r="J339" s="86"/>
      <c r="K339" s="86"/>
      <c r="L339" s="86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86"/>
      <c r="AI339" s="86"/>
      <c r="AJ339" s="86"/>
      <c r="AK339" s="86"/>
      <c r="AL339" s="86"/>
      <c r="AM339" s="86"/>
      <c r="AN339" s="86"/>
      <c r="AO339" s="86"/>
      <c r="AP339" s="86"/>
      <c r="AQ339" s="86"/>
      <c r="AR339" s="86"/>
      <c r="AS339" s="86"/>
    </row>
    <row r="340" spans="6:45">
      <c r="F340" s="86"/>
      <c r="G340" s="86"/>
      <c r="H340" s="86"/>
      <c r="I340" s="86"/>
      <c r="J340" s="86"/>
      <c r="K340" s="86"/>
      <c r="L340" s="86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86"/>
      <c r="AI340" s="86"/>
      <c r="AJ340" s="86"/>
      <c r="AK340" s="86"/>
      <c r="AL340" s="86"/>
      <c r="AM340" s="86"/>
      <c r="AN340" s="86"/>
      <c r="AO340" s="86"/>
      <c r="AP340" s="86"/>
      <c r="AQ340" s="86"/>
      <c r="AR340" s="86"/>
      <c r="AS340" s="86"/>
    </row>
    <row r="341" spans="6:45">
      <c r="F341" s="86"/>
      <c r="G341" s="86"/>
      <c r="H341" s="86"/>
      <c r="I341" s="86"/>
      <c r="J341" s="86"/>
      <c r="K341" s="86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86"/>
      <c r="AI341" s="86"/>
      <c r="AJ341" s="86"/>
      <c r="AK341" s="86"/>
      <c r="AL341" s="86"/>
      <c r="AM341" s="86"/>
      <c r="AN341" s="86"/>
      <c r="AO341" s="86"/>
      <c r="AP341" s="86"/>
      <c r="AQ341" s="86"/>
      <c r="AR341" s="86"/>
      <c r="AS341" s="86"/>
    </row>
    <row r="342" spans="6:45"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86"/>
      <c r="AI342" s="86"/>
      <c r="AJ342" s="86"/>
      <c r="AK342" s="86"/>
      <c r="AL342" s="86"/>
      <c r="AM342" s="86"/>
      <c r="AN342" s="86"/>
      <c r="AO342" s="86"/>
      <c r="AP342" s="86"/>
      <c r="AQ342" s="86"/>
      <c r="AR342" s="86"/>
      <c r="AS342" s="86"/>
    </row>
    <row r="343" spans="6:45">
      <c r="F343" s="86"/>
      <c r="G343" s="86"/>
      <c r="H343" s="86"/>
      <c r="I343" s="86"/>
      <c r="J343" s="86"/>
      <c r="K343" s="86"/>
      <c r="L343" s="86"/>
      <c r="M343" s="86"/>
      <c r="N343" s="86"/>
      <c r="O343" s="86"/>
      <c r="P343" s="86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  <c r="AH343" s="86"/>
      <c r="AI343" s="86"/>
      <c r="AJ343" s="86"/>
      <c r="AK343" s="86"/>
      <c r="AL343" s="86"/>
      <c r="AM343" s="86"/>
      <c r="AN343" s="86"/>
      <c r="AO343" s="86"/>
      <c r="AP343" s="86"/>
      <c r="AQ343" s="86"/>
      <c r="AR343" s="86"/>
      <c r="AS343" s="86"/>
    </row>
    <row r="344" spans="6:45">
      <c r="F344" s="86"/>
      <c r="G344" s="86"/>
      <c r="H344" s="86"/>
      <c r="I344" s="86"/>
      <c r="J344" s="86"/>
      <c r="K344" s="86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86"/>
      <c r="AI344" s="86"/>
      <c r="AJ344" s="86"/>
      <c r="AK344" s="86"/>
      <c r="AL344" s="86"/>
      <c r="AM344" s="86"/>
      <c r="AN344" s="86"/>
      <c r="AO344" s="86"/>
      <c r="AP344" s="86"/>
      <c r="AQ344" s="86"/>
      <c r="AR344" s="86"/>
      <c r="AS344" s="86"/>
    </row>
    <row r="345" spans="6:45">
      <c r="F345" s="86"/>
      <c r="G345" s="86"/>
      <c r="H345" s="86"/>
      <c r="I345" s="86"/>
      <c r="J345" s="86"/>
      <c r="K345" s="86"/>
      <c r="L345" s="86"/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86"/>
      <c r="AI345" s="86"/>
      <c r="AJ345" s="86"/>
      <c r="AK345" s="86"/>
      <c r="AL345" s="86"/>
      <c r="AM345" s="86"/>
      <c r="AN345" s="86"/>
      <c r="AO345" s="86"/>
      <c r="AP345" s="86"/>
      <c r="AQ345" s="86"/>
      <c r="AR345" s="86"/>
      <c r="AS345" s="86"/>
    </row>
    <row r="346" spans="6:45">
      <c r="F346" s="86"/>
      <c r="G346" s="86"/>
      <c r="H346" s="86"/>
      <c r="I346" s="86"/>
      <c r="J346" s="86"/>
      <c r="K346" s="86"/>
      <c r="L346" s="86"/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86"/>
      <c r="AI346" s="86"/>
      <c r="AJ346" s="86"/>
      <c r="AK346" s="86"/>
      <c r="AL346" s="86"/>
      <c r="AM346" s="86"/>
      <c r="AN346" s="86"/>
      <c r="AO346" s="86"/>
      <c r="AP346" s="86"/>
      <c r="AQ346" s="86"/>
      <c r="AR346" s="86"/>
      <c r="AS346" s="86"/>
    </row>
    <row r="347" spans="6:45">
      <c r="F347" s="86"/>
      <c r="G347" s="86"/>
      <c r="H347" s="86"/>
      <c r="I347" s="86"/>
      <c r="J347" s="86"/>
      <c r="K347" s="86"/>
      <c r="L347" s="86"/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86"/>
      <c r="AI347" s="86"/>
      <c r="AJ347" s="86"/>
      <c r="AK347" s="86"/>
      <c r="AL347" s="86"/>
      <c r="AM347" s="86"/>
      <c r="AN347" s="86"/>
      <c r="AO347" s="86"/>
      <c r="AP347" s="86"/>
      <c r="AQ347" s="86"/>
      <c r="AR347" s="86"/>
      <c r="AS347" s="86"/>
    </row>
    <row r="348" spans="6:45"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86"/>
      <c r="AI348" s="86"/>
      <c r="AJ348" s="86"/>
      <c r="AK348" s="86"/>
      <c r="AL348" s="86"/>
      <c r="AM348" s="86"/>
      <c r="AN348" s="86"/>
      <c r="AO348" s="86"/>
      <c r="AP348" s="86"/>
      <c r="AQ348" s="86"/>
      <c r="AR348" s="86"/>
      <c r="AS348" s="86"/>
    </row>
    <row r="349" spans="6:45"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86"/>
      <c r="AI349" s="86"/>
      <c r="AJ349" s="86"/>
      <c r="AK349" s="86"/>
      <c r="AL349" s="86"/>
      <c r="AM349" s="86"/>
      <c r="AN349" s="86"/>
      <c r="AO349" s="86"/>
      <c r="AP349" s="86"/>
      <c r="AQ349" s="86"/>
      <c r="AR349" s="86"/>
      <c r="AS349" s="86"/>
    </row>
    <row r="350" spans="6:45"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86"/>
      <c r="AI350" s="86"/>
      <c r="AJ350" s="86"/>
      <c r="AK350" s="86"/>
      <c r="AL350" s="86"/>
      <c r="AM350" s="86"/>
      <c r="AN350" s="86"/>
      <c r="AO350" s="86"/>
      <c r="AP350" s="86"/>
      <c r="AQ350" s="86"/>
      <c r="AR350" s="86"/>
      <c r="AS350" s="86"/>
    </row>
    <row r="351" spans="6:45"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86"/>
      <c r="AI351" s="86"/>
      <c r="AJ351" s="86"/>
      <c r="AK351" s="86"/>
      <c r="AL351" s="86"/>
      <c r="AM351" s="86"/>
      <c r="AN351" s="86"/>
      <c r="AO351" s="86"/>
      <c r="AP351" s="86"/>
      <c r="AQ351" s="86"/>
      <c r="AR351" s="86"/>
      <c r="AS351" s="86"/>
    </row>
    <row r="352" spans="6:45"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86"/>
      <c r="AI352" s="86"/>
      <c r="AJ352" s="86"/>
      <c r="AK352" s="86"/>
      <c r="AL352" s="86"/>
      <c r="AM352" s="86"/>
      <c r="AN352" s="86"/>
      <c r="AO352" s="86"/>
      <c r="AP352" s="86"/>
      <c r="AQ352" s="86"/>
      <c r="AR352" s="86"/>
      <c r="AS352" s="86"/>
    </row>
    <row r="353" spans="6:45"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86"/>
      <c r="AI353" s="86"/>
      <c r="AJ353" s="86"/>
      <c r="AK353" s="86"/>
      <c r="AL353" s="86"/>
      <c r="AM353" s="86"/>
      <c r="AN353" s="86"/>
      <c r="AO353" s="86"/>
      <c r="AP353" s="86"/>
      <c r="AQ353" s="86"/>
      <c r="AR353" s="86"/>
      <c r="AS353" s="86"/>
    </row>
    <row r="354" spans="6:45"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86"/>
      <c r="AI354" s="86"/>
      <c r="AJ354" s="86"/>
      <c r="AK354" s="86"/>
      <c r="AL354" s="86"/>
      <c r="AM354" s="86"/>
      <c r="AN354" s="86"/>
      <c r="AO354" s="86"/>
      <c r="AP354" s="86"/>
      <c r="AQ354" s="86"/>
      <c r="AR354" s="86"/>
      <c r="AS354" s="86"/>
    </row>
    <row r="355" spans="6:45"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86"/>
      <c r="AI355" s="86"/>
      <c r="AJ355" s="86"/>
      <c r="AK355" s="86"/>
      <c r="AL355" s="86"/>
      <c r="AM355" s="86"/>
      <c r="AN355" s="86"/>
      <c r="AO355" s="86"/>
      <c r="AP355" s="86"/>
      <c r="AQ355" s="86"/>
      <c r="AR355" s="86"/>
      <c r="AS355" s="86"/>
    </row>
    <row r="356" spans="6:45"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86"/>
      <c r="AI356" s="86"/>
      <c r="AJ356" s="86"/>
      <c r="AK356" s="86"/>
      <c r="AL356" s="86"/>
      <c r="AM356" s="86"/>
      <c r="AN356" s="86"/>
      <c r="AO356" s="86"/>
      <c r="AP356" s="86"/>
      <c r="AQ356" s="86"/>
      <c r="AR356" s="86"/>
      <c r="AS356" s="86"/>
    </row>
    <row r="357" spans="6:45"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86"/>
      <c r="AI357" s="86"/>
      <c r="AJ357" s="86"/>
      <c r="AK357" s="86"/>
      <c r="AL357" s="86"/>
      <c r="AM357" s="86"/>
      <c r="AN357" s="86"/>
      <c r="AO357" s="86"/>
      <c r="AP357" s="86"/>
      <c r="AQ357" s="86"/>
      <c r="AR357" s="86"/>
      <c r="AS357" s="86"/>
    </row>
    <row r="358" spans="6:45"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86"/>
      <c r="AI358" s="86"/>
      <c r="AJ358" s="86"/>
      <c r="AK358" s="86"/>
      <c r="AL358" s="86"/>
      <c r="AM358" s="86"/>
      <c r="AN358" s="86"/>
      <c r="AO358" s="86"/>
      <c r="AP358" s="86"/>
      <c r="AQ358" s="86"/>
      <c r="AR358" s="86"/>
      <c r="AS358" s="86"/>
    </row>
    <row r="359" spans="6:45"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86"/>
      <c r="AI359" s="86"/>
      <c r="AJ359" s="86"/>
      <c r="AK359" s="86"/>
      <c r="AL359" s="86"/>
      <c r="AM359" s="86"/>
      <c r="AN359" s="86"/>
      <c r="AO359" s="86"/>
      <c r="AP359" s="86"/>
      <c r="AQ359" s="86"/>
      <c r="AR359" s="86"/>
      <c r="AS359" s="86"/>
    </row>
    <row r="360" spans="6:45"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  <c r="S360" s="86"/>
      <c r="T360" s="86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  <c r="AH360" s="86"/>
      <c r="AI360" s="86"/>
      <c r="AJ360" s="86"/>
      <c r="AK360" s="86"/>
      <c r="AL360" s="86"/>
      <c r="AM360" s="86"/>
      <c r="AN360" s="86"/>
      <c r="AO360" s="86"/>
      <c r="AP360" s="86"/>
      <c r="AQ360" s="86"/>
      <c r="AR360" s="86"/>
      <c r="AS360" s="86"/>
    </row>
    <row r="361" spans="6:45"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86"/>
      <c r="AI361" s="86"/>
      <c r="AJ361" s="86"/>
      <c r="AK361" s="86"/>
      <c r="AL361" s="86"/>
      <c r="AM361" s="86"/>
      <c r="AN361" s="86"/>
      <c r="AO361" s="86"/>
      <c r="AP361" s="86"/>
      <c r="AQ361" s="86"/>
      <c r="AR361" s="86"/>
      <c r="AS361" s="86"/>
    </row>
    <row r="362" spans="6:45"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86"/>
      <c r="AI362" s="86"/>
      <c r="AJ362" s="86"/>
      <c r="AK362" s="86"/>
      <c r="AL362" s="86"/>
      <c r="AM362" s="86"/>
      <c r="AN362" s="86"/>
      <c r="AO362" s="86"/>
      <c r="AP362" s="86"/>
      <c r="AQ362" s="86"/>
      <c r="AR362" s="86"/>
      <c r="AS362" s="86"/>
    </row>
    <row r="363" spans="6:45"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86"/>
      <c r="AI363" s="86"/>
      <c r="AJ363" s="86"/>
      <c r="AK363" s="86"/>
      <c r="AL363" s="86"/>
      <c r="AM363" s="86"/>
      <c r="AN363" s="86"/>
      <c r="AO363" s="86"/>
      <c r="AP363" s="86"/>
      <c r="AQ363" s="86"/>
      <c r="AR363" s="86"/>
      <c r="AS363" s="86"/>
    </row>
    <row r="364" spans="6:45"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86"/>
      <c r="AI364" s="86"/>
      <c r="AJ364" s="86"/>
      <c r="AK364" s="86"/>
      <c r="AL364" s="86"/>
      <c r="AM364" s="86"/>
      <c r="AN364" s="86"/>
      <c r="AO364" s="86"/>
      <c r="AP364" s="86"/>
      <c r="AQ364" s="86"/>
      <c r="AR364" s="86"/>
      <c r="AS364" s="86"/>
    </row>
    <row r="365" spans="6:45"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86"/>
      <c r="AI365" s="86"/>
      <c r="AJ365" s="86"/>
      <c r="AK365" s="86"/>
      <c r="AL365" s="86"/>
      <c r="AM365" s="86"/>
      <c r="AN365" s="86"/>
      <c r="AO365" s="86"/>
      <c r="AP365" s="86"/>
      <c r="AQ365" s="86"/>
      <c r="AR365" s="86"/>
      <c r="AS365" s="86"/>
    </row>
    <row r="366" spans="6:45"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  <c r="AH366" s="86"/>
      <c r="AI366" s="86"/>
      <c r="AJ366" s="86"/>
      <c r="AK366" s="86"/>
      <c r="AL366" s="86"/>
      <c r="AM366" s="86"/>
      <c r="AN366" s="86"/>
      <c r="AO366" s="86"/>
      <c r="AP366" s="86"/>
      <c r="AQ366" s="86"/>
      <c r="AR366" s="86"/>
      <c r="AS366" s="86"/>
    </row>
    <row r="367" spans="6:45"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  <c r="AH367" s="86"/>
      <c r="AI367" s="86"/>
      <c r="AJ367" s="86"/>
      <c r="AK367" s="86"/>
      <c r="AL367" s="86"/>
      <c r="AM367" s="86"/>
      <c r="AN367" s="86"/>
      <c r="AO367" s="86"/>
      <c r="AP367" s="86"/>
      <c r="AQ367" s="86"/>
      <c r="AR367" s="86"/>
      <c r="AS367" s="86"/>
    </row>
    <row r="368" spans="6:45"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  <c r="AH368" s="86"/>
      <c r="AI368" s="86"/>
      <c r="AJ368" s="86"/>
      <c r="AK368" s="86"/>
      <c r="AL368" s="86"/>
      <c r="AM368" s="86"/>
      <c r="AN368" s="86"/>
      <c r="AO368" s="86"/>
      <c r="AP368" s="86"/>
      <c r="AQ368" s="86"/>
      <c r="AR368" s="86"/>
      <c r="AS368" s="86"/>
    </row>
    <row r="369" spans="6:45"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  <c r="AH369" s="86"/>
      <c r="AI369" s="86"/>
      <c r="AJ369" s="86"/>
      <c r="AK369" s="86"/>
      <c r="AL369" s="86"/>
      <c r="AM369" s="86"/>
      <c r="AN369" s="86"/>
      <c r="AO369" s="86"/>
      <c r="AP369" s="86"/>
      <c r="AQ369" s="86"/>
      <c r="AR369" s="86"/>
      <c r="AS369" s="86"/>
    </row>
    <row r="370" spans="6:45"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  <c r="AH370" s="86"/>
      <c r="AI370" s="86"/>
      <c r="AJ370" s="86"/>
      <c r="AK370" s="86"/>
      <c r="AL370" s="86"/>
      <c r="AM370" s="86"/>
      <c r="AN370" s="86"/>
      <c r="AO370" s="86"/>
      <c r="AP370" s="86"/>
      <c r="AQ370" s="86"/>
      <c r="AR370" s="86"/>
      <c r="AS370" s="86"/>
    </row>
    <row r="371" spans="6:45">
      <c r="F371" s="86"/>
      <c r="G371" s="86"/>
      <c r="H371" s="86"/>
      <c r="I371" s="86"/>
      <c r="J371" s="86"/>
      <c r="K371" s="86"/>
      <c r="L371" s="86"/>
      <c r="M371" s="86"/>
      <c r="N371" s="86"/>
      <c r="O371" s="86"/>
      <c r="P371" s="86"/>
      <c r="Q371" s="86"/>
      <c r="R371" s="86"/>
      <c r="S371" s="86"/>
      <c r="T371" s="86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  <c r="AH371" s="86"/>
      <c r="AI371" s="86"/>
      <c r="AJ371" s="86"/>
      <c r="AK371" s="86"/>
      <c r="AL371" s="86"/>
      <c r="AM371" s="86"/>
      <c r="AN371" s="86"/>
      <c r="AO371" s="86"/>
      <c r="AP371" s="86"/>
      <c r="AQ371" s="86"/>
      <c r="AR371" s="86"/>
      <c r="AS371" s="86"/>
    </row>
    <row r="372" spans="6:45">
      <c r="F372" s="86"/>
      <c r="G372" s="86"/>
      <c r="H372" s="86"/>
      <c r="I372" s="86"/>
      <c r="J372" s="86"/>
      <c r="K372" s="86"/>
      <c r="L372" s="86"/>
      <c r="M372" s="86"/>
      <c r="N372" s="86"/>
      <c r="O372" s="86"/>
      <c r="P372" s="86"/>
      <c r="Q372" s="86"/>
      <c r="R372" s="86"/>
      <c r="S372" s="86"/>
      <c r="T372" s="86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  <c r="AH372" s="86"/>
      <c r="AI372" s="86"/>
      <c r="AJ372" s="86"/>
      <c r="AK372" s="86"/>
      <c r="AL372" s="86"/>
      <c r="AM372" s="86"/>
      <c r="AN372" s="86"/>
      <c r="AO372" s="86"/>
      <c r="AP372" s="86"/>
      <c r="AQ372" s="86"/>
      <c r="AR372" s="86"/>
      <c r="AS372" s="86"/>
    </row>
    <row r="373" spans="6:45">
      <c r="F373" s="86"/>
      <c r="G373" s="86"/>
      <c r="H373" s="86"/>
      <c r="I373" s="86"/>
      <c r="J373" s="86"/>
      <c r="K373" s="86"/>
      <c r="L373" s="86"/>
      <c r="M373" s="86"/>
      <c r="N373" s="86"/>
      <c r="O373" s="86"/>
      <c r="P373" s="86"/>
      <c r="Q373" s="86"/>
      <c r="R373" s="86"/>
      <c r="S373" s="86"/>
      <c r="T373" s="86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  <c r="AH373" s="86"/>
      <c r="AI373" s="86"/>
      <c r="AJ373" s="86"/>
      <c r="AK373" s="86"/>
      <c r="AL373" s="86"/>
      <c r="AM373" s="86"/>
      <c r="AN373" s="86"/>
      <c r="AO373" s="86"/>
      <c r="AP373" s="86"/>
      <c r="AQ373" s="86"/>
      <c r="AR373" s="86"/>
      <c r="AS373" s="86"/>
    </row>
    <row r="374" spans="6:45">
      <c r="F374" s="86"/>
      <c r="G374" s="86"/>
      <c r="H374" s="86"/>
      <c r="I374" s="86"/>
      <c r="J374" s="86"/>
      <c r="K374" s="86"/>
      <c r="L374" s="86"/>
      <c r="M374" s="86"/>
      <c r="N374" s="86"/>
      <c r="O374" s="86"/>
      <c r="P374" s="86"/>
      <c r="Q374" s="86"/>
      <c r="R374" s="86"/>
      <c r="S374" s="86"/>
      <c r="T374" s="86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  <c r="AH374" s="86"/>
      <c r="AI374" s="86"/>
      <c r="AJ374" s="86"/>
      <c r="AK374" s="86"/>
      <c r="AL374" s="86"/>
      <c r="AM374" s="86"/>
      <c r="AN374" s="86"/>
      <c r="AO374" s="86"/>
      <c r="AP374" s="86"/>
      <c r="AQ374" s="86"/>
      <c r="AR374" s="86"/>
      <c r="AS374" s="86"/>
    </row>
    <row r="375" spans="6:45"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  <c r="R375" s="86"/>
      <c r="S375" s="86"/>
      <c r="T375" s="86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  <c r="AH375" s="86"/>
      <c r="AI375" s="86"/>
      <c r="AJ375" s="86"/>
      <c r="AK375" s="86"/>
      <c r="AL375" s="86"/>
      <c r="AM375" s="86"/>
      <c r="AN375" s="86"/>
      <c r="AO375" s="86"/>
      <c r="AP375" s="86"/>
      <c r="AQ375" s="86"/>
      <c r="AR375" s="86"/>
      <c r="AS375" s="86"/>
    </row>
    <row r="376" spans="6:45"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  <c r="AH376" s="86"/>
      <c r="AI376" s="86"/>
      <c r="AJ376" s="86"/>
      <c r="AK376" s="86"/>
      <c r="AL376" s="86"/>
      <c r="AM376" s="86"/>
      <c r="AN376" s="86"/>
      <c r="AO376" s="86"/>
      <c r="AP376" s="86"/>
      <c r="AQ376" s="86"/>
      <c r="AR376" s="86"/>
      <c r="AS376" s="86"/>
    </row>
    <row r="377" spans="6:45"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  <c r="R377" s="86"/>
      <c r="S377" s="86"/>
      <c r="T377" s="86"/>
      <c r="U377" s="8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  <c r="AH377" s="86"/>
      <c r="AI377" s="86"/>
      <c r="AJ377" s="86"/>
      <c r="AK377" s="86"/>
      <c r="AL377" s="86"/>
      <c r="AM377" s="86"/>
      <c r="AN377" s="86"/>
      <c r="AO377" s="86"/>
      <c r="AP377" s="86"/>
      <c r="AQ377" s="86"/>
      <c r="AR377" s="86"/>
      <c r="AS377" s="86"/>
    </row>
    <row r="378" spans="6:45"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  <c r="AH378" s="86"/>
      <c r="AI378" s="86"/>
      <c r="AJ378" s="86"/>
      <c r="AK378" s="86"/>
      <c r="AL378" s="86"/>
      <c r="AM378" s="86"/>
      <c r="AN378" s="86"/>
      <c r="AO378" s="86"/>
      <c r="AP378" s="86"/>
      <c r="AQ378" s="86"/>
      <c r="AR378" s="86"/>
      <c r="AS378" s="86"/>
    </row>
    <row r="379" spans="6:45"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  <c r="AH379" s="86"/>
      <c r="AI379" s="86"/>
      <c r="AJ379" s="86"/>
      <c r="AK379" s="86"/>
      <c r="AL379" s="86"/>
      <c r="AM379" s="86"/>
      <c r="AN379" s="86"/>
      <c r="AO379" s="86"/>
      <c r="AP379" s="86"/>
      <c r="AQ379" s="86"/>
      <c r="AR379" s="86"/>
      <c r="AS379" s="86"/>
    </row>
    <row r="380" spans="6:45"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  <c r="AH380" s="86"/>
      <c r="AI380" s="86"/>
      <c r="AJ380" s="86"/>
      <c r="AK380" s="86"/>
      <c r="AL380" s="86"/>
      <c r="AM380" s="86"/>
      <c r="AN380" s="86"/>
      <c r="AO380" s="86"/>
      <c r="AP380" s="86"/>
      <c r="AQ380" s="86"/>
      <c r="AR380" s="86"/>
      <c r="AS380" s="86"/>
    </row>
    <row r="381" spans="6:45"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  <c r="AH381" s="86"/>
      <c r="AI381" s="86"/>
      <c r="AJ381" s="86"/>
      <c r="AK381" s="86"/>
      <c r="AL381" s="86"/>
      <c r="AM381" s="86"/>
      <c r="AN381" s="86"/>
      <c r="AO381" s="86"/>
      <c r="AP381" s="86"/>
      <c r="AQ381" s="86"/>
      <c r="AR381" s="86"/>
      <c r="AS381" s="86"/>
    </row>
    <row r="382" spans="6:45"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  <c r="AH382" s="86"/>
      <c r="AI382" s="86"/>
      <c r="AJ382" s="86"/>
      <c r="AK382" s="86"/>
      <c r="AL382" s="86"/>
      <c r="AM382" s="86"/>
      <c r="AN382" s="86"/>
      <c r="AO382" s="86"/>
      <c r="AP382" s="86"/>
      <c r="AQ382" s="86"/>
      <c r="AR382" s="86"/>
      <c r="AS382" s="86"/>
    </row>
    <row r="383" spans="6:45"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86"/>
      <c r="AI383" s="86"/>
      <c r="AJ383" s="86"/>
      <c r="AK383" s="86"/>
      <c r="AL383" s="86"/>
      <c r="AM383" s="86"/>
      <c r="AN383" s="86"/>
      <c r="AO383" s="86"/>
      <c r="AP383" s="86"/>
      <c r="AQ383" s="86"/>
      <c r="AR383" s="86"/>
      <c r="AS383" s="86"/>
    </row>
    <row r="384" spans="6:45"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86"/>
      <c r="AI384" s="86"/>
      <c r="AJ384" s="86"/>
      <c r="AK384" s="86"/>
      <c r="AL384" s="86"/>
      <c r="AM384" s="86"/>
      <c r="AN384" s="86"/>
      <c r="AO384" s="86"/>
      <c r="AP384" s="86"/>
      <c r="AQ384" s="86"/>
      <c r="AR384" s="86"/>
      <c r="AS384" s="86"/>
    </row>
    <row r="385" spans="6:45"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  <c r="AH385" s="86"/>
      <c r="AI385" s="86"/>
      <c r="AJ385" s="86"/>
      <c r="AK385" s="86"/>
      <c r="AL385" s="86"/>
      <c r="AM385" s="86"/>
      <c r="AN385" s="86"/>
      <c r="AO385" s="86"/>
      <c r="AP385" s="86"/>
      <c r="AQ385" s="86"/>
      <c r="AR385" s="86"/>
      <c r="AS385" s="86"/>
    </row>
    <row r="386" spans="6:45"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  <c r="AH386" s="86"/>
      <c r="AI386" s="86"/>
      <c r="AJ386" s="86"/>
      <c r="AK386" s="86"/>
      <c r="AL386" s="86"/>
      <c r="AM386" s="86"/>
      <c r="AN386" s="86"/>
      <c r="AO386" s="86"/>
      <c r="AP386" s="86"/>
      <c r="AQ386" s="86"/>
      <c r="AR386" s="86"/>
      <c r="AS386" s="86"/>
    </row>
    <row r="387" spans="6:45"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  <c r="AH387" s="86"/>
      <c r="AI387" s="86"/>
      <c r="AJ387" s="86"/>
      <c r="AK387" s="86"/>
      <c r="AL387" s="86"/>
      <c r="AM387" s="86"/>
      <c r="AN387" s="86"/>
      <c r="AO387" s="86"/>
      <c r="AP387" s="86"/>
      <c r="AQ387" s="86"/>
      <c r="AR387" s="86"/>
      <c r="AS387" s="86"/>
    </row>
    <row r="388" spans="6:45"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  <c r="AH388" s="86"/>
      <c r="AI388" s="86"/>
      <c r="AJ388" s="86"/>
      <c r="AK388" s="86"/>
      <c r="AL388" s="86"/>
      <c r="AM388" s="86"/>
      <c r="AN388" s="86"/>
      <c r="AO388" s="86"/>
      <c r="AP388" s="86"/>
      <c r="AQ388" s="86"/>
      <c r="AR388" s="86"/>
      <c r="AS388" s="86"/>
    </row>
    <row r="389" spans="6:45"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  <c r="AH389" s="86"/>
      <c r="AI389" s="86"/>
      <c r="AJ389" s="86"/>
      <c r="AK389" s="86"/>
      <c r="AL389" s="86"/>
      <c r="AM389" s="86"/>
      <c r="AN389" s="86"/>
      <c r="AO389" s="86"/>
      <c r="AP389" s="86"/>
      <c r="AQ389" s="86"/>
      <c r="AR389" s="86"/>
      <c r="AS389" s="86"/>
    </row>
    <row r="390" spans="6:45"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  <c r="AH390" s="86"/>
      <c r="AI390" s="86"/>
      <c r="AJ390" s="86"/>
      <c r="AK390" s="86"/>
      <c r="AL390" s="86"/>
      <c r="AM390" s="86"/>
      <c r="AN390" s="86"/>
      <c r="AO390" s="86"/>
      <c r="AP390" s="86"/>
      <c r="AQ390" s="86"/>
      <c r="AR390" s="86"/>
      <c r="AS390" s="86"/>
    </row>
    <row r="391" spans="6:45"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  <c r="AH391" s="86"/>
      <c r="AI391" s="86"/>
      <c r="AJ391" s="86"/>
      <c r="AK391" s="86"/>
      <c r="AL391" s="86"/>
      <c r="AM391" s="86"/>
      <c r="AN391" s="86"/>
      <c r="AO391" s="86"/>
      <c r="AP391" s="86"/>
      <c r="AQ391" s="86"/>
      <c r="AR391" s="86"/>
      <c r="AS391" s="86"/>
    </row>
    <row r="392" spans="6:45"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  <c r="AH392" s="86"/>
      <c r="AI392" s="86"/>
      <c r="AJ392" s="86"/>
      <c r="AK392" s="86"/>
      <c r="AL392" s="86"/>
      <c r="AM392" s="86"/>
      <c r="AN392" s="86"/>
      <c r="AO392" s="86"/>
      <c r="AP392" s="86"/>
      <c r="AQ392" s="86"/>
      <c r="AR392" s="86"/>
      <c r="AS392" s="86"/>
    </row>
    <row r="393" spans="6:45">
      <c r="F393" s="86"/>
      <c r="G393" s="86"/>
      <c r="H393" s="86"/>
      <c r="I393" s="86"/>
      <c r="J393" s="86"/>
      <c r="K393" s="86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  <c r="AH393" s="86"/>
      <c r="AI393" s="86"/>
      <c r="AJ393" s="86"/>
      <c r="AK393" s="86"/>
      <c r="AL393" s="86"/>
      <c r="AM393" s="86"/>
      <c r="AN393" s="86"/>
      <c r="AO393" s="86"/>
      <c r="AP393" s="86"/>
      <c r="AQ393" s="86"/>
      <c r="AR393" s="86"/>
      <c r="AS393" s="86"/>
    </row>
    <row r="394" spans="6:45"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  <c r="AH394" s="86"/>
      <c r="AI394" s="86"/>
      <c r="AJ394" s="86"/>
      <c r="AK394" s="86"/>
      <c r="AL394" s="86"/>
      <c r="AM394" s="86"/>
      <c r="AN394" s="86"/>
      <c r="AO394" s="86"/>
      <c r="AP394" s="86"/>
      <c r="AQ394" s="86"/>
      <c r="AR394" s="86"/>
      <c r="AS394" s="86"/>
    </row>
    <row r="395" spans="6:45"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  <c r="AH395" s="86"/>
      <c r="AI395" s="86"/>
      <c r="AJ395" s="86"/>
      <c r="AK395" s="86"/>
      <c r="AL395" s="86"/>
      <c r="AM395" s="86"/>
      <c r="AN395" s="86"/>
      <c r="AO395" s="86"/>
      <c r="AP395" s="86"/>
      <c r="AQ395" s="86"/>
      <c r="AR395" s="86"/>
      <c r="AS395" s="86"/>
    </row>
    <row r="396" spans="6:45"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86"/>
      <c r="AI396" s="86"/>
      <c r="AJ396" s="86"/>
      <c r="AK396" s="86"/>
      <c r="AL396" s="86"/>
      <c r="AM396" s="86"/>
      <c r="AN396" s="86"/>
      <c r="AO396" s="86"/>
      <c r="AP396" s="86"/>
      <c r="AQ396" s="86"/>
      <c r="AR396" s="86"/>
      <c r="AS396" s="86"/>
    </row>
    <row r="397" spans="6:45"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86"/>
      <c r="AI397" s="86"/>
      <c r="AJ397" s="86"/>
      <c r="AK397" s="86"/>
      <c r="AL397" s="86"/>
      <c r="AM397" s="86"/>
      <c r="AN397" s="86"/>
      <c r="AO397" s="86"/>
      <c r="AP397" s="86"/>
      <c r="AQ397" s="86"/>
      <c r="AR397" s="86"/>
      <c r="AS397" s="86"/>
    </row>
    <row r="398" spans="6:45"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86"/>
      <c r="AI398" s="86"/>
      <c r="AJ398" s="86"/>
      <c r="AK398" s="86"/>
      <c r="AL398" s="86"/>
      <c r="AM398" s="86"/>
      <c r="AN398" s="86"/>
      <c r="AO398" s="86"/>
      <c r="AP398" s="86"/>
      <c r="AQ398" s="86"/>
      <c r="AR398" s="86"/>
      <c r="AS398" s="86"/>
    </row>
    <row r="399" spans="6:45"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86"/>
      <c r="AI399" s="86"/>
      <c r="AJ399" s="86"/>
      <c r="AK399" s="86"/>
      <c r="AL399" s="86"/>
      <c r="AM399" s="86"/>
      <c r="AN399" s="86"/>
      <c r="AO399" s="86"/>
      <c r="AP399" s="86"/>
      <c r="AQ399" s="86"/>
      <c r="AR399" s="86"/>
      <c r="AS399" s="86"/>
    </row>
    <row r="400" spans="6:45"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86"/>
      <c r="AI400" s="86"/>
      <c r="AJ400" s="86"/>
      <c r="AK400" s="86"/>
      <c r="AL400" s="86"/>
      <c r="AM400" s="86"/>
      <c r="AN400" s="86"/>
      <c r="AO400" s="86"/>
      <c r="AP400" s="86"/>
      <c r="AQ400" s="86"/>
      <c r="AR400" s="86"/>
      <c r="AS400" s="86"/>
    </row>
    <row r="401" spans="6:45"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86"/>
      <c r="AI401" s="86"/>
      <c r="AJ401" s="86"/>
      <c r="AK401" s="86"/>
      <c r="AL401" s="86"/>
      <c r="AM401" s="86"/>
      <c r="AN401" s="86"/>
      <c r="AO401" s="86"/>
      <c r="AP401" s="86"/>
      <c r="AQ401" s="86"/>
      <c r="AR401" s="86"/>
      <c r="AS401" s="86"/>
    </row>
    <row r="402" spans="6:45"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86"/>
      <c r="AI402" s="86"/>
      <c r="AJ402" s="86"/>
      <c r="AK402" s="86"/>
      <c r="AL402" s="86"/>
      <c r="AM402" s="86"/>
      <c r="AN402" s="86"/>
      <c r="AO402" s="86"/>
      <c r="AP402" s="86"/>
      <c r="AQ402" s="86"/>
      <c r="AR402" s="86"/>
      <c r="AS402" s="86"/>
    </row>
    <row r="403" spans="6:45"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86"/>
      <c r="AI403" s="86"/>
      <c r="AJ403" s="86"/>
      <c r="AK403" s="86"/>
      <c r="AL403" s="86"/>
      <c r="AM403" s="86"/>
      <c r="AN403" s="86"/>
      <c r="AO403" s="86"/>
      <c r="AP403" s="86"/>
      <c r="AQ403" s="86"/>
      <c r="AR403" s="86"/>
      <c r="AS403" s="86"/>
    </row>
    <row r="404" spans="6:45"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86"/>
      <c r="AI404" s="86"/>
      <c r="AJ404" s="86"/>
      <c r="AK404" s="86"/>
      <c r="AL404" s="86"/>
      <c r="AM404" s="86"/>
      <c r="AN404" s="86"/>
      <c r="AO404" s="86"/>
      <c r="AP404" s="86"/>
      <c r="AQ404" s="86"/>
      <c r="AR404" s="86"/>
      <c r="AS404" s="86"/>
    </row>
    <row r="405" spans="6:45"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86"/>
      <c r="AI405" s="86"/>
      <c r="AJ405" s="86"/>
      <c r="AK405" s="86"/>
      <c r="AL405" s="86"/>
      <c r="AM405" s="86"/>
      <c r="AN405" s="86"/>
      <c r="AO405" s="86"/>
      <c r="AP405" s="86"/>
      <c r="AQ405" s="86"/>
      <c r="AR405" s="86"/>
      <c r="AS405" s="86"/>
    </row>
    <row r="406" spans="6:45"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86"/>
      <c r="AI406" s="86"/>
      <c r="AJ406" s="86"/>
      <c r="AK406" s="86"/>
      <c r="AL406" s="86"/>
      <c r="AM406" s="86"/>
      <c r="AN406" s="86"/>
      <c r="AO406" s="86"/>
      <c r="AP406" s="86"/>
      <c r="AQ406" s="86"/>
      <c r="AR406" s="86"/>
      <c r="AS406" s="86"/>
    </row>
    <row r="407" spans="6:45"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86"/>
      <c r="AI407" s="86"/>
      <c r="AJ407" s="86"/>
      <c r="AK407" s="86"/>
      <c r="AL407" s="86"/>
      <c r="AM407" s="86"/>
      <c r="AN407" s="86"/>
      <c r="AO407" s="86"/>
      <c r="AP407" s="86"/>
      <c r="AQ407" s="86"/>
      <c r="AR407" s="86"/>
      <c r="AS407" s="86"/>
    </row>
    <row r="408" spans="6:45"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86"/>
      <c r="AI408" s="86"/>
      <c r="AJ408" s="86"/>
      <c r="AK408" s="86"/>
      <c r="AL408" s="86"/>
      <c r="AM408" s="86"/>
      <c r="AN408" s="86"/>
      <c r="AO408" s="86"/>
      <c r="AP408" s="86"/>
      <c r="AQ408" s="86"/>
      <c r="AR408" s="86"/>
      <c r="AS408" s="86"/>
    </row>
    <row r="409" spans="6:45"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86"/>
      <c r="AI409" s="86"/>
      <c r="AJ409" s="86"/>
      <c r="AK409" s="86"/>
      <c r="AL409" s="86"/>
      <c r="AM409" s="86"/>
      <c r="AN409" s="86"/>
      <c r="AO409" s="86"/>
      <c r="AP409" s="86"/>
      <c r="AQ409" s="86"/>
      <c r="AR409" s="86"/>
      <c r="AS409" s="86"/>
    </row>
    <row r="410" spans="6:45"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86"/>
      <c r="AI410" s="86"/>
      <c r="AJ410" s="86"/>
      <c r="AK410" s="86"/>
      <c r="AL410" s="86"/>
      <c r="AM410" s="86"/>
      <c r="AN410" s="86"/>
      <c r="AO410" s="86"/>
      <c r="AP410" s="86"/>
      <c r="AQ410" s="86"/>
      <c r="AR410" s="86"/>
      <c r="AS410" s="86"/>
    </row>
    <row r="411" spans="6:45"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  <c r="S411" s="86"/>
      <c r="T411" s="86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  <c r="AH411" s="86"/>
      <c r="AI411" s="86"/>
      <c r="AJ411" s="86"/>
      <c r="AK411" s="86"/>
      <c r="AL411" s="86"/>
      <c r="AM411" s="86"/>
      <c r="AN411" s="86"/>
      <c r="AO411" s="86"/>
      <c r="AP411" s="86"/>
      <c r="AQ411" s="86"/>
      <c r="AR411" s="86"/>
      <c r="AS411" s="86"/>
    </row>
    <row r="412" spans="6:45"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86"/>
      <c r="AI412" s="86"/>
      <c r="AJ412" s="86"/>
      <c r="AK412" s="86"/>
      <c r="AL412" s="86"/>
      <c r="AM412" s="86"/>
      <c r="AN412" s="86"/>
      <c r="AO412" s="86"/>
      <c r="AP412" s="86"/>
      <c r="AQ412" s="86"/>
      <c r="AR412" s="86"/>
      <c r="AS412" s="86"/>
    </row>
    <row r="413" spans="6:45"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  <c r="AH413" s="86"/>
      <c r="AI413" s="86"/>
      <c r="AJ413" s="86"/>
      <c r="AK413" s="86"/>
      <c r="AL413" s="86"/>
      <c r="AM413" s="86"/>
      <c r="AN413" s="86"/>
      <c r="AO413" s="86"/>
      <c r="AP413" s="86"/>
      <c r="AQ413" s="86"/>
      <c r="AR413" s="86"/>
      <c r="AS413" s="86"/>
    </row>
    <row r="414" spans="6:45"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  <c r="AH414" s="86"/>
      <c r="AI414" s="86"/>
      <c r="AJ414" s="86"/>
      <c r="AK414" s="86"/>
      <c r="AL414" s="86"/>
      <c r="AM414" s="86"/>
      <c r="AN414" s="86"/>
      <c r="AO414" s="86"/>
      <c r="AP414" s="86"/>
      <c r="AQ414" s="86"/>
      <c r="AR414" s="86"/>
      <c r="AS414" s="86"/>
    </row>
    <row r="415" spans="6:45"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  <c r="AH415" s="86"/>
      <c r="AI415" s="86"/>
      <c r="AJ415" s="86"/>
      <c r="AK415" s="86"/>
      <c r="AL415" s="86"/>
      <c r="AM415" s="86"/>
      <c r="AN415" s="86"/>
      <c r="AO415" s="86"/>
      <c r="AP415" s="86"/>
      <c r="AQ415" s="86"/>
      <c r="AR415" s="86"/>
      <c r="AS415" s="86"/>
    </row>
    <row r="416" spans="6:45"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  <c r="AH416" s="86"/>
      <c r="AI416" s="86"/>
      <c r="AJ416" s="86"/>
      <c r="AK416" s="86"/>
      <c r="AL416" s="86"/>
      <c r="AM416" s="86"/>
      <c r="AN416" s="86"/>
      <c r="AO416" s="86"/>
      <c r="AP416" s="86"/>
      <c r="AQ416" s="86"/>
      <c r="AR416" s="86"/>
      <c r="AS416" s="86"/>
    </row>
    <row r="417" spans="6:45"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  <c r="AH417" s="86"/>
      <c r="AI417" s="86"/>
      <c r="AJ417" s="86"/>
      <c r="AK417" s="86"/>
      <c r="AL417" s="86"/>
      <c r="AM417" s="86"/>
      <c r="AN417" s="86"/>
      <c r="AO417" s="86"/>
      <c r="AP417" s="86"/>
      <c r="AQ417" s="86"/>
      <c r="AR417" s="86"/>
      <c r="AS417" s="86"/>
    </row>
    <row r="418" spans="6:45"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  <c r="AH418" s="86"/>
      <c r="AI418" s="86"/>
      <c r="AJ418" s="86"/>
      <c r="AK418" s="86"/>
      <c r="AL418" s="86"/>
      <c r="AM418" s="86"/>
      <c r="AN418" s="86"/>
      <c r="AO418" s="86"/>
      <c r="AP418" s="86"/>
      <c r="AQ418" s="86"/>
      <c r="AR418" s="86"/>
      <c r="AS418" s="86"/>
    </row>
    <row r="419" spans="6:45"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  <c r="AO419" s="86"/>
      <c r="AP419" s="86"/>
      <c r="AQ419" s="86"/>
      <c r="AR419" s="86"/>
      <c r="AS419" s="86"/>
    </row>
    <row r="420" spans="6:45"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  <c r="AH420" s="86"/>
      <c r="AI420" s="86"/>
      <c r="AJ420" s="86"/>
      <c r="AK420" s="86"/>
      <c r="AL420" s="86"/>
      <c r="AM420" s="86"/>
      <c r="AN420" s="86"/>
      <c r="AO420" s="86"/>
      <c r="AP420" s="86"/>
      <c r="AQ420" s="86"/>
      <c r="AR420" s="86"/>
      <c r="AS420" s="86"/>
    </row>
    <row r="421" spans="6:45"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  <c r="AH421" s="86"/>
      <c r="AI421" s="86"/>
      <c r="AJ421" s="86"/>
      <c r="AK421" s="86"/>
      <c r="AL421" s="86"/>
      <c r="AM421" s="86"/>
      <c r="AN421" s="86"/>
      <c r="AO421" s="86"/>
      <c r="AP421" s="86"/>
      <c r="AQ421" s="86"/>
      <c r="AR421" s="86"/>
      <c r="AS421" s="86"/>
    </row>
    <row r="422" spans="6:45"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  <c r="AH422" s="86"/>
      <c r="AI422" s="86"/>
      <c r="AJ422" s="86"/>
      <c r="AK422" s="86"/>
      <c r="AL422" s="86"/>
      <c r="AM422" s="86"/>
      <c r="AN422" s="86"/>
      <c r="AO422" s="86"/>
      <c r="AP422" s="86"/>
      <c r="AQ422" s="86"/>
      <c r="AR422" s="86"/>
      <c r="AS422" s="86"/>
    </row>
    <row r="423" spans="6:45"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  <c r="AH423" s="86"/>
      <c r="AI423" s="86"/>
      <c r="AJ423" s="86"/>
      <c r="AK423" s="86"/>
      <c r="AL423" s="86"/>
      <c r="AM423" s="86"/>
      <c r="AN423" s="86"/>
      <c r="AO423" s="86"/>
      <c r="AP423" s="86"/>
      <c r="AQ423" s="86"/>
      <c r="AR423" s="86"/>
      <c r="AS423" s="86"/>
    </row>
    <row r="424" spans="6:45"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86"/>
      <c r="AI424" s="86"/>
      <c r="AJ424" s="86"/>
      <c r="AK424" s="86"/>
      <c r="AL424" s="86"/>
      <c r="AM424" s="86"/>
      <c r="AN424" s="86"/>
      <c r="AO424" s="86"/>
      <c r="AP424" s="86"/>
      <c r="AQ424" s="86"/>
      <c r="AR424" s="86"/>
      <c r="AS424" s="86"/>
    </row>
    <row r="425" spans="6:45"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86"/>
      <c r="AI425" s="86"/>
      <c r="AJ425" s="86"/>
      <c r="AK425" s="86"/>
      <c r="AL425" s="86"/>
      <c r="AM425" s="86"/>
      <c r="AN425" s="86"/>
      <c r="AO425" s="86"/>
      <c r="AP425" s="86"/>
      <c r="AQ425" s="86"/>
      <c r="AR425" s="86"/>
      <c r="AS425" s="86"/>
    </row>
    <row r="426" spans="6:45"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86"/>
      <c r="AI426" s="86"/>
      <c r="AJ426" s="86"/>
      <c r="AK426" s="86"/>
      <c r="AL426" s="86"/>
      <c r="AM426" s="86"/>
      <c r="AN426" s="86"/>
      <c r="AO426" s="86"/>
      <c r="AP426" s="86"/>
      <c r="AQ426" s="86"/>
      <c r="AR426" s="86"/>
      <c r="AS426" s="86"/>
    </row>
    <row r="427" spans="6:45"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86"/>
      <c r="AI427" s="86"/>
      <c r="AJ427" s="86"/>
      <c r="AK427" s="86"/>
      <c r="AL427" s="86"/>
      <c r="AM427" s="86"/>
      <c r="AN427" s="86"/>
      <c r="AO427" s="86"/>
      <c r="AP427" s="86"/>
      <c r="AQ427" s="86"/>
      <c r="AR427" s="86"/>
      <c r="AS427" s="86"/>
    </row>
    <row r="428" spans="6:45"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  <c r="R428" s="86"/>
      <c r="S428" s="86"/>
      <c r="T428" s="86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  <c r="AH428" s="86"/>
      <c r="AI428" s="86"/>
      <c r="AJ428" s="86"/>
      <c r="AK428" s="86"/>
      <c r="AL428" s="86"/>
      <c r="AM428" s="86"/>
      <c r="AN428" s="86"/>
      <c r="AO428" s="86"/>
      <c r="AP428" s="86"/>
      <c r="AQ428" s="86"/>
      <c r="AR428" s="86"/>
      <c r="AS428" s="86"/>
    </row>
    <row r="429" spans="6:45"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86"/>
      <c r="AI429" s="86"/>
      <c r="AJ429" s="86"/>
      <c r="AK429" s="86"/>
      <c r="AL429" s="86"/>
      <c r="AM429" s="86"/>
      <c r="AN429" s="86"/>
      <c r="AO429" s="86"/>
      <c r="AP429" s="86"/>
      <c r="AQ429" s="86"/>
      <c r="AR429" s="86"/>
      <c r="AS429" s="86"/>
    </row>
    <row r="430" spans="6:45"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86"/>
      <c r="AI430" s="86"/>
      <c r="AJ430" s="86"/>
      <c r="AK430" s="86"/>
      <c r="AL430" s="86"/>
      <c r="AM430" s="86"/>
      <c r="AN430" s="86"/>
      <c r="AO430" s="86"/>
      <c r="AP430" s="86"/>
      <c r="AQ430" s="86"/>
      <c r="AR430" s="86"/>
      <c r="AS430" s="86"/>
    </row>
    <row r="431" spans="6:45"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86"/>
      <c r="AI431" s="86"/>
      <c r="AJ431" s="86"/>
      <c r="AK431" s="86"/>
      <c r="AL431" s="86"/>
      <c r="AM431" s="86"/>
      <c r="AN431" s="86"/>
      <c r="AO431" s="86"/>
      <c r="AP431" s="86"/>
      <c r="AQ431" s="86"/>
      <c r="AR431" s="86"/>
      <c r="AS431" s="86"/>
    </row>
    <row r="432" spans="6:45"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86"/>
      <c r="AI432" s="86"/>
      <c r="AJ432" s="86"/>
      <c r="AK432" s="86"/>
      <c r="AL432" s="86"/>
      <c r="AM432" s="86"/>
      <c r="AN432" s="86"/>
      <c r="AO432" s="86"/>
      <c r="AP432" s="86"/>
      <c r="AQ432" s="86"/>
      <c r="AR432" s="86"/>
      <c r="AS432" s="86"/>
    </row>
    <row r="433" spans="6:45"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86"/>
      <c r="AI433" s="86"/>
      <c r="AJ433" s="86"/>
      <c r="AK433" s="86"/>
      <c r="AL433" s="86"/>
      <c r="AM433" s="86"/>
      <c r="AN433" s="86"/>
      <c r="AO433" s="86"/>
      <c r="AP433" s="86"/>
      <c r="AQ433" s="86"/>
      <c r="AR433" s="86"/>
      <c r="AS433" s="86"/>
    </row>
    <row r="434" spans="6:45"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86"/>
      <c r="AI434" s="86"/>
      <c r="AJ434" s="86"/>
      <c r="AK434" s="86"/>
      <c r="AL434" s="86"/>
      <c r="AM434" s="86"/>
      <c r="AN434" s="86"/>
      <c r="AO434" s="86"/>
      <c r="AP434" s="86"/>
      <c r="AQ434" s="86"/>
      <c r="AR434" s="86"/>
      <c r="AS434" s="86"/>
    </row>
    <row r="435" spans="6:45">
      <c r="F435" s="86"/>
      <c r="G435" s="86"/>
      <c r="H435" s="86"/>
      <c r="I435" s="86"/>
      <c r="J435" s="86"/>
      <c r="K435" s="86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86"/>
      <c r="AI435" s="86"/>
      <c r="AJ435" s="86"/>
      <c r="AK435" s="86"/>
      <c r="AL435" s="86"/>
      <c r="AM435" s="86"/>
      <c r="AN435" s="86"/>
      <c r="AO435" s="86"/>
      <c r="AP435" s="86"/>
      <c r="AQ435" s="86"/>
      <c r="AR435" s="86"/>
      <c r="AS435" s="86"/>
    </row>
    <row r="436" spans="6:45">
      <c r="F436" s="86"/>
      <c r="G436" s="86"/>
      <c r="H436" s="86"/>
      <c r="I436" s="86"/>
      <c r="J436" s="86"/>
      <c r="K436" s="86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86"/>
      <c r="AI436" s="86"/>
      <c r="AJ436" s="86"/>
      <c r="AK436" s="86"/>
      <c r="AL436" s="86"/>
      <c r="AM436" s="86"/>
      <c r="AN436" s="86"/>
      <c r="AO436" s="86"/>
      <c r="AP436" s="86"/>
      <c r="AQ436" s="86"/>
      <c r="AR436" s="86"/>
      <c r="AS436" s="86"/>
    </row>
    <row r="437" spans="6:45">
      <c r="F437" s="86"/>
      <c r="G437" s="86"/>
      <c r="H437" s="86"/>
      <c r="I437" s="86"/>
      <c r="J437" s="86"/>
      <c r="K437" s="86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86"/>
      <c r="AI437" s="86"/>
      <c r="AJ437" s="86"/>
      <c r="AK437" s="86"/>
      <c r="AL437" s="86"/>
      <c r="AM437" s="86"/>
      <c r="AN437" s="86"/>
      <c r="AO437" s="86"/>
      <c r="AP437" s="86"/>
      <c r="AQ437" s="86"/>
      <c r="AR437" s="86"/>
      <c r="AS437" s="86"/>
    </row>
    <row r="438" spans="6:45"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86"/>
      <c r="AI438" s="86"/>
      <c r="AJ438" s="86"/>
      <c r="AK438" s="86"/>
      <c r="AL438" s="86"/>
      <c r="AM438" s="86"/>
      <c r="AN438" s="86"/>
      <c r="AO438" s="86"/>
      <c r="AP438" s="86"/>
      <c r="AQ438" s="86"/>
      <c r="AR438" s="86"/>
      <c r="AS438" s="86"/>
    </row>
    <row r="439" spans="6:45"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86"/>
      <c r="AI439" s="86"/>
      <c r="AJ439" s="86"/>
      <c r="AK439" s="86"/>
      <c r="AL439" s="86"/>
      <c r="AM439" s="86"/>
      <c r="AN439" s="86"/>
      <c r="AO439" s="86"/>
      <c r="AP439" s="86"/>
      <c r="AQ439" s="86"/>
      <c r="AR439" s="86"/>
      <c r="AS439" s="86"/>
    </row>
    <row r="440" spans="6:45"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86"/>
      <c r="AI440" s="86"/>
      <c r="AJ440" s="86"/>
      <c r="AK440" s="86"/>
      <c r="AL440" s="86"/>
      <c r="AM440" s="86"/>
      <c r="AN440" s="86"/>
      <c r="AO440" s="86"/>
      <c r="AP440" s="86"/>
      <c r="AQ440" s="86"/>
      <c r="AR440" s="86"/>
      <c r="AS440" s="86"/>
    </row>
    <row r="441" spans="6:45"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86"/>
      <c r="AI441" s="86"/>
      <c r="AJ441" s="86"/>
      <c r="AK441" s="86"/>
      <c r="AL441" s="86"/>
      <c r="AM441" s="86"/>
      <c r="AN441" s="86"/>
      <c r="AO441" s="86"/>
      <c r="AP441" s="86"/>
      <c r="AQ441" s="86"/>
      <c r="AR441" s="86"/>
      <c r="AS441" s="86"/>
    </row>
    <row r="442" spans="6:45"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86"/>
      <c r="AI442" s="86"/>
      <c r="AJ442" s="86"/>
      <c r="AK442" s="86"/>
      <c r="AL442" s="86"/>
      <c r="AM442" s="86"/>
      <c r="AN442" s="86"/>
      <c r="AO442" s="86"/>
      <c r="AP442" s="86"/>
      <c r="AQ442" s="86"/>
      <c r="AR442" s="86"/>
      <c r="AS442" s="86"/>
    </row>
    <row r="443" spans="6:45"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86"/>
      <c r="AI443" s="86"/>
      <c r="AJ443" s="86"/>
      <c r="AK443" s="86"/>
      <c r="AL443" s="86"/>
      <c r="AM443" s="86"/>
      <c r="AN443" s="86"/>
      <c r="AO443" s="86"/>
      <c r="AP443" s="86"/>
      <c r="AQ443" s="86"/>
      <c r="AR443" s="86"/>
      <c r="AS443" s="86"/>
    </row>
    <row r="444" spans="6:45"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86"/>
      <c r="AI444" s="86"/>
      <c r="AJ444" s="86"/>
      <c r="AK444" s="86"/>
      <c r="AL444" s="86"/>
      <c r="AM444" s="86"/>
      <c r="AN444" s="86"/>
      <c r="AO444" s="86"/>
      <c r="AP444" s="86"/>
      <c r="AQ444" s="86"/>
      <c r="AR444" s="86"/>
      <c r="AS444" s="86"/>
    </row>
    <row r="445" spans="6:45"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  <c r="AH445" s="86"/>
      <c r="AI445" s="86"/>
      <c r="AJ445" s="86"/>
      <c r="AK445" s="86"/>
      <c r="AL445" s="86"/>
      <c r="AM445" s="86"/>
      <c r="AN445" s="86"/>
      <c r="AO445" s="86"/>
      <c r="AP445" s="86"/>
      <c r="AQ445" s="86"/>
      <c r="AR445" s="86"/>
      <c r="AS445" s="86"/>
    </row>
    <row r="446" spans="6:45"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86"/>
      <c r="AI446" s="86"/>
      <c r="AJ446" s="86"/>
      <c r="AK446" s="86"/>
      <c r="AL446" s="86"/>
      <c r="AM446" s="86"/>
      <c r="AN446" s="86"/>
      <c r="AO446" s="86"/>
      <c r="AP446" s="86"/>
      <c r="AQ446" s="86"/>
      <c r="AR446" s="86"/>
      <c r="AS446" s="86"/>
    </row>
    <row r="447" spans="6:45"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86"/>
      <c r="AI447" s="86"/>
      <c r="AJ447" s="86"/>
      <c r="AK447" s="86"/>
      <c r="AL447" s="86"/>
      <c r="AM447" s="86"/>
      <c r="AN447" s="86"/>
      <c r="AO447" s="86"/>
      <c r="AP447" s="86"/>
      <c r="AQ447" s="86"/>
      <c r="AR447" s="86"/>
      <c r="AS447" s="86"/>
    </row>
    <row r="448" spans="6:45"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86"/>
      <c r="AI448" s="86"/>
      <c r="AJ448" s="86"/>
      <c r="AK448" s="86"/>
      <c r="AL448" s="86"/>
      <c r="AM448" s="86"/>
      <c r="AN448" s="86"/>
      <c r="AO448" s="86"/>
      <c r="AP448" s="86"/>
      <c r="AQ448" s="86"/>
      <c r="AR448" s="86"/>
      <c r="AS448" s="86"/>
    </row>
    <row r="449" spans="6:45"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86"/>
      <c r="AI449" s="86"/>
      <c r="AJ449" s="86"/>
      <c r="AK449" s="86"/>
      <c r="AL449" s="86"/>
      <c r="AM449" s="86"/>
      <c r="AN449" s="86"/>
      <c r="AO449" s="86"/>
      <c r="AP449" s="86"/>
      <c r="AQ449" s="86"/>
      <c r="AR449" s="86"/>
      <c r="AS449" s="86"/>
    </row>
    <row r="450" spans="6:45"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86"/>
      <c r="AI450" s="86"/>
      <c r="AJ450" s="86"/>
      <c r="AK450" s="86"/>
      <c r="AL450" s="86"/>
      <c r="AM450" s="86"/>
      <c r="AN450" s="86"/>
      <c r="AO450" s="86"/>
      <c r="AP450" s="86"/>
      <c r="AQ450" s="86"/>
      <c r="AR450" s="86"/>
      <c r="AS450" s="86"/>
    </row>
    <row r="451" spans="6:45"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86"/>
      <c r="AI451" s="86"/>
      <c r="AJ451" s="86"/>
      <c r="AK451" s="86"/>
      <c r="AL451" s="86"/>
      <c r="AM451" s="86"/>
      <c r="AN451" s="86"/>
      <c r="AO451" s="86"/>
      <c r="AP451" s="86"/>
      <c r="AQ451" s="86"/>
      <c r="AR451" s="86"/>
      <c r="AS451" s="86"/>
    </row>
    <row r="452" spans="6:45"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86"/>
      <c r="AI452" s="86"/>
      <c r="AJ452" s="86"/>
      <c r="AK452" s="86"/>
      <c r="AL452" s="86"/>
      <c r="AM452" s="86"/>
      <c r="AN452" s="86"/>
      <c r="AO452" s="86"/>
      <c r="AP452" s="86"/>
      <c r="AQ452" s="86"/>
      <c r="AR452" s="86"/>
      <c r="AS452" s="86"/>
    </row>
    <row r="453" spans="6:45"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86"/>
      <c r="AI453" s="86"/>
      <c r="AJ453" s="86"/>
      <c r="AK453" s="86"/>
      <c r="AL453" s="86"/>
      <c r="AM453" s="86"/>
      <c r="AN453" s="86"/>
      <c r="AO453" s="86"/>
      <c r="AP453" s="86"/>
      <c r="AQ453" s="86"/>
      <c r="AR453" s="86"/>
      <c r="AS453" s="86"/>
    </row>
    <row r="454" spans="6:45"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86"/>
      <c r="AI454" s="86"/>
      <c r="AJ454" s="86"/>
      <c r="AK454" s="86"/>
      <c r="AL454" s="86"/>
      <c r="AM454" s="86"/>
      <c r="AN454" s="86"/>
      <c r="AO454" s="86"/>
      <c r="AP454" s="86"/>
      <c r="AQ454" s="86"/>
      <c r="AR454" s="86"/>
      <c r="AS454" s="86"/>
    </row>
    <row r="455" spans="6:45"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86"/>
      <c r="AI455" s="86"/>
      <c r="AJ455" s="86"/>
      <c r="AK455" s="86"/>
      <c r="AL455" s="86"/>
      <c r="AM455" s="86"/>
      <c r="AN455" s="86"/>
      <c r="AO455" s="86"/>
      <c r="AP455" s="86"/>
      <c r="AQ455" s="86"/>
      <c r="AR455" s="86"/>
      <c r="AS455" s="86"/>
    </row>
    <row r="456" spans="6:45"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86"/>
      <c r="AI456" s="86"/>
      <c r="AJ456" s="86"/>
      <c r="AK456" s="86"/>
      <c r="AL456" s="86"/>
      <c r="AM456" s="86"/>
      <c r="AN456" s="86"/>
      <c r="AO456" s="86"/>
      <c r="AP456" s="86"/>
      <c r="AQ456" s="86"/>
      <c r="AR456" s="86"/>
      <c r="AS456" s="86"/>
    </row>
    <row r="457" spans="6:45"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86"/>
      <c r="AI457" s="86"/>
      <c r="AJ457" s="86"/>
      <c r="AK457" s="86"/>
      <c r="AL457" s="86"/>
      <c r="AM457" s="86"/>
      <c r="AN457" s="86"/>
      <c r="AO457" s="86"/>
      <c r="AP457" s="86"/>
      <c r="AQ457" s="86"/>
      <c r="AR457" s="86"/>
      <c r="AS457" s="86"/>
    </row>
    <row r="458" spans="6:45"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86"/>
      <c r="AI458" s="86"/>
      <c r="AJ458" s="86"/>
      <c r="AK458" s="86"/>
      <c r="AL458" s="86"/>
      <c r="AM458" s="86"/>
      <c r="AN458" s="86"/>
      <c r="AO458" s="86"/>
      <c r="AP458" s="86"/>
      <c r="AQ458" s="86"/>
      <c r="AR458" s="86"/>
      <c r="AS458" s="86"/>
    </row>
    <row r="459" spans="6:45"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86"/>
      <c r="AI459" s="86"/>
      <c r="AJ459" s="86"/>
      <c r="AK459" s="86"/>
      <c r="AL459" s="86"/>
      <c r="AM459" s="86"/>
      <c r="AN459" s="86"/>
      <c r="AO459" s="86"/>
      <c r="AP459" s="86"/>
      <c r="AQ459" s="86"/>
      <c r="AR459" s="86"/>
      <c r="AS459" s="86"/>
    </row>
    <row r="460" spans="6:45"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86"/>
      <c r="AI460" s="86"/>
      <c r="AJ460" s="86"/>
      <c r="AK460" s="86"/>
      <c r="AL460" s="86"/>
      <c r="AM460" s="86"/>
      <c r="AN460" s="86"/>
      <c r="AO460" s="86"/>
      <c r="AP460" s="86"/>
      <c r="AQ460" s="86"/>
      <c r="AR460" s="86"/>
      <c r="AS460" s="86"/>
    </row>
    <row r="461" spans="6:45"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86"/>
      <c r="AI461" s="86"/>
      <c r="AJ461" s="86"/>
      <c r="AK461" s="86"/>
      <c r="AL461" s="86"/>
      <c r="AM461" s="86"/>
      <c r="AN461" s="86"/>
      <c r="AO461" s="86"/>
      <c r="AP461" s="86"/>
      <c r="AQ461" s="86"/>
      <c r="AR461" s="86"/>
      <c r="AS461" s="86"/>
    </row>
    <row r="462" spans="6:45"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  <c r="S462" s="86"/>
      <c r="T462" s="86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  <c r="AH462" s="86"/>
      <c r="AI462" s="86"/>
      <c r="AJ462" s="86"/>
      <c r="AK462" s="86"/>
      <c r="AL462" s="86"/>
      <c r="AM462" s="86"/>
      <c r="AN462" s="86"/>
      <c r="AO462" s="86"/>
      <c r="AP462" s="86"/>
      <c r="AQ462" s="86"/>
      <c r="AR462" s="86"/>
      <c r="AS462" s="86"/>
    </row>
  </sheetData>
  <conditionalFormatting sqref="F3:CE238">
    <cfRule type="expression" dxfId="19" priority="1">
      <formula>$F3=""</formula>
    </cfRule>
    <cfRule type="expression" dxfId="18" priority="2">
      <formula>$F3="C"</formula>
    </cfRule>
    <cfRule type="expression" dxfId="17" priority="3">
      <formula>$F3="B"</formula>
    </cfRule>
    <cfRule type="expression" dxfId="16" priority="4">
      <formula>$F3="A"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Copy_Click_TRICEPS">
                <anchor moveWithCells="1">
                  <from>
                    <xdr:col>0</xdr:col>
                    <xdr:colOff>152400</xdr:colOff>
                    <xdr:row>1</xdr:row>
                    <xdr:rowOff>69850</xdr:rowOff>
                  </from>
                  <to>
                    <xdr:col>1</xdr:col>
                    <xdr:colOff>241300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ShowUserForm">
                <anchor moveWithCells="1" sizeWithCells="1">
                  <from>
                    <xdr:col>0</xdr:col>
                    <xdr:colOff>165100</xdr:colOff>
                    <xdr:row>18</xdr:row>
                    <xdr:rowOff>69850</xdr:rowOff>
                  </from>
                  <to>
                    <xdr:col>1</xdr:col>
                    <xdr:colOff>508000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Check Box 3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Check Box 4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419100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419100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Check Box 7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Check Box 8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419100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Check Box 9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4</xdr:col>
                    <xdr:colOff>419100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2" name="Check Box 10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419100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3" name="Check Box 11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419100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4" name="Check Box 12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419100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5" name="Check Box 13">
              <controlPr defaultSize="0" autoFill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419100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6" name="Check Box 14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419100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7" name="Check Box 15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419100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8" name="Check Box 16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419100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9" name="Check Box 17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419100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0" name="Check Box 18">
              <controlPr defaultSize="0" autoFill="0" autoLine="0" autoPict="0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419100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1" name="Check Box 19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419100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2" name="Check Box 20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419100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E00-000000000000}">
          <x14:formula1>
            <xm:f>RS!$A$16:$A$20</xm:f>
          </x14:formula1>
          <xm:sqref>D16</xm:sqref>
        </x14:dataValidation>
        <x14:dataValidation type="list" allowBlank="1" showInputMessage="1" showErrorMessage="1" xr:uid="{00000000-0002-0000-0E00-000001000000}">
          <x14:formula1>
            <xm:f>RS!$A$1:$A$4</xm:f>
          </x14:formula1>
          <xm:sqref>F25:F32 F3:F11 F15:F17 F20:F22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E238"/>
  <sheetViews>
    <sheetView zoomScale="55" zoomScaleNormal="55" zoomScalePageLayoutView="40" workbookViewId="0">
      <selection activeCell="H1" sqref="H1:CE1"/>
    </sheetView>
  </sheetViews>
  <sheetFormatPr defaultColWidth="8.83203125" defaultRowHeight="15.5"/>
  <cols>
    <col min="2" max="2" width="10.58203125" bestFit="1" customWidth="1"/>
    <col min="6" max="7" width="14.83203125" bestFit="1" customWidth="1"/>
  </cols>
  <sheetData>
    <row r="1" spans="1:83" s="84" customFormat="1">
      <c r="A1" s="148"/>
      <c r="B1" s="148"/>
      <c r="C1" s="148" t="s">
        <v>97</v>
      </c>
      <c r="D1" s="148"/>
      <c r="E1" s="148"/>
      <c r="F1" s="148" t="s">
        <v>14</v>
      </c>
      <c r="G1" s="148" t="s">
        <v>15</v>
      </c>
      <c r="H1" s="148" t="s">
        <v>191</v>
      </c>
      <c r="I1" s="148" t="s">
        <v>206</v>
      </c>
      <c r="J1" s="148" t="s">
        <v>207</v>
      </c>
      <c r="K1" s="148" t="s">
        <v>208</v>
      </c>
      <c r="L1" s="148" t="s">
        <v>209</v>
      </c>
      <c r="M1" s="148" t="s">
        <v>210</v>
      </c>
      <c r="N1" s="148" t="s">
        <v>211</v>
      </c>
      <c r="O1" s="148" t="s">
        <v>212</v>
      </c>
      <c r="P1" s="148" t="s">
        <v>213</v>
      </c>
      <c r="Q1" s="148" t="s">
        <v>214</v>
      </c>
      <c r="R1" s="148" t="s">
        <v>215</v>
      </c>
      <c r="S1" s="148" t="s">
        <v>216</v>
      </c>
      <c r="T1" s="148" t="s">
        <v>217</v>
      </c>
      <c r="U1" s="148" t="s">
        <v>218</v>
      </c>
      <c r="V1" s="148" t="s">
        <v>219</v>
      </c>
      <c r="W1" s="148" t="s">
        <v>220</v>
      </c>
      <c r="X1" s="148" t="s">
        <v>221</v>
      </c>
      <c r="Y1" s="148" t="s">
        <v>222</v>
      </c>
      <c r="Z1" s="148" t="s">
        <v>223</v>
      </c>
      <c r="AA1" s="148" t="s">
        <v>224</v>
      </c>
      <c r="AB1" s="148" t="s">
        <v>225</v>
      </c>
      <c r="AC1" s="148" t="s">
        <v>226</v>
      </c>
      <c r="AD1" s="148" t="s">
        <v>227</v>
      </c>
      <c r="AE1" s="148" t="s">
        <v>228</v>
      </c>
      <c r="AF1" s="148" t="s">
        <v>229</v>
      </c>
      <c r="AG1" s="148" t="s">
        <v>230</v>
      </c>
      <c r="AH1" s="148" t="s">
        <v>231</v>
      </c>
      <c r="AI1" s="148" t="s">
        <v>232</v>
      </c>
      <c r="AJ1" s="148" t="s">
        <v>233</v>
      </c>
      <c r="AK1" s="148" t="s">
        <v>234</v>
      </c>
      <c r="AL1" s="148" t="s">
        <v>235</v>
      </c>
      <c r="AM1" s="148" t="s">
        <v>236</v>
      </c>
      <c r="AN1" s="148" t="s">
        <v>237</v>
      </c>
      <c r="AO1" s="148" t="s">
        <v>238</v>
      </c>
      <c r="AP1" s="148" t="s">
        <v>239</v>
      </c>
      <c r="AQ1" s="148" t="s">
        <v>240</v>
      </c>
      <c r="AR1" s="148" t="s">
        <v>241</v>
      </c>
      <c r="AS1" s="148" t="s">
        <v>242</v>
      </c>
      <c r="AT1" s="148" t="s">
        <v>243</v>
      </c>
      <c r="AU1" s="148" t="s">
        <v>244</v>
      </c>
      <c r="AV1" s="148" t="s">
        <v>245</v>
      </c>
      <c r="AW1" s="148" t="s">
        <v>246</v>
      </c>
      <c r="AX1" s="148" t="s">
        <v>247</v>
      </c>
      <c r="AY1" s="148" t="s">
        <v>248</v>
      </c>
      <c r="AZ1" s="148" t="s">
        <v>249</v>
      </c>
      <c r="BA1" s="148" t="s">
        <v>250</v>
      </c>
      <c r="BB1" s="148" t="s">
        <v>251</v>
      </c>
      <c r="BC1" s="148" t="s">
        <v>252</v>
      </c>
      <c r="BD1" s="148" t="s">
        <v>253</v>
      </c>
      <c r="BE1" s="148" t="s">
        <v>254</v>
      </c>
      <c r="BF1" s="148" t="s">
        <v>255</v>
      </c>
      <c r="BG1" s="148" t="s">
        <v>256</v>
      </c>
      <c r="BH1" s="148" t="s">
        <v>257</v>
      </c>
      <c r="BI1" s="148" t="s">
        <v>258</v>
      </c>
      <c r="BJ1" s="148" t="s">
        <v>259</v>
      </c>
      <c r="BK1" s="148" t="s">
        <v>260</v>
      </c>
      <c r="BL1" s="148" t="s">
        <v>261</v>
      </c>
      <c r="BM1" s="148" t="s">
        <v>262</v>
      </c>
      <c r="BN1" s="148" t="s">
        <v>263</v>
      </c>
      <c r="BO1" s="148" t="s">
        <v>264</v>
      </c>
      <c r="BP1" s="148" t="s">
        <v>265</v>
      </c>
      <c r="BQ1" s="148" t="s">
        <v>266</v>
      </c>
      <c r="BR1" s="148" t="s">
        <v>267</v>
      </c>
      <c r="BS1" s="148" t="s">
        <v>268</v>
      </c>
      <c r="BT1" s="148" t="s">
        <v>269</v>
      </c>
      <c r="BU1" s="148" t="s">
        <v>270</v>
      </c>
      <c r="BV1" s="148" t="s">
        <v>271</v>
      </c>
      <c r="BW1" s="148" t="s">
        <v>272</v>
      </c>
      <c r="BX1" s="148" t="s">
        <v>273</v>
      </c>
      <c r="BY1" s="148" t="s">
        <v>274</v>
      </c>
      <c r="BZ1" s="148" t="s">
        <v>275</v>
      </c>
      <c r="CA1" s="148" t="s">
        <v>276</v>
      </c>
      <c r="CB1" s="148" t="s">
        <v>277</v>
      </c>
      <c r="CC1" s="148" t="s">
        <v>278</v>
      </c>
      <c r="CD1" s="148" t="s">
        <v>279</v>
      </c>
      <c r="CE1" s="148" t="s">
        <v>280</v>
      </c>
    </row>
    <row r="2" spans="1:83">
      <c r="H2">
        <v>1</v>
      </c>
      <c r="J2">
        <v>2</v>
      </c>
      <c r="M2">
        <v>3</v>
      </c>
    </row>
    <row r="3" spans="1:83">
      <c r="E3" t="b">
        <v>1</v>
      </c>
      <c r="F3" s="86" t="s">
        <v>0</v>
      </c>
      <c r="G3" s="86" t="s">
        <v>104</v>
      </c>
      <c r="H3" s="86" t="s">
        <v>0</v>
      </c>
      <c r="I3" s="86" t="s">
        <v>1</v>
      </c>
      <c r="J3" s="86" t="s">
        <v>2</v>
      </c>
      <c r="K3" s="86" t="s">
        <v>17</v>
      </c>
      <c r="L3" s="86" t="s">
        <v>18</v>
      </c>
      <c r="M3" s="86" t="s">
        <v>19</v>
      </c>
      <c r="N3" s="86" t="s">
        <v>20</v>
      </c>
      <c r="O3" s="86" t="s">
        <v>21</v>
      </c>
      <c r="P3" s="86" t="s">
        <v>22</v>
      </c>
      <c r="Q3" s="86" t="s">
        <v>23</v>
      </c>
      <c r="R3" s="86" t="s">
        <v>24</v>
      </c>
      <c r="S3" s="86" t="s">
        <v>25</v>
      </c>
      <c r="T3" s="86" t="s">
        <v>26</v>
      </c>
      <c r="U3" s="86" t="s">
        <v>27</v>
      </c>
      <c r="V3" s="86" t="s">
        <v>28</v>
      </c>
      <c r="W3" s="86" t="s">
        <v>29</v>
      </c>
      <c r="X3" s="86" t="s">
        <v>30</v>
      </c>
      <c r="Y3" s="86" t="s">
        <v>31</v>
      </c>
      <c r="Z3" s="86" t="s">
        <v>32</v>
      </c>
      <c r="AA3" s="86" t="s">
        <v>33</v>
      </c>
      <c r="AB3" s="86" t="s">
        <v>34</v>
      </c>
      <c r="AC3" s="86" t="s">
        <v>35</v>
      </c>
      <c r="AD3" s="86" t="s">
        <v>36</v>
      </c>
      <c r="AE3" s="86" t="s">
        <v>37</v>
      </c>
      <c r="AF3" s="86" t="s">
        <v>38</v>
      </c>
      <c r="AG3" s="86" t="s">
        <v>39</v>
      </c>
      <c r="AH3" s="86" t="s">
        <v>40</v>
      </c>
      <c r="AI3" s="86" t="s">
        <v>41</v>
      </c>
      <c r="AJ3" s="86" t="s">
        <v>42</v>
      </c>
      <c r="AK3" s="86" t="s">
        <v>43</v>
      </c>
      <c r="AL3" s="86" t="s">
        <v>44</v>
      </c>
      <c r="AM3" s="86" t="s">
        <v>45</v>
      </c>
      <c r="AN3" s="86" t="s">
        <v>46</v>
      </c>
      <c r="AO3" s="86" t="s">
        <v>47</v>
      </c>
      <c r="AP3" s="86" t="s">
        <v>48</v>
      </c>
      <c r="AQ3" s="86" t="s">
        <v>49</v>
      </c>
      <c r="AR3" s="86" t="s">
        <v>50</v>
      </c>
      <c r="AS3" s="86" t="s">
        <v>51</v>
      </c>
    </row>
    <row r="4" spans="1:83"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</row>
    <row r="5" spans="1:83">
      <c r="F5" s="86"/>
      <c r="G5" s="86"/>
      <c r="H5" s="86"/>
      <c r="I5" s="86">
        <v>2</v>
      </c>
      <c r="J5" s="86">
        <v>1</v>
      </c>
      <c r="K5" s="86"/>
      <c r="L5" s="86"/>
      <c r="M5" s="86"/>
      <c r="N5" s="86">
        <v>3</v>
      </c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</row>
    <row r="6" spans="1:83">
      <c r="E6" t="b">
        <v>1</v>
      </c>
      <c r="F6" s="86" t="s">
        <v>1</v>
      </c>
      <c r="G6" s="86" t="s">
        <v>105</v>
      </c>
      <c r="H6" s="86" t="s">
        <v>0</v>
      </c>
      <c r="I6" s="86" t="s">
        <v>1</v>
      </c>
      <c r="J6" s="86" t="s">
        <v>2</v>
      </c>
      <c r="K6" s="86" t="s">
        <v>17</v>
      </c>
      <c r="L6" s="86" t="s">
        <v>18</v>
      </c>
      <c r="M6" s="86" t="s">
        <v>19</v>
      </c>
      <c r="N6" s="86" t="s">
        <v>20</v>
      </c>
      <c r="O6" s="86" t="s">
        <v>21</v>
      </c>
      <c r="P6" s="86" t="s">
        <v>22</v>
      </c>
      <c r="Q6" s="86" t="s">
        <v>23</v>
      </c>
      <c r="R6" s="86" t="s">
        <v>24</v>
      </c>
      <c r="S6" s="86" t="s">
        <v>25</v>
      </c>
      <c r="T6" s="86" t="s">
        <v>26</v>
      </c>
      <c r="U6" s="86" t="s">
        <v>27</v>
      </c>
      <c r="V6" s="86" t="s">
        <v>28</v>
      </c>
      <c r="W6" s="86" t="s">
        <v>29</v>
      </c>
      <c r="X6" s="86" t="s">
        <v>30</v>
      </c>
      <c r="Y6" s="86" t="s">
        <v>31</v>
      </c>
      <c r="Z6" s="86" t="s">
        <v>32</v>
      </c>
      <c r="AA6" s="86" t="s">
        <v>33</v>
      </c>
      <c r="AB6" s="86" t="s">
        <v>34</v>
      </c>
      <c r="AC6" s="86" t="s">
        <v>35</v>
      </c>
      <c r="AD6" s="86" t="s">
        <v>36</v>
      </c>
      <c r="AE6" s="86" t="s">
        <v>37</v>
      </c>
      <c r="AF6" s="86" t="s">
        <v>38</v>
      </c>
      <c r="AG6" s="86" t="s">
        <v>39</v>
      </c>
      <c r="AH6" s="86" t="s">
        <v>40</v>
      </c>
      <c r="AI6" s="86" t="s">
        <v>41</v>
      </c>
      <c r="AJ6" s="86" t="s">
        <v>42</v>
      </c>
      <c r="AK6" s="86" t="s">
        <v>43</v>
      </c>
      <c r="AL6" s="86" t="s">
        <v>44</v>
      </c>
      <c r="AM6" s="86" t="s">
        <v>45</v>
      </c>
      <c r="AN6" s="86" t="s">
        <v>46</v>
      </c>
      <c r="AO6" s="86" t="s">
        <v>47</v>
      </c>
      <c r="AP6" s="86" t="s">
        <v>48</v>
      </c>
      <c r="AQ6" s="86" t="s">
        <v>49</v>
      </c>
      <c r="AR6" s="86" t="s">
        <v>50</v>
      </c>
      <c r="AS6" s="86" t="s">
        <v>51</v>
      </c>
    </row>
    <row r="7" spans="1:83"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</row>
    <row r="8" spans="1:83">
      <c r="F8" s="86"/>
      <c r="G8" s="86"/>
      <c r="H8" s="86">
        <v>1</v>
      </c>
      <c r="I8" s="86"/>
      <c r="J8" s="86">
        <v>2</v>
      </c>
      <c r="K8" s="86"/>
      <c r="L8" s="86">
        <v>3</v>
      </c>
      <c r="M8" s="86"/>
      <c r="N8" s="86"/>
      <c r="O8" s="86"/>
      <c r="P8" s="86"/>
      <c r="Q8" s="86"/>
      <c r="R8" s="86"/>
      <c r="S8" s="86">
        <v>4</v>
      </c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</row>
    <row r="9" spans="1:83">
      <c r="F9" s="86" t="s">
        <v>2</v>
      </c>
      <c r="G9" s="86" t="s">
        <v>106</v>
      </c>
      <c r="H9" s="86" t="s">
        <v>0</v>
      </c>
      <c r="I9" s="86" t="s">
        <v>1</v>
      </c>
      <c r="J9" s="86" t="s">
        <v>2</v>
      </c>
      <c r="K9" s="86" t="s">
        <v>17</v>
      </c>
      <c r="L9" s="86" t="s">
        <v>18</v>
      </c>
      <c r="M9" s="86" t="s">
        <v>19</v>
      </c>
      <c r="N9" s="86" t="s">
        <v>20</v>
      </c>
      <c r="O9" s="86" t="s">
        <v>21</v>
      </c>
      <c r="P9" s="86" t="s">
        <v>22</v>
      </c>
      <c r="Q9" s="86" t="s">
        <v>23</v>
      </c>
      <c r="R9" s="86" t="s">
        <v>24</v>
      </c>
      <c r="S9" s="86" t="s">
        <v>25</v>
      </c>
      <c r="T9" s="86" t="s">
        <v>26</v>
      </c>
      <c r="U9" s="86" t="s">
        <v>27</v>
      </c>
      <c r="V9" s="86" t="s">
        <v>28</v>
      </c>
      <c r="W9" s="86" t="s">
        <v>29</v>
      </c>
      <c r="X9" s="86" t="s">
        <v>30</v>
      </c>
      <c r="Y9" s="86" t="s">
        <v>31</v>
      </c>
      <c r="Z9" s="86" t="s">
        <v>32</v>
      </c>
      <c r="AA9" s="86" t="s">
        <v>33</v>
      </c>
      <c r="AB9" s="86" t="s">
        <v>34</v>
      </c>
      <c r="AC9" s="86" t="s">
        <v>35</v>
      </c>
      <c r="AD9" s="86" t="s">
        <v>36</v>
      </c>
      <c r="AE9" s="86" t="s">
        <v>37</v>
      </c>
      <c r="AF9" s="86" t="s">
        <v>38</v>
      </c>
      <c r="AG9" s="86" t="s">
        <v>39</v>
      </c>
      <c r="AH9" s="86" t="s">
        <v>40</v>
      </c>
      <c r="AI9" s="86" t="s">
        <v>41</v>
      </c>
      <c r="AJ9" s="86" t="s">
        <v>42</v>
      </c>
      <c r="AK9" s="86" t="s">
        <v>43</v>
      </c>
      <c r="AL9" s="86" t="s">
        <v>44</v>
      </c>
      <c r="AM9" s="86" t="s">
        <v>45</v>
      </c>
      <c r="AN9" s="86" t="s">
        <v>46</v>
      </c>
      <c r="AO9" s="86" t="s">
        <v>47</v>
      </c>
      <c r="AP9" s="86" t="s">
        <v>48</v>
      </c>
      <c r="AQ9" s="86" t="s">
        <v>49</v>
      </c>
      <c r="AR9" s="86" t="s">
        <v>50</v>
      </c>
      <c r="AS9" s="86" t="s">
        <v>51</v>
      </c>
    </row>
    <row r="10" spans="1:83"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</row>
    <row r="11" spans="1:83"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</row>
    <row r="12" spans="1:83">
      <c r="A12" s="22">
        <v>4</v>
      </c>
      <c r="B12" s="22" t="s">
        <v>56</v>
      </c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</row>
    <row r="13" spans="1:83">
      <c r="A13" s="22">
        <v>7</v>
      </c>
      <c r="B13" s="22" t="s">
        <v>57</v>
      </c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</row>
    <row r="14" spans="1:83">
      <c r="A14" s="22">
        <v>10</v>
      </c>
      <c r="B14" s="22" t="s">
        <v>58</v>
      </c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</row>
    <row r="15" spans="1:83"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</row>
    <row r="16" spans="1:83"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</row>
    <row r="17" spans="6:45"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</row>
    <row r="18" spans="6:45"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</row>
    <row r="19" spans="6:45"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</row>
    <row r="20" spans="6:45"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</row>
    <row r="21" spans="6:45"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</row>
    <row r="22" spans="6:45"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</row>
    <row r="23" spans="6:45"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</row>
    <row r="24" spans="6:45"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</row>
    <row r="25" spans="6:45"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</row>
    <row r="26" spans="6:45"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</row>
    <row r="27" spans="6:45"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</row>
    <row r="28" spans="6:45"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</row>
    <row r="29" spans="6:45"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</row>
    <row r="30" spans="6:45"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</row>
    <row r="31" spans="6:45"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</row>
    <row r="32" spans="6:45"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</row>
    <row r="33" spans="6:45"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</row>
    <row r="34" spans="6:45"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</row>
    <row r="35" spans="6:45"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</row>
    <row r="36" spans="6:45"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</row>
    <row r="37" spans="6:45"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</row>
    <row r="38" spans="6:45"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</row>
    <row r="39" spans="6:45"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</row>
    <row r="40" spans="6:45"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</row>
    <row r="41" spans="6:45"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</row>
    <row r="42" spans="6:45"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</row>
    <row r="43" spans="6:45"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</row>
    <row r="44" spans="6:45"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</row>
    <row r="45" spans="6:45"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</row>
    <row r="46" spans="6:45"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</row>
    <row r="47" spans="6:45"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</row>
    <row r="48" spans="6:45"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</row>
    <row r="49" spans="6:45"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</row>
    <row r="50" spans="6:45"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</row>
    <row r="51" spans="6:45"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</row>
    <row r="52" spans="6:45"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</row>
    <row r="53" spans="6:45"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</row>
    <row r="54" spans="6:45"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</row>
    <row r="55" spans="6:45"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</row>
    <row r="56" spans="6:45"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</row>
    <row r="57" spans="6:45"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</row>
    <row r="58" spans="6:45"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</row>
    <row r="59" spans="6:45"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</row>
    <row r="60" spans="6:45"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</row>
    <row r="61" spans="6:45"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</row>
    <row r="62" spans="6:45"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</row>
    <row r="63" spans="6:45"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</row>
    <row r="64" spans="6:45"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</row>
    <row r="65" spans="6:45"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</row>
    <row r="66" spans="6:45"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</row>
    <row r="67" spans="6:45"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</row>
    <row r="68" spans="6:45"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</row>
    <row r="69" spans="6:45"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</row>
    <row r="70" spans="6:45"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</row>
    <row r="71" spans="6:45"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</row>
    <row r="72" spans="6:45"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</row>
    <row r="73" spans="6:45"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</row>
    <row r="74" spans="6:45"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</row>
    <row r="75" spans="6:45"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</row>
    <row r="76" spans="6:45"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</row>
    <row r="77" spans="6:45"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</row>
    <row r="78" spans="6:45"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</row>
    <row r="79" spans="6:45"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</row>
    <row r="80" spans="6:45"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</row>
    <row r="81" spans="6:45"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</row>
    <row r="82" spans="6:45"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</row>
    <row r="83" spans="6:45"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</row>
    <row r="84" spans="6:45"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</row>
    <row r="85" spans="6:45"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</row>
    <row r="86" spans="6:45"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</row>
    <row r="87" spans="6:45"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</row>
    <row r="88" spans="6:45"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  <c r="AO88" s="86"/>
      <c r="AP88" s="86"/>
      <c r="AQ88" s="86"/>
      <c r="AR88" s="86"/>
      <c r="AS88" s="86"/>
    </row>
    <row r="89" spans="6:45"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</row>
    <row r="90" spans="6:45"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</row>
    <row r="91" spans="6:45"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</row>
    <row r="92" spans="6:45"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</row>
    <row r="93" spans="6:45"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</row>
    <row r="94" spans="6:45"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</row>
    <row r="95" spans="6:45"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</row>
    <row r="96" spans="6:45"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</row>
    <row r="97" spans="6:45"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</row>
    <row r="98" spans="6:45"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</row>
    <row r="99" spans="6:45"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</row>
    <row r="100" spans="6:45"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</row>
    <row r="101" spans="6:45"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</row>
    <row r="102" spans="6:45"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</row>
    <row r="103" spans="6:45"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</row>
    <row r="104" spans="6:45"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</row>
    <row r="105" spans="6:45"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</row>
    <row r="106" spans="6:45"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</row>
    <row r="107" spans="6:45"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</row>
    <row r="108" spans="6:45"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</row>
    <row r="109" spans="6:45"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</row>
    <row r="110" spans="6:45"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</row>
    <row r="111" spans="6:45"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</row>
    <row r="112" spans="6:45"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  <c r="AL112" s="86"/>
      <c r="AM112" s="86"/>
      <c r="AN112" s="86"/>
      <c r="AO112" s="86"/>
      <c r="AP112" s="86"/>
      <c r="AQ112" s="86"/>
      <c r="AR112" s="86"/>
      <c r="AS112" s="86"/>
    </row>
    <row r="113" spans="6:45"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  <c r="AO113" s="86"/>
      <c r="AP113" s="86"/>
      <c r="AQ113" s="86"/>
      <c r="AR113" s="86"/>
      <c r="AS113" s="86"/>
    </row>
    <row r="114" spans="6:45"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</row>
    <row r="115" spans="6:45"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  <c r="AO115" s="86"/>
      <c r="AP115" s="86"/>
      <c r="AQ115" s="86"/>
      <c r="AR115" s="86"/>
      <c r="AS115" s="86"/>
    </row>
    <row r="116" spans="6:45"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  <c r="AO116" s="86"/>
      <c r="AP116" s="86"/>
      <c r="AQ116" s="86"/>
      <c r="AR116" s="86"/>
      <c r="AS116" s="86"/>
    </row>
    <row r="117" spans="6:45"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  <c r="AO117" s="86"/>
      <c r="AP117" s="86"/>
      <c r="AQ117" s="86"/>
      <c r="AR117" s="86"/>
      <c r="AS117" s="86"/>
    </row>
    <row r="118" spans="6:45"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</row>
    <row r="119" spans="6:45"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86"/>
      <c r="AQ119" s="86"/>
      <c r="AR119" s="86"/>
      <c r="AS119" s="86"/>
    </row>
    <row r="120" spans="6:45"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</row>
    <row r="121" spans="6:45"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</row>
    <row r="122" spans="6:45"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  <c r="AO122" s="86"/>
      <c r="AP122" s="86"/>
      <c r="AQ122" s="86"/>
      <c r="AR122" s="86"/>
      <c r="AS122" s="86"/>
    </row>
    <row r="123" spans="6:45"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86"/>
      <c r="AQ123" s="86"/>
      <c r="AR123" s="86"/>
      <c r="AS123" s="86"/>
    </row>
    <row r="124" spans="6:45"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</row>
    <row r="125" spans="6:45"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  <c r="AO125" s="86"/>
      <c r="AP125" s="86"/>
      <c r="AQ125" s="86"/>
      <c r="AR125" s="86"/>
      <c r="AS125" s="86"/>
    </row>
    <row r="126" spans="6:45"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</row>
    <row r="127" spans="6:45"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86"/>
      <c r="AQ127" s="86"/>
      <c r="AR127" s="86"/>
      <c r="AS127" s="86"/>
    </row>
    <row r="128" spans="6:45"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</row>
    <row r="129" spans="6:45"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</row>
    <row r="130" spans="6:45"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</row>
    <row r="131" spans="6:45"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</row>
    <row r="132" spans="6:45"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R132" s="86"/>
      <c r="AS132" s="86"/>
    </row>
    <row r="133" spans="6:45"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86"/>
      <c r="AQ133" s="86"/>
      <c r="AR133" s="86"/>
      <c r="AS133" s="86"/>
    </row>
    <row r="134" spans="6:45"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  <c r="AO134" s="86"/>
      <c r="AP134" s="86"/>
      <c r="AQ134" s="86"/>
      <c r="AR134" s="86"/>
      <c r="AS134" s="86"/>
    </row>
    <row r="135" spans="6:45"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  <c r="AO135" s="86"/>
      <c r="AP135" s="86"/>
      <c r="AQ135" s="86"/>
      <c r="AR135" s="86"/>
      <c r="AS135" s="86"/>
    </row>
    <row r="136" spans="6:45"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  <c r="AO136" s="86"/>
      <c r="AP136" s="86"/>
      <c r="AQ136" s="86"/>
      <c r="AR136" s="86"/>
      <c r="AS136" s="86"/>
    </row>
    <row r="137" spans="6:45"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  <c r="AO137" s="86"/>
      <c r="AP137" s="86"/>
      <c r="AQ137" s="86"/>
      <c r="AR137" s="86"/>
      <c r="AS137" s="86"/>
    </row>
    <row r="138" spans="6:45"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</row>
    <row r="139" spans="6:45"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86"/>
      <c r="AI139" s="86"/>
      <c r="AJ139" s="86"/>
      <c r="AK139" s="86"/>
      <c r="AL139" s="86"/>
      <c r="AM139" s="86"/>
      <c r="AN139" s="86"/>
      <c r="AO139" s="86"/>
      <c r="AP139" s="86"/>
      <c r="AQ139" s="86"/>
      <c r="AR139" s="86"/>
      <c r="AS139" s="86"/>
    </row>
    <row r="140" spans="6:45"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</row>
    <row r="141" spans="6:45"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  <c r="AO141" s="86"/>
      <c r="AP141" s="86"/>
      <c r="AQ141" s="86"/>
      <c r="AR141" s="86"/>
      <c r="AS141" s="86"/>
    </row>
    <row r="142" spans="6:45"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86"/>
      <c r="AI142" s="86"/>
      <c r="AJ142" s="86"/>
      <c r="AK142" s="86"/>
      <c r="AL142" s="86"/>
      <c r="AM142" s="86"/>
      <c r="AN142" s="86"/>
      <c r="AO142" s="86"/>
      <c r="AP142" s="86"/>
      <c r="AQ142" s="86"/>
      <c r="AR142" s="86"/>
      <c r="AS142" s="86"/>
    </row>
    <row r="143" spans="6:45"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</row>
    <row r="144" spans="6:45"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  <c r="AO144" s="86"/>
      <c r="AP144" s="86"/>
      <c r="AQ144" s="86"/>
      <c r="AR144" s="86"/>
      <c r="AS144" s="86"/>
    </row>
    <row r="145" spans="6:45"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  <c r="AO145" s="86"/>
      <c r="AP145" s="86"/>
      <c r="AQ145" s="86"/>
      <c r="AR145" s="86"/>
      <c r="AS145" s="86"/>
    </row>
    <row r="146" spans="6:45"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  <c r="AO146" s="86"/>
      <c r="AP146" s="86"/>
      <c r="AQ146" s="86"/>
      <c r="AR146" s="86"/>
      <c r="AS146" s="86"/>
    </row>
    <row r="147" spans="6:45"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6"/>
      <c r="AP147" s="86"/>
      <c r="AQ147" s="86"/>
      <c r="AR147" s="86"/>
      <c r="AS147" s="86"/>
    </row>
    <row r="148" spans="6:45"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</row>
    <row r="149" spans="6:45"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86"/>
      <c r="AQ149" s="86"/>
      <c r="AR149" s="86"/>
      <c r="AS149" s="86"/>
    </row>
    <row r="150" spans="6:45"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86"/>
      <c r="AI150" s="86"/>
      <c r="AJ150" s="86"/>
      <c r="AK150" s="86"/>
      <c r="AL150" s="86"/>
      <c r="AM150" s="86"/>
      <c r="AN150" s="86"/>
      <c r="AO150" s="86"/>
      <c r="AP150" s="86"/>
      <c r="AQ150" s="86"/>
      <c r="AR150" s="86"/>
      <c r="AS150" s="86"/>
    </row>
    <row r="151" spans="6:45"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  <c r="AO151" s="86"/>
      <c r="AP151" s="86"/>
      <c r="AQ151" s="86"/>
      <c r="AR151" s="86"/>
      <c r="AS151" s="86"/>
    </row>
    <row r="152" spans="6:45"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  <c r="AO152" s="86"/>
      <c r="AP152" s="86"/>
      <c r="AQ152" s="86"/>
      <c r="AR152" s="86"/>
      <c r="AS152" s="86"/>
    </row>
    <row r="153" spans="6:45">
      <c r="F153" s="86"/>
      <c r="G153" s="86"/>
      <c r="H153" s="86"/>
      <c r="I153" s="86"/>
      <c r="J153" s="86"/>
      <c r="K153" s="86"/>
      <c r="L153" s="86"/>
      <c r="M153" s="86"/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86"/>
      <c r="AI153" s="86"/>
      <c r="AJ153" s="86"/>
      <c r="AK153" s="86"/>
      <c r="AL153" s="86"/>
      <c r="AM153" s="86"/>
      <c r="AN153" s="86"/>
      <c r="AO153" s="86"/>
      <c r="AP153" s="86"/>
      <c r="AQ153" s="86"/>
      <c r="AR153" s="86"/>
      <c r="AS153" s="86"/>
    </row>
    <row r="154" spans="6:45">
      <c r="F154" s="86"/>
      <c r="G154" s="86"/>
      <c r="H154" s="86"/>
      <c r="I154" s="86"/>
      <c r="J154" s="86"/>
      <c r="K154" s="86"/>
      <c r="L154" s="86"/>
      <c r="M154" s="86"/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86"/>
      <c r="AI154" s="86"/>
      <c r="AJ154" s="86"/>
      <c r="AK154" s="86"/>
      <c r="AL154" s="86"/>
      <c r="AM154" s="86"/>
      <c r="AN154" s="86"/>
      <c r="AO154" s="86"/>
      <c r="AP154" s="86"/>
      <c r="AQ154" s="86"/>
      <c r="AR154" s="86"/>
      <c r="AS154" s="86"/>
    </row>
    <row r="155" spans="6:45">
      <c r="F155" s="86"/>
      <c r="G155" s="86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86"/>
      <c r="AI155" s="86"/>
      <c r="AJ155" s="86"/>
      <c r="AK155" s="86"/>
      <c r="AL155" s="86"/>
      <c r="AM155" s="86"/>
      <c r="AN155" s="86"/>
      <c r="AO155" s="86"/>
      <c r="AP155" s="86"/>
      <c r="AQ155" s="86"/>
      <c r="AR155" s="86"/>
      <c r="AS155" s="86"/>
    </row>
    <row r="156" spans="6:45">
      <c r="F156" s="86"/>
      <c r="G156" s="86"/>
      <c r="H156" s="86"/>
      <c r="I156" s="86"/>
      <c r="J156" s="86"/>
      <c r="K156" s="86"/>
      <c r="L156" s="86"/>
      <c r="M156" s="86"/>
      <c r="N156" s="86"/>
      <c r="O156" s="86"/>
      <c r="P156" s="86"/>
      <c r="Q156" s="86"/>
      <c r="R156" s="86"/>
      <c r="S156" s="86"/>
      <c r="T156" s="86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  <c r="AH156" s="86"/>
      <c r="AI156" s="86"/>
      <c r="AJ156" s="86"/>
      <c r="AK156" s="86"/>
      <c r="AL156" s="86"/>
      <c r="AM156" s="86"/>
      <c r="AN156" s="86"/>
      <c r="AO156" s="86"/>
      <c r="AP156" s="86"/>
      <c r="AQ156" s="86"/>
      <c r="AR156" s="86"/>
      <c r="AS156" s="86"/>
    </row>
    <row r="157" spans="6:45">
      <c r="F157" s="86"/>
      <c r="G157" s="86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86"/>
      <c r="AI157" s="86"/>
      <c r="AJ157" s="86"/>
      <c r="AK157" s="86"/>
      <c r="AL157" s="86"/>
      <c r="AM157" s="86"/>
      <c r="AN157" s="86"/>
      <c r="AO157" s="86"/>
      <c r="AP157" s="86"/>
      <c r="AQ157" s="86"/>
      <c r="AR157" s="86"/>
      <c r="AS157" s="86"/>
    </row>
    <row r="158" spans="6:45">
      <c r="F158" s="86"/>
      <c r="G158" s="86"/>
      <c r="H158" s="86"/>
      <c r="I158" s="86"/>
      <c r="J158" s="86"/>
      <c r="K158" s="86"/>
      <c r="L158" s="86"/>
      <c r="M158" s="86"/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86"/>
      <c r="AI158" s="86"/>
      <c r="AJ158" s="86"/>
      <c r="AK158" s="86"/>
      <c r="AL158" s="86"/>
      <c r="AM158" s="86"/>
      <c r="AN158" s="86"/>
      <c r="AO158" s="86"/>
      <c r="AP158" s="86"/>
      <c r="AQ158" s="86"/>
      <c r="AR158" s="86"/>
      <c r="AS158" s="86"/>
    </row>
    <row r="159" spans="6:45"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86"/>
      <c r="AI159" s="86"/>
      <c r="AJ159" s="86"/>
      <c r="AK159" s="86"/>
      <c r="AL159" s="86"/>
      <c r="AM159" s="86"/>
      <c r="AN159" s="86"/>
      <c r="AO159" s="86"/>
      <c r="AP159" s="86"/>
      <c r="AQ159" s="86"/>
      <c r="AR159" s="86"/>
      <c r="AS159" s="86"/>
    </row>
    <row r="160" spans="6:45"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  <c r="AO160" s="86"/>
      <c r="AP160" s="86"/>
      <c r="AQ160" s="86"/>
      <c r="AR160" s="86"/>
      <c r="AS160" s="86"/>
    </row>
    <row r="161" spans="6:45"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86"/>
      <c r="AI161" s="86"/>
      <c r="AJ161" s="86"/>
      <c r="AK161" s="86"/>
      <c r="AL161" s="86"/>
      <c r="AM161" s="86"/>
      <c r="AN161" s="86"/>
      <c r="AO161" s="86"/>
      <c r="AP161" s="86"/>
      <c r="AQ161" s="86"/>
      <c r="AR161" s="86"/>
      <c r="AS161" s="86"/>
    </row>
    <row r="162" spans="6:45"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86"/>
      <c r="AI162" s="86"/>
      <c r="AJ162" s="86"/>
      <c r="AK162" s="86"/>
      <c r="AL162" s="86"/>
      <c r="AM162" s="86"/>
      <c r="AN162" s="86"/>
      <c r="AO162" s="86"/>
      <c r="AP162" s="86"/>
      <c r="AQ162" s="86"/>
      <c r="AR162" s="86"/>
      <c r="AS162" s="86"/>
    </row>
    <row r="163" spans="6:45"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86"/>
      <c r="AI163" s="86"/>
      <c r="AJ163" s="86"/>
      <c r="AK163" s="86"/>
      <c r="AL163" s="86"/>
      <c r="AM163" s="86"/>
      <c r="AN163" s="86"/>
      <c r="AO163" s="86"/>
      <c r="AP163" s="86"/>
      <c r="AQ163" s="86"/>
      <c r="AR163" s="86"/>
      <c r="AS163" s="86"/>
    </row>
    <row r="164" spans="6:45"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  <c r="AO164" s="86"/>
      <c r="AP164" s="86"/>
      <c r="AQ164" s="86"/>
      <c r="AR164" s="86"/>
      <c r="AS164" s="86"/>
    </row>
    <row r="165" spans="6:45"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86"/>
      <c r="AI165" s="86"/>
      <c r="AJ165" s="86"/>
      <c r="AK165" s="86"/>
      <c r="AL165" s="86"/>
      <c r="AM165" s="86"/>
      <c r="AN165" s="86"/>
      <c r="AO165" s="86"/>
      <c r="AP165" s="86"/>
      <c r="AQ165" s="86"/>
      <c r="AR165" s="86"/>
      <c r="AS165" s="86"/>
    </row>
    <row r="166" spans="6:45"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86"/>
      <c r="AQ166" s="86"/>
      <c r="AR166" s="86"/>
      <c r="AS166" s="86"/>
    </row>
    <row r="167" spans="6:45"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86"/>
      <c r="AS167" s="86"/>
    </row>
    <row r="168" spans="6:45"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  <c r="AO168" s="86"/>
      <c r="AP168" s="86"/>
      <c r="AQ168" s="86"/>
      <c r="AR168" s="86"/>
      <c r="AS168" s="86"/>
    </row>
    <row r="169" spans="6:45"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86"/>
      <c r="AS169" s="86"/>
    </row>
    <row r="170" spans="6:45"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  <c r="AO170" s="86"/>
      <c r="AP170" s="86"/>
      <c r="AQ170" s="86"/>
      <c r="AR170" s="86"/>
      <c r="AS170" s="86"/>
    </row>
    <row r="171" spans="6:45"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86"/>
      <c r="AI171" s="86"/>
      <c r="AJ171" s="86"/>
      <c r="AK171" s="86"/>
      <c r="AL171" s="86"/>
      <c r="AM171" s="86"/>
      <c r="AN171" s="86"/>
      <c r="AO171" s="86"/>
      <c r="AP171" s="86"/>
      <c r="AQ171" s="86"/>
      <c r="AR171" s="86"/>
      <c r="AS171" s="86"/>
    </row>
    <row r="172" spans="6:45"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  <c r="AO172" s="86"/>
      <c r="AP172" s="86"/>
      <c r="AQ172" s="86"/>
      <c r="AR172" s="86"/>
      <c r="AS172" s="86"/>
    </row>
    <row r="173" spans="6:45"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86"/>
      <c r="AI173" s="86"/>
      <c r="AJ173" s="86"/>
      <c r="AK173" s="86"/>
      <c r="AL173" s="86"/>
      <c r="AM173" s="86"/>
      <c r="AN173" s="86"/>
      <c r="AO173" s="86"/>
      <c r="AP173" s="86"/>
      <c r="AQ173" s="86"/>
      <c r="AR173" s="86"/>
      <c r="AS173" s="86"/>
    </row>
    <row r="174" spans="6:45"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6"/>
      <c r="AP174" s="86"/>
      <c r="AQ174" s="86"/>
      <c r="AR174" s="86"/>
      <c r="AS174" s="86"/>
    </row>
    <row r="175" spans="6:45"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6"/>
      <c r="AP175" s="86"/>
      <c r="AQ175" s="86"/>
      <c r="AR175" s="86"/>
      <c r="AS175" s="86"/>
    </row>
    <row r="176" spans="6:45"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86"/>
      <c r="AI176" s="86"/>
      <c r="AJ176" s="86"/>
      <c r="AK176" s="86"/>
      <c r="AL176" s="86"/>
      <c r="AM176" s="86"/>
      <c r="AN176" s="86"/>
      <c r="AO176" s="86"/>
      <c r="AP176" s="86"/>
      <c r="AQ176" s="86"/>
      <c r="AR176" s="86"/>
      <c r="AS176" s="86"/>
    </row>
    <row r="177" spans="6:45"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86"/>
      <c r="AI177" s="86"/>
      <c r="AJ177" s="86"/>
      <c r="AK177" s="86"/>
      <c r="AL177" s="86"/>
      <c r="AM177" s="86"/>
      <c r="AN177" s="86"/>
      <c r="AO177" s="86"/>
      <c r="AP177" s="86"/>
      <c r="AQ177" s="86"/>
      <c r="AR177" s="86"/>
      <c r="AS177" s="86"/>
    </row>
    <row r="178" spans="6:45"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86"/>
      <c r="AI178" s="86"/>
      <c r="AJ178" s="86"/>
      <c r="AK178" s="86"/>
      <c r="AL178" s="86"/>
      <c r="AM178" s="86"/>
      <c r="AN178" s="86"/>
      <c r="AO178" s="86"/>
      <c r="AP178" s="86"/>
      <c r="AQ178" s="86"/>
      <c r="AR178" s="86"/>
      <c r="AS178" s="86"/>
    </row>
    <row r="179" spans="6:45"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86"/>
      <c r="AI179" s="86"/>
      <c r="AJ179" s="86"/>
      <c r="AK179" s="86"/>
      <c r="AL179" s="86"/>
      <c r="AM179" s="86"/>
      <c r="AN179" s="86"/>
      <c r="AO179" s="86"/>
      <c r="AP179" s="86"/>
      <c r="AQ179" s="86"/>
      <c r="AR179" s="86"/>
      <c r="AS179" s="86"/>
    </row>
    <row r="180" spans="6:45"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86"/>
      <c r="AI180" s="86"/>
      <c r="AJ180" s="86"/>
      <c r="AK180" s="86"/>
      <c r="AL180" s="86"/>
      <c r="AM180" s="86"/>
      <c r="AN180" s="86"/>
      <c r="AO180" s="86"/>
      <c r="AP180" s="86"/>
      <c r="AQ180" s="86"/>
      <c r="AR180" s="86"/>
      <c r="AS180" s="86"/>
    </row>
    <row r="181" spans="6:45"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86"/>
      <c r="AI181" s="86"/>
      <c r="AJ181" s="86"/>
      <c r="AK181" s="86"/>
      <c r="AL181" s="86"/>
      <c r="AM181" s="86"/>
      <c r="AN181" s="86"/>
      <c r="AO181" s="86"/>
      <c r="AP181" s="86"/>
      <c r="AQ181" s="86"/>
      <c r="AR181" s="86"/>
      <c r="AS181" s="86"/>
    </row>
    <row r="182" spans="6:45"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86"/>
      <c r="AI182" s="86"/>
      <c r="AJ182" s="86"/>
      <c r="AK182" s="86"/>
      <c r="AL182" s="86"/>
      <c r="AM182" s="86"/>
      <c r="AN182" s="86"/>
      <c r="AO182" s="86"/>
      <c r="AP182" s="86"/>
      <c r="AQ182" s="86"/>
      <c r="AR182" s="86"/>
      <c r="AS182" s="86"/>
    </row>
    <row r="183" spans="6:45"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86"/>
      <c r="AI183" s="86"/>
      <c r="AJ183" s="86"/>
      <c r="AK183" s="86"/>
      <c r="AL183" s="86"/>
      <c r="AM183" s="86"/>
      <c r="AN183" s="86"/>
      <c r="AO183" s="86"/>
      <c r="AP183" s="86"/>
      <c r="AQ183" s="86"/>
      <c r="AR183" s="86"/>
      <c r="AS183" s="86"/>
    </row>
    <row r="184" spans="6:45"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  <c r="AO184" s="86"/>
      <c r="AP184" s="86"/>
      <c r="AQ184" s="86"/>
      <c r="AR184" s="86"/>
      <c r="AS184" s="86"/>
    </row>
    <row r="185" spans="6:45"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86"/>
      <c r="AI185" s="86"/>
      <c r="AJ185" s="86"/>
      <c r="AK185" s="86"/>
      <c r="AL185" s="86"/>
      <c r="AM185" s="86"/>
      <c r="AN185" s="86"/>
      <c r="AO185" s="86"/>
      <c r="AP185" s="86"/>
      <c r="AQ185" s="86"/>
      <c r="AR185" s="86"/>
      <c r="AS185" s="86"/>
    </row>
    <row r="186" spans="6:45"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  <c r="AO186" s="86"/>
      <c r="AP186" s="86"/>
      <c r="AQ186" s="86"/>
      <c r="AR186" s="86"/>
      <c r="AS186" s="86"/>
    </row>
    <row r="187" spans="6:45"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  <c r="AO187" s="86"/>
      <c r="AP187" s="86"/>
      <c r="AQ187" s="86"/>
      <c r="AR187" s="86"/>
      <c r="AS187" s="86"/>
    </row>
    <row r="188" spans="6:45"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86"/>
      <c r="AN188" s="86"/>
      <c r="AO188" s="86"/>
      <c r="AP188" s="86"/>
      <c r="AQ188" s="86"/>
      <c r="AR188" s="86"/>
      <c r="AS188" s="86"/>
    </row>
    <row r="189" spans="6:45"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86"/>
      <c r="AN189" s="86"/>
      <c r="AO189" s="86"/>
      <c r="AP189" s="86"/>
      <c r="AQ189" s="86"/>
      <c r="AR189" s="86"/>
      <c r="AS189" s="86"/>
    </row>
    <row r="190" spans="6:45"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86"/>
      <c r="AI190" s="86"/>
      <c r="AJ190" s="86"/>
      <c r="AK190" s="86"/>
      <c r="AL190" s="86"/>
      <c r="AM190" s="86"/>
      <c r="AN190" s="86"/>
      <c r="AO190" s="86"/>
      <c r="AP190" s="86"/>
      <c r="AQ190" s="86"/>
      <c r="AR190" s="86"/>
      <c r="AS190" s="86"/>
    </row>
    <row r="191" spans="6:45"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86"/>
      <c r="AN191" s="86"/>
      <c r="AO191" s="86"/>
      <c r="AP191" s="86"/>
      <c r="AQ191" s="86"/>
      <c r="AR191" s="86"/>
      <c r="AS191" s="86"/>
    </row>
    <row r="192" spans="6:45"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86"/>
      <c r="AN192" s="86"/>
      <c r="AO192" s="86"/>
      <c r="AP192" s="86"/>
      <c r="AQ192" s="86"/>
      <c r="AR192" s="86"/>
      <c r="AS192" s="86"/>
    </row>
    <row r="193" spans="6:45"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  <c r="AO193" s="86"/>
      <c r="AP193" s="86"/>
      <c r="AQ193" s="86"/>
      <c r="AR193" s="86"/>
      <c r="AS193" s="86"/>
    </row>
    <row r="194" spans="6:45"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86"/>
      <c r="AN194" s="86"/>
      <c r="AO194" s="86"/>
      <c r="AP194" s="86"/>
      <c r="AQ194" s="86"/>
      <c r="AR194" s="86"/>
      <c r="AS194" s="86"/>
    </row>
    <row r="195" spans="6:45">
      <c r="F195" s="86"/>
      <c r="G195" s="86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86"/>
      <c r="AN195" s="86"/>
      <c r="AO195" s="86"/>
      <c r="AP195" s="86"/>
      <c r="AQ195" s="86"/>
      <c r="AR195" s="86"/>
      <c r="AS195" s="86"/>
    </row>
    <row r="196" spans="6:45">
      <c r="F196" s="86"/>
      <c r="G196" s="8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86"/>
      <c r="AN196" s="86"/>
      <c r="AO196" s="86"/>
      <c r="AP196" s="86"/>
      <c r="AQ196" s="86"/>
      <c r="AR196" s="86"/>
      <c r="AS196" s="86"/>
    </row>
    <row r="197" spans="6:45">
      <c r="F197" s="86"/>
      <c r="G197" s="8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86"/>
      <c r="AI197" s="86"/>
      <c r="AJ197" s="86"/>
      <c r="AK197" s="86"/>
      <c r="AL197" s="86"/>
      <c r="AM197" s="86"/>
      <c r="AN197" s="86"/>
      <c r="AO197" s="86"/>
      <c r="AP197" s="86"/>
      <c r="AQ197" s="86"/>
      <c r="AR197" s="86"/>
      <c r="AS197" s="86"/>
    </row>
    <row r="198" spans="6:45"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86"/>
      <c r="AI198" s="86"/>
      <c r="AJ198" s="86"/>
      <c r="AK198" s="86"/>
      <c r="AL198" s="86"/>
      <c r="AM198" s="86"/>
      <c r="AN198" s="86"/>
      <c r="AO198" s="86"/>
      <c r="AP198" s="86"/>
      <c r="AQ198" s="86"/>
      <c r="AR198" s="86"/>
      <c r="AS198" s="86"/>
    </row>
    <row r="199" spans="6:45"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86"/>
      <c r="AI199" s="86"/>
      <c r="AJ199" s="86"/>
      <c r="AK199" s="86"/>
      <c r="AL199" s="86"/>
      <c r="AM199" s="86"/>
      <c r="AN199" s="86"/>
      <c r="AO199" s="86"/>
      <c r="AP199" s="86"/>
      <c r="AQ199" s="86"/>
      <c r="AR199" s="86"/>
      <c r="AS199" s="86"/>
    </row>
    <row r="200" spans="6:45"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86"/>
      <c r="AN200" s="86"/>
      <c r="AO200" s="86"/>
      <c r="AP200" s="86"/>
      <c r="AQ200" s="86"/>
      <c r="AR200" s="86"/>
      <c r="AS200" s="86"/>
    </row>
    <row r="201" spans="6:45"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86"/>
      <c r="AN201" s="86"/>
      <c r="AO201" s="86"/>
      <c r="AP201" s="86"/>
      <c r="AQ201" s="86"/>
      <c r="AR201" s="86"/>
      <c r="AS201" s="86"/>
    </row>
    <row r="202" spans="6:45"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86"/>
      <c r="AN202" s="86"/>
      <c r="AO202" s="86"/>
      <c r="AP202" s="86"/>
      <c r="AQ202" s="86"/>
      <c r="AR202" s="86"/>
      <c r="AS202" s="86"/>
    </row>
    <row r="203" spans="6:45"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86"/>
      <c r="AN203" s="86"/>
      <c r="AO203" s="86"/>
      <c r="AP203" s="86"/>
      <c r="AQ203" s="86"/>
      <c r="AR203" s="86"/>
      <c r="AS203" s="86"/>
    </row>
    <row r="204" spans="6:45"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86"/>
      <c r="AN204" s="86"/>
      <c r="AO204" s="86"/>
      <c r="AP204" s="86"/>
      <c r="AQ204" s="86"/>
      <c r="AR204" s="86"/>
      <c r="AS204" s="86"/>
    </row>
    <row r="205" spans="6:45"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86"/>
      <c r="AN205" s="86"/>
      <c r="AO205" s="86"/>
      <c r="AP205" s="86"/>
      <c r="AQ205" s="86"/>
      <c r="AR205" s="86"/>
      <c r="AS205" s="86"/>
    </row>
    <row r="206" spans="6:45"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86"/>
      <c r="AN206" s="86"/>
      <c r="AO206" s="86"/>
      <c r="AP206" s="86"/>
      <c r="AQ206" s="86"/>
      <c r="AR206" s="86"/>
      <c r="AS206" s="86"/>
    </row>
    <row r="207" spans="6:45"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  <c r="AO207" s="86"/>
      <c r="AP207" s="86"/>
      <c r="AQ207" s="86"/>
      <c r="AR207" s="86"/>
      <c r="AS207" s="86"/>
    </row>
    <row r="208" spans="6:45"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  <c r="AO208" s="86"/>
      <c r="AP208" s="86"/>
      <c r="AQ208" s="86"/>
      <c r="AR208" s="86"/>
      <c r="AS208" s="86"/>
    </row>
    <row r="209" spans="6:45"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  <c r="AO209" s="86"/>
      <c r="AP209" s="86"/>
      <c r="AQ209" s="86"/>
      <c r="AR209" s="86"/>
      <c r="AS209" s="86"/>
    </row>
    <row r="210" spans="6:45"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  <c r="AO210" s="86"/>
      <c r="AP210" s="86"/>
      <c r="AQ210" s="86"/>
      <c r="AR210" s="86"/>
      <c r="AS210" s="86"/>
    </row>
    <row r="211" spans="6:45"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  <c r="AO211" s="86"/>
      <c r="AP211" s="86"/>
      <c r="AQ211" s="86"/>
      <c r="AR211" s="86"/>
      <c r="AS211" s="86"/>
    </row>
    <row r="212" spans="6:45"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  <c r="AO212" s="86"/>
      <c r="AP212" s="86"/>
      <c r="AQ212" s="86"/>
      <c r="AR212" s="86"/>
      <c r="AS212" s="86"/>
    </row>
    <row r="213" spans="6:45"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  <c r="AO213" s="86"/>
      <c r="AP213" s="86"/>
      <c r="AQ213" s="86"/>
      <c r="AR213" s="86"/>
      <c r="AS213" s="86"/>
    </row>
    <row r="214" spans="6:45"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6"/>
      <c r="AP214" s="86"/>
      <c r="AQ214" s="86"/>
      <c r="AR214" s="86"/>
      <c r="AS214" s="86"/>
    </row>
    <row r="215" spans="6:45"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  <c r="AO215" s="86"/>
      <c r="AP215" s="86"/>
      <c r="AQ215" s="86"/>
      <c r="AR215" s="86"/>
      <c r="AS215" s="86"/>
    </row>
    <row r="216" spans="6:45"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  <c r="AO216" s="86"/>
      <c r="AP216" s="86"/>
      <c r="AQ216" s="86"/>
      <c r="AR216" s="86"/>
      <c r="AS216" s="86"/>
    </row>
    <row r="217" spans="6:45"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  <c r="AO217" s="86"/>
      <c r="AP217" s="86"/>
      <c r="AQ217" s="86"/>
      <c r="AR217" s="86"/>
      <c r="AS217" s="86"/>
    </row>
    <row r="218" spans="6:45"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86"/>
      <c r="AN218" s="86"/>
      <c r="AO218" s="86"/>
      <c r="AP218" s="86"/>
      <c r="AQ218" s="86"/>
      <c r="AR218" s="86"/>
      <c r="AS218" s="86"/>
    </row>
    <row r="219" spans="6:45"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86"/>
      <c r="AN219" s="86"/>
      <c r="AO219" s="86"/>
      <c r="AP219" s="86"/>
      <c r="AQ219" s="86"/>
      <c r="AR219" s="86"/>
      <c r="AS219" s="86"/>
    </row>
    <row r="220" spans="6:45"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86"/>
      <c r="AI220" s="86"/>
      <c r="AJ220" s="86"/>
      <c r="AK220" s="86"/>
      <c r="AL220" s="86"/>
      <c r="AM220" s="86"/>
      <c r="AN220" s="86"/>
      <c r="AO220" s="86"/>
      <c r="AP220" s="86"/>
      <c r="AQ220" s="86"/>
      <c r="AR220" s="86"/>
      <c r="AS220" s="86"/>
    </row>
    <row r="221" spans="6:45"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86"/>
      <c r="AI221" s="86"/>
      <c r="AJ221" s="86"/>
      <c r="AK221" s="86"/>
      <c r="AL221" s="86"/>
      <c r="AM221" s="86"/>
      <c r="AN221" s="86"/>
      <c r="AO221" s="86"/>
      <c r="AP221" s="86"/>
      <c r="AQ221" s="86"/>
      <c r="AR221" s="86"/>
      <c r="AS221" s="86"/>
    </row>
    <row r="222" spans="6:45"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86"/>
      <c r="AI222" s="86"/>
      <c r="AJ222" s="86"/>
      <c r="AK222" s="86"/>
      <c r="AL222" s="86"/>
      <c r="AM222" s="86"/>
      <c r="AN222" s="86"/>
      <c r="AO222" s="86"/>
      <c r="AP222" s="86"/>
      <c r="AQ222" s="86"/>
      <c r="AR222" s="86"/>
      <c r="AS222" s="86"/>
    </row>
    <row r="223" spans="6:45"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86"/>
      <c r="AI223" s="86"/>
      <c r="AJ223" s="86"/>
      <c r="AK223" s="86"/>
      <c r="AL223" s="86"/>
      <c r="AM223" s="86"/>
      <c r="AN223" s="86"/>
      <c r="AO223" s="86"/>
      <c r="AP223" s="86"/>
      <c r="AQ223" s="86"/>
      <c r="AR223" s="86"/>
      <c r="AS223" s="86"/>
    </row>
    <row r="224" spans="6:45"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86"/>
      <c r="AI224" s="86"/>
      <c r="AJ224" s="86"/>
      <c r="AK224" s="86"/>
      <c r="AL224" s="86"/>
      <c r="AM224" s="86"/>
      <c r="AN224" s="86"/>
      <c r="AO224" s="86"/>
      <c r="AP224" s="86"/>
      <c r="AQ224" s="86"/>
      <c r="AR224" s="86"/>
      <c r="AS224" s="86"/>
    </row>
    <row r="225" spans="6:45"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86"/>
      <c r="AI225" s="86"/>
      <c r="AJ225" s="86"/>
      <c r="AK225" s="86"/>
      <c r="AL225" s="86"/>
      <c r="AM225" s="86"/>
      <c r="AN225" s="86"/>
      <c r="AO225" s="86"/>
      <c r="AP225" s="86"/>
      <c r="AQ225" s="86"/>
      <c r="AR225" s="86"/>
      <c r="AS225" s="86"/>
    </row>
    <row r="226" spans="6:45"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86"/>
      <c r="AI226" s="86"/>
      <c r="AJ226" s="86"/>
      <c r="AK226" s="86"/>
      <c r="AL226" s="86"/>
      <c r="AM226" s="86"/>
      <c r="AN226" s="86"/>
      <c r="AO226" s="86"/>
      <c r="AP226" s="86"/>
      <c r="AQ226" s="86"/>
      <c r="AR226" s="86"/>
      <c r="AS226" s="86"/>
    </row>
    <row r="227" spans="6:45"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86"/>
      <c r="AI227" s="86"/>
      <c r="AJ227" s="86"/>
      <c r="AK227" s="86"/>
      <c r="AL227" s="86"/>
      <c r="AM227" s="86"/>
      <c r="AN227" s="86"/>
      <c r="AO227" s="86"/>
      <c r="AP227" s="86"/>
      <c r="AQ227" s="86"/>
      <c r="AR227" s="86"/>
      <c r="AS227" s="86"/>
    </row>
    <row r="228" spans="6:45"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86"/>
      <c r="AI228" s="86"/>
      <c r="AJ228" s="86"/>
      <c r="AK228" s="86"/>
      <c r="AL228" s="86"/>
      <c r="AM228" s="86"/>
      <c r="AN228" s="86"/>
      <c r="AO228" s="86"/>
      <c r="AP228" s="86"/>
      <c r="AQ228" s="86"/>
      <c r="AR228" s="86"/>
      <c r="AS228" s="86"/>
    </row>
    <row r="229" spans="6:45"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86"/>
      <c r="AI229" s="86"/>
      <c r="AJ229" s="86"/>
      <c r="AK229" s="86"/>
      <c r="AL229" s="86"/>
      <c r="AM229" s="86"/>
      <c r="AN229" s="86"/>
      <c r="AO229" s="86"/>
      <c r="AP229" s="86"/>
      <c r="AQ229" s="86"/>
      <c r="AR229" s="86"/>
      <c r="AS229" s="86"/>
    </row>
    <row r="230" spans="6:45"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86"/>
      <c r="AI230" s="86"/>
      <c r="AJ230" s="86"/>
      <c r="AK230" s="86"/>
      <c r="AL230" s="86"/>
      <c r="AM230" s="86"/>
      <c r="AN230" s="86"/>
      <c r="AO230" s="86"/>
      <c r="AP230" s="86"/>
      <c r="AQ230" s="86"/>
      <c r="AR230" s="86"/>
      <c r="AS230" s="86"/>
    </row>
    <row r="231" spans="6:45"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86"/>
      <c r="AI231" s="86"/>
      <c r="AJ231" s="86"/>
      <c r="AK231" s="86"/>
      <c r="AL231" s="86"/>
      <c r="AM231" s="86"/>
      <c r="AN231" s="86"/>
      <c r="AO231" s="86"/>
      <c r="AP231" s="86"/>
      <c r="AQ231" s="86"/>
      <c r="AR231" s="86"/>
      <c r="AS231" s="86"/>
    </row>
    <row r="232" spans="6:45"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  <c r="AH232" s="86"/>
      <c r="AI232" s="86"/>
      <c r="AJ232" s="86"/>
      <c r="AK232" s="86"/>
      <c r="AL232" s="86"/>
      <c r="AM232" s="86"/>
      <c r="AN232" s="86"/>
      <c r="AO232" s="86"/>
      <c r="AP232" s="86"/>
      <c r="AQ232" s="86"/>
      <c r="AR232" s="86"/>
      <c r="AS232" s="86"/>
    </row>
    <row r="233" spans="6:45"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  <c r="AH233" s="86"/>
      <c r="AI233" s="86"/>
      <c r="AJ233" s="86"/>
      <c r="AK233" s="86"/>
      <c r="AL233" s="86"/>
      <c r="AM233" s="86"/>
      <c r="AN233" s="86"/>
      <c r="AO233" s="86"/>
      <c r="AP233" s="86"/>
      <c r="AQ233" s="86"/>
      <c r="AR233" s="86"/>
      <c r="AS233" s="86"/>
    </row>
    <row r="234" spans="6:45"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86"/>
      <c r="AN234" s="86"/>
      <c r="AO234" s="86"/>
      <c r="AP234" s="86"/>
      <c r="AQ234" s="86"/>
      <c r="AR234" s="86"/>
      <c r="AS234" s="86"/>
    </row>
    <row r="235" spans="6:45"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86"/>
      <c r="AN235" s="86"/>
      <c r="AO235" s="86"/>
      <c r="AP235" s="86"/>
      <c r="AQ235" s="86"/>
      <c r="AR235" s="86"/>
      <c r="AS235" s="86"/>
    </row>
    <row r="236" spans="6:45"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86"/>
      <c r="AN236" s="86"/>
      <c r="AO236" s="86"/>
      <c r="AP236" s="86"/>
      <c r="AQ236" s="86"/>
      <c r="AR236" s="86"/>
      <c r="AS236" s="86"/>
    </row>
    <row r="237" spans="6:45"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86"/>
      <c r="AN237" s="86"/>
      <c r="AO237" s="86"/>
      <c r="AP237" s="86"/>
      <c r="AQ237" s="86"/>
      <c r="AR237" s="86"/>
      <c r="AS237" s="86"/>
    </row>
    <row r="238" spans="6:45"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86"/>
      <c r="AN238" s="86"/>
      <c r="AO238" s="86"/>
      <c r="AP238" s="86"/>
      <c r="AQ238" s="86"/>
      <c r="AR238" s="86"/>
      <c r="AS238" s="86"/>
    </row>
  </sheetData>
  <conditionalFormatting sqref="F3:CE238">
    <cfRule type="expression" dxfId="15" priority="1">
      <formula>$F3=""</formula>
    </cfRule>
    <cfRule type="expression" dxfId="14" priority="2">
      <formula>$F3="C"</formula>
    </cfRule>
    <cfRule type="expression" dxfId="13" priority="3">
      <formula>$F3="B"</formula>
    </cfRule>
    <cfRule type="expression" dxfId="12" priority="4">
      <formula>$F3="A"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hisWorkbook.Copy_Click_FULLBODY">
                <anchor moveWithCells="1">
                  <from>
                    <xdr:col>0</xdr:col>
                    <xdr:colOff>152400</xdr:colOff>
                    <xdr:row>1</xdr:row>
                    <xdr:rowOff>69850</xdr:rowOff>
                  </from>
                  <to>
                    <xdr:col>1</xdr:col>
                    <xdr:colOff>241300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hisWorkbook.ShowUserForm">
                <anchor moveWithCells="1" sizeWithCells="1">
                  <from>
                    <xdr:col>0</xdr:col>
                    <xdr:colOff>165100</xdr:colOff>
                    <xdr:row>18</xdr:row>
                    <xdr:rowOff>69850</xdr:rowOff>
                  </from>
                  <to>
                    <xdr:col>1</xdr:col>
                    <xdr:colOff>508000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F00-000000000000}">
          <x14:formula1>
            <xm:f>RS!$A$1:$A$4</xm:f>
          </x14:formula1>
          <xm:sqref>F3:F4 F16:F22 F26:F31 F6:F7 F9 F11</xm:sqref>
        </x14:dataValidation>
        <x14:dataValidation type="list" allowBlank="1" showInputMessage="1" showErrorMessage="1" xr:uid="{00000000-0002-0000-0F00-000001000000}">
          <x14:formula1>
            <xm:f>RS!$A$16:$A$20</xm:f>
          </x14:formula1>
          <xm:sqref>D16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CE106"/>
  <sheetViews>
    <sheetView zoomScale="55" zoomScaleNormal="55" zoomScalePageLayoutView="40" workbookViewId="0">
      <selection activeCell="H1" sqref="H1:CE1"/>
    </sheetView>
  </sheetViews>
  <sheetFormatPr defaultColWidth="8.83203125" defaultRowHeight="15.5"/>
  <cols>
    <col min="2" max="2" width="10.58203125" bestFit="1" customWidth="1"/>
    <col min="3" max="3" width="11.5" bestFit="1" customWidth="1"/>
    <col min="6" max="6" width="14.83203125" bestFit="1" customWidth="1"/>
    <col min="7" max="7" width="18.08203125" bestFit="1" customWidth="1"/>
  </cols>
  <sheetData>
    <row r="1" spans="1:83" s="84" customFormat="1">
      <c r="A1" s="148"/>
      <c r="B1" s="148"/>
      <c r="C1" s="148" t="s">
        <v>88</v>
      </c>
      <c r="D1" s="148"/>
      <c r="E1" s="148"/>
      <c r="F1" s="148" t="s">
        <v>14</v>
      </c>
      <c r="G1" s="148" t="s">
        <v>15</v>
      </c>
      <c r="H1" s="148" t="s">
        <v>191</v>
      </c>
      <c r="I1" s="148" t="s">
        <v>206</v>
      </c>
      <c r="J1" s="148" t="s">
        <v>207</v>
      </c>
      <c r="K1" s="148" t="s">
        <v>208</v>
      </c>
      <c r="L1" s="148" t="s">
        <v>209</v>
      </c>
      <c r="M1" s="148" t="s">
        <v>210</v>
      </c>
      <c r="N1" s="148" t="s">
        <v>211</v>
      </c>
      <c r="O1" s="148" t="s">
        <v>212</v>
      </c>
      <c r="P1" s="148" t="s">
        <v>213</v>
      </c>
      <c r="Q1" s="148" t="s">
        <v>214</v>
      </c>
      <c r="R1" s="148" t="s">
        <v>215</v>
      </c>
      <c r="S1" s="148" t="s">
        <v>216</v>
      </c>
      <c r="T1" s="148" t="s">
        <v>217</v>
      </c>
      <c r="U1" s="148" t="s">
        <v>218</v>
      </c>
      <c r="V1" s="148" t="s">
        <v>219</v>
      </c>
      <c r="W1" s="148" t="s">
        <v>220</v>
      </c>
      <c r="X1" s="148" t="s">
        <v>221</v>
      </c>
      <c r="Y1" s="148" t="s">
        <v>222</v>
      </c>
      <c r="Z1" s="148" t="s">
        <v>223</v>
      </c>
      <c r="AA1" s="148" t="s">
        <v>224</v>
      </c>
      <c r="AB1" s="148" t="s">
        <v>225</v>
      </c>
      <c r="AC1" s="148" t="s">
        <v>226</v>
      </c>
      <c r="AD1" s="148" t="s">
        <v>227</v>
      </c>
      <c r="AE1" s="148" t="s">
        <v>228</v>
      </c>
      <c r="AF1" s="148" t="s">
        <v>229</v>
      </c>
      <c r="AG1" s="148" t="s">
        <v>230</v>
      </c>
      <c r="AH1" s="148" t="s">
        <v>231</v>
      </c>
      <c r="AI1" s="148" t="s">
        <v>232</v>
      </c>
      <c r="AJ1" s="148" t="s">
        <v>233</v>
      </c>
      <c r="AK1" s="148" t="s">
        <v>234</v>
      </c>
      <c r="AL1" s="148" t="s">
        <v>235</v>
      </c>
      <c r="AM1" s="148" t="s">
        <v>236</v>
      </c>
      <c r="AN1" s="148" t="s">
        <v>237</v>
      </c>
      <c r="AO1" s="148" t="s">
        <v>238</v>
      </c>
      <c r="AP1" s="148" t="s">
        <v>239</v>
      </c>
      <c r="AQ1" s="148" t="s">
        <v>240</v>
      </c>
      <c r="AR1" s="148" t="s">
        <v>241</v>
      </c>
      <c r="AS1" s="148" t="s">
        <v>242</v>
      </c>
      <c r="AT1" s="148" t="s">
        <v>243</v>
      </c>
      <c r="AU1" s="148" t="s">
        <v>244</v>
      </c>
      <c r="AV1" s="148" t="s">
        <v>245</v>
      </c>
      <c r="AW1" s="148" t="s">
        <v>246</v>
      </c>
      <c r="AX1" s="148" t="s">
        <v>247</v>
      </c>
      <c r="AY1" s="148" t="s">
        <v>248</v>
      </c>
      <c r="AZ1" s="148" t="s">
        <v>249</v>
      </c>
      <c r="BA1" s="148" t="s">
        <v>250</v>
      </c>
      <c r="BB1" s="148" t="s">
        <v>251</v>
      </c>
      <c r="BC1" s="148" t="s">
        <v>252</v>
      </c>
      <c r="BD1" s="148" t="s">
        <v>253</v>
      </c>
      <c r="BE1" s="148" t="s">
        <v>254</v>
      </c>
      <c r="BF1" s="148" t="s">
        <v>255</v>
      </c>
      <c r="BG1" s="148" t="s">
        <v>256</v>
      </c>
      <c r="BH1" s="148" t="s">
        <v>257</v>
      </c>
      <c r="BI1" s="148" t="s">
        <v>258</v>
      </c>
      <c r="BJ1" s="148" t="s">
        <v>259</v>
      </c>
      <c r="BK1" s="148" t="s">
        <v>260</v>
      </c>
      <c r="BL1" s="148" t="s">
        <v>261</v>
      </c>
      <c r="BM1" s="148" t="s">
        <v>262</v>
      </c>
      <c r="BN1" s="148" t="s">
        <v>263</v>
      </c>
      <c r="BO1" s="148" t="s">
        <v>264</v>
      </c>
      <c r="BP1" s="148" t="s">
        <v>265</v>
      </c>
      <c r="BQ1" s="148" t="s">
        <v>266</v>
      </c>
      <c r="BR1" s="148" t="s">
        <v>267</v>
      </c>
      <c r="BS1" s="148" t="s">
        <v>268</v>
      </c>
      <c r="BT1" s="148" t="s">
        <v>269</v>
      </c>
      <c r="BU1" s="148" t="s">
        <v>270</v>
      </c>
      <c r="BV1" s="148" t="s">
        <v>271</v>
      </c>
      <c r="BW1" s="148" t="s">
        <v>272</v>
      </c>
      <c r="BX1" s="148" t="s">
        <v>273</v>
      </c>
      <c r="BY1" s="148" t="s">
        <v>274</v>
      </c>
      <c r="BZ1" s="148" t="s">
        <v>275</v>
      </c>
      <c r="CA1" s="148" t="s">
        <v>276</v>
      </c>
      <c r="CB1" s="148" t="s">
        <v>277</v>
      </c>
      <c r="CC1" s="148" t="s">
        <v>278</v>
      </c>
      <c r="CD1" s="148" t="s">
        <v>279</v>
      </c>
      <c r="CE1" s="148" t="s">
        <v>280</v>
      </c>
    </row>
    <row r="2" spans="1:83">
      <c r="F2" s="24"/>
      <c r="G2" s="24"/>
      <c r="H2" s="24">
        <v>1</v>
      </c>
      <c r="I2" s="24"/>
      <c r="J2" s="24">
        <v>2</v>
      </c>
      <c r="K2" s="24"/>
      <c r="L2" s="24"/>
      <c r="M2" s="24">
        <v>3</v>
      </c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</row>
    <row r="3" spans="1:83">
      <c r="E3" t="b">
        <v>1</v>
      </c>
      <c r="F3" s="86" t="s">
        <v>0</v>
      </c>
      <c r="G3" s="86" t="s">
        <v>89</v>
      </c>
      <c r="H3" s="86" t="s">
        <v>0</v>
      </c>
      <c r="I3" s="86" t="s">
        <v>1</v>
      </c>
      <c r="J3" s="86" t="s">
        <v>2</v>
      </c>
      <c r="K3" s="86" t="s">
        <v>17</v>
      </c>
      <c r="L3" s="86" t="s">
        <v>18</v>
      </c>
      <c r="M3" s="86" t="s">
        <v>19</v>
      </c>
      <c r="N3" s="86" t="s">
        <v>20</v>
      </c>
      <c r="O3" s="86" t="s">
        <v>21</v>
      </c>
      <c r="P3" s="86" t="s">
        <v>22</v>
      </c>
      <c r="Q3" s="86" t="s">
        <v>23</v>
      </c>
      <c r="R3" s="86" t="s">
        <v>24</v>
      </c>
      <c r="S3" s="86" t="s">
        <v>25</v>
      </c>
      <c r="T3" s="86" t="s">
        <v>26</v>
      </c>
      <c r="U3" s="86" t="s">
        <v>27</v>
      </c>
      <c r="V3" s="86" t="s">
        <v>28</v>
      </c>
      <c r="W3" s="86" t="s">
        <v>29</v>
      </c>
      <c r="X3" s="86" t="s">
        <v>30</v>
      </c>
      <c r="Y3" s="86" t="s">
        <v>31</v>
      </c>
      <c r="Z3" s="86" t="s">
        <v>32</v>
      </c>
      <c r="AA3" s="86" t="s">
        <v>33</v>
      </c>
      <c r="AB3" s="86" t="s">
        <v>34</v>
      </c>
      <c r="AC3" s="86" t="s">
        <v>35</v>
      </c>
      <c r="AD3" s="86" t="s">
        <v>36</v>
      </c>
      <c r="AE3" s="86" t="s">
        <v>37</v>
      </c>
      <c r="AF3" s="86" t="s">
        <v>38</v>
      </c>
      <c r="AG3" s="86" t="s">
        <v>39</v>
      </c>
      <c r="AH3" s="86" t="s">
        <v>40</v>
      </c>
      <c r="AI3" s="86" t="s">
        <v>41</v>
      </c>
      <c r="AJ3" s="86" t="s">
        <v>42</v>
      </c>
      <c r="AK3" s="86" t="s">
        <v>43</v>
      </c>
      <c r="AL3" s="86" t="s">
        <v>44</v>
      </c>
      <c r="AM3" s="86" t="s">
        <v>45</v>
      </c>
      <c r="AN3" s="86" t="s">
        <v>46</v>
      </c>
      <c r="AO3" s="86" t="s">
        <v>47</v>
      </c>
      <c r="AP3" s="86" t="s">
        <v>48</v>
      </c>
      <c r="AQ3" s="86" t="s">
        <v>49</v>
      </c>
      <c r="AR3" s="86" t="s">
        <v>50</v>
      </c>
      <c r="AS3" s="86" t="s">
        <v>51</v>
      </c>
    </row>
    <row r="4" spans="1:83"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</row>
    <row r="5" spans="1:83">
      <c r="F5" s="86"/>
      <c r="G5" s="86"/>
      <c r="H5" s="86"/>
      <c r="I5" s="86">
        <v>2</v>
      </c>
      <c r="J5" s="86">
        <v>1</v>
      </c>
      <c r="K5" s="86"/>
      <c r="L5" s="86"/>
      <c r="M5" s="86"/>
      <c r="N5" s="86">
        <v>3</v>
      </c>
      <c r="O5" s="86"/>
      <c r="P5" s="86">
        <v>4</v>
      </c>
      <c r="Q5" s="86">
        <v>5</v>
      </c>
      <c r="R5" s="86">
        <v>6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</row>
    <row r="6" spans="1:83">
      <c r="E6" t="b">
        <v>1</v>
      </c>
      <c r="F6" s="86" t="s">
        <v>1</v>
      </c>
      <c r="G6" s="86" t="s">
        <v>90</v>
      </c>
      <c r="H6" s="86" t="s">
        <v>0</v>
      </c>
      <c r="I6" s="86" t="s">
        <v>1</v>
      </c>
      <c r="J6" s="86" t="s">
        <v>2</v>
      </c>
      <c r="K6" s="86" t="s">
        <v>17</v>
      </c>
      <c r="L6" s="86" t="s">
        <v>18</v>
      </c>
      <c r="M6" s="86" t="s">
        <v>19</v>
      </c>
      <c r="N6" s="86" t="s">
        <v>20</v>
      </c>
      <c r="O6" s="86" t="s">
        <v>21</v>
      </c>
      <c r="P6" s="86" t="s">
        <v>22</v>
      </c>
      <c r="Q6" s="86" t="s">
        <v>23</v>
      </c>
      <c r="R6" s="86" t="s">
        <v>24</v>
      </c>
      <c r="S6" s="86" t="s">
        <v>25</v>
      </c>
      <c r="T6" s="86" t="s">
        <v>26</v>
      </c>
      <c r="U6" s="86" t="s">
        <v>27</v>
      </c>
      <c r="V6" s="86" t="s">
        <v>28</v>
      </c>
      <c r="W6" s="86" t="s">
        <v>29</v>
      </c>
      <c r="X6" s="86" t="s">
        <v>30</v>
      </c>
      <c r="Y6" s="86" t="s">
        <v>31</v>
      </c>
      <c r="Z6" s="86" t="s">
        <v>32</v>
      </c>
      <c r="AA6" s="86" t="s">
        <v>33</v>
      </c>
      <c r="AB6" s="86" t="s">
        <v>34</v>
      </c>
      <c r="AC6" s="86" t="s">
        <v>35</v>
      </c>
      <c r="AD6" s="86" t="s">
        <v>36</v>
      </c>
      <c r="AE6" s="86" t="s">
        <v>37</v>
      </c>
      <c r="AF6" s="86" t="s">
        <v>38</v>
      </c>
      <c r="AG6" s="86" t="s">
        <v>39</v>
      </c>
      <c r="AH6" s="86" t="s">
        <v>40</v>
      </c>
      <c r="AI6" s="86" t="s">
        <v>41</v>
      </c>
      <c r="AJ6" s="86" t="s">
        <v>42</v>
      </c>
      <c r="AK6" s="86" t="s">
        <v>43</v>
      </c>
      <c r="AL6" s="86" t="s">
        <v>44</v>
      </c>
      <c r="AM6" s="86" t="s">
        <v>45</v>
      </c>
      <c r="AN6" s="86" t="s">
        <v>46</v>
      </c>
      <c r="AO6" s="86" t="s">
        <v>47</v>
      </c>
      <c r="AP6" s="86" t="s">
        <v>48</v>
      </c>
      <c r="AQ6" s="86" t="s">
        <v>49</v>
      </c>
      <c r="AR6" s="86" t="s">
        <v>50</v>
      </c>
      <c r="AS6" s="86" t="s">
        <v>51</v>
      </c>
    </row>
    <row r="7" spans="1:83"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</row>
    <row r="8" spans="1:83">
      <c r="F8" s="86"/>
      <c r="G8" s="86"/>
      <c r="H8" s="86">
        <v>1</v>
      </c>
      <c r="I8" s="86"/>
      <c r="J8" s="86">
        <v>2</v>
      </c>
      <c r="K8" s="86"/>
      <c r="L8" s="86">
        <v>3</v>
      </c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</row>
    <row r="9" spans="1:83">
      <c r="E9" t="b">
        <v>1</v>
      </c>
      <c r="F9" s="86" t="s">
        <v>2</v>
      </c>
      <c r="G9" s="86" t="s">
        <v>91</v>
      </c>
      <c r="H9" s="86" t="s">
        <v>0</v>
      </c>
      <c r="I9" s="86" t="s">
        <v>1</v>
      </c>
      <c r="J9" s="86" t="s">
        <v>2</v>
      </c>
      <c r="K9" s="86" t="s">
        <v>17</v>
      </c>
      <c r="L9" s="86" t="s">
        <v>18</v>
      </c>
      <c r="M9" s="86" t="s">
        <v>19</v>
      </c>
      <c r="N9" s="86" t="s">
        <v>20</v>
      </c>
      <c r="O9" s="86" t="s">
        <v>21</v>
      </c>
      <c r="P9" s="86" t="s">
        <v>22</v>
      </c>
      <c r="Q9" s="86" t="s">
        <v>23</v>
      </c>
      <c r="R9" s="86" t="s">
        <v>24</v>
      </c>
      <c r="S9" s="86" t="s">
        <v>25</v>
      </c>
      <c r="T9" s="86" t="s">
        <v>26</v>
      </c>
      <c r="U9" s="86" t="s">
        <v>27</v>
      </c>
      <c r="V9" s="86" t="s">
        <v>28</v>
      </c>
      <c r="W9" s="86" t="s">
        <v>29</v>
      </c>
      <c r="X9" s="86" t="s">
        <v>30</v>
      </c>
      <c r="Y9" s="86" t="s">
        <v>31</v>
      </c>
      <c r="Z9" s="86" t="s">
        <v>32</v>
      </c>
      <c r="AA9" s="86" t="s">
        <v>33</v>
      </c>
      <c r="AB9" s="86" t="s">
        <v>34</v>
      </c>
      <c r="AC9" s="86" t="s">
        <v>35</v>
      </c>
      <c r="AD9" s="86" t="s">
        <v>36</v>
      </c>
      <c r="AE9" s="86" t="s">
        <v>37</v>
      </c>
      <c r="AF9" s="86" t="s">
        <v>38</v>
      </c>
      <c r="AG9" s="86" t="s">
        <v>39</v>
      </c>
      <c r="AH9" s="86" t="s">
        <v>40</v>
      </c>
      <c r="AI9" s="86" t="s">
        <v>41</v>
      </c>
      <c r="AJ9" s="86" t="s">
        <v>42</v>
      </c>
      <c r="AK9" s="86" t="s">
        <v>43</v>
      </c>
      <c r="AL9" s="86" t="s">
        <v>44</v>
      </c>
      <c r="AM9" s="86" t="s">
        <v>45</v>
      </c>
      <c r="AN9" s="86" t="s">
        <v>46</v>
      </c>
      <c r="AO9" s="86" t="s">
        <v>47</v>
      </c>
      <c r="AP9" s="86" t="s">
        <v>48</v>
      </c>
      <c r="AQ9" s="86" t="s">
        <v>49</v>
      </c>
      <c r="AR9" s="86" t="s">
        <v>50</v>
      </c>
      <c r="AS9" s="86" t="s">
        <v>51</v>
      </c>
    </row>
    <row r="10" spans="1:83"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</row>
    <row r="11" spans="1:83"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</row>
    <row r="12" spans="1:83">
      <c r="A12" s="22">
        <v>4</v>
      </c>
      <c r="B12" s="22" t="s">
        <v>56</v>
      </c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</row>
    <row r="13" spans="1:83">
      <c r="A13" s="22">
        <v>7</v>
      </c>
      <c r="B13" s="22" t="s">
        <v>57</v>
      </c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</row>
    <row r="14" spans="1:83">
      <c r="A14" s="22">
        <v>10</v>
      </c>
      <c r="B14" s="22" t="s">
        <v>58</v>
      </c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</row>
    <row r="15" spans="1:83"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</row>
    <row r="16" spans="1:83"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</row>
    <row r="17" spans="6:45"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</row>
    <row r="18" spans="6:45"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</row>
    <row r="19" spans="6:45"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</row>
    <row r="20" spans="6:45"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</row>
    <row r="21" spans="6:45"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</row>
    <row r="22" spans="6:45"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</row>
    <row r="23" spans="6:45"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</row>
    <row r="24" spans="6:45"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</row>
    <row r="25" spans="6:45"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</row>
    <row r="26" spans="6:45"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</row>
    <row r="27" spans="6:45"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</row>
    <row r="28" spans="6:45"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</row>
    <row r="29" spans="6:45"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</row>
    <row r="30" spans="6:45"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</row>
    <row r="31" spans="6:45"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</row>
    <row r="32" spans="6:45"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</row>
    <row r="33" spans="6:45"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</row>
    <row r="34" spans="6:45"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</row>
    <row r="35" spans="6:45"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</row>
    <row r="36" spans="6:45"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</row>
    <row r="37" spans="6:45"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</row>
    <row r="38" spans="6:45"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</row>
    <row r="39" spans="6:45"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</row>
    <row r="40" spans="6:45"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</row>
    <row r="41" spans="6:45"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</row>
    <row r="42" spans="6:45"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</row>
    <row r="43" spans="6:45"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</row>
    <row r="44" spans="6:45"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</row>
    <row r="45" spans="6:45"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</row>
    <row r="46" spans="6:45"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</row>
    <row r="47" spans="6:45"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</row>
    <row r="48" spans="6:45"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</row>
    <row r="49" spans="6:45"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</row>
    <row r="50" spans="6:45"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</row>
    <row r="51" spans="6:45"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</row>
    <row r="52" spans="6:45"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</row>
    <row r="53" spans="6:45"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</row>
    <row r="54" spans="6:45"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</row>
    <row r="55" spans="6:45"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</row>
    <row r="56" spans="6:45"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</row>
    <row r="57" spans="6:45"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</row>
    <row r="58" spans="6:45"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</row>
    <row r="59" spans="6:45"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</row>
    <row r="60" spans="6:45"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</row>
    <row r="61" spans="6:45"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</row>
    <row r="62" spans="6:45"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</row>
    <row r="63" spans="6:45"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</row>
    <row r="64" spans="6:45"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</row>
    <row r="65" spans="6:45"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</row>
    <row r="66" spans="6:45"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</row>
    <row r="67" spans="6:45"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</row>
    <row r="68" spans="6:45"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</row>
    <row r="69" spans="6:45"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</row>
    <row r="70" spans="6:45"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</row>
    <row r="71" spans="6:45"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</row>
    <row r="72" spans="6:45"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</row>
    <row r="73" spans="6:45"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</row>
    <row r="74" spans="6:45"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</row>
    <row r="75" spans="6:45"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</row>
    <row r="76" spans="6:45"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</row>
    <row r="77" spans="6:45"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</row>
    <row r="78" spans="6:45"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</row>
    <row r="79" spans="6:45"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</row>
    <row r="80" spans="6:45"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</row>
    <row r="81" spans="6:45"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</row>
    <row r="82" spans="6:45"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</row>
    <row r="83" spans="6:45"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</row>
    <row r="84" spans="6:45"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</row>
    <row r="85" spans="6:45"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</row>
    <row r="86" spans="6:45"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</row>
    <row r="87" spans="6:45"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</row>
    <row r="88" spans="6:45"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  <c r="AO88" s="86"/>
      <c r="AP88" s="86"/>
      <c r="AQ88" s="86"/>
      <c r="AR88" s="86"/>
      <c r="AS88" s="86"/>
    </row>
    <row r="89" spans="6:45"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</row>
    <row r="90" spans="6:45"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</row>
    <row r="91" spans="6:45"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</row>
    <row r="92" spans="6:45"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</row>
    <row r="93" spans="6:45"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</row>
    <row r="94" spans="6:45"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</row>
    <row r="95" spans="6:45"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</row>
    <row r="96" spans="6:45"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</row>
    <row r="97" spans="6:45"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</row>
    <row r="98" spans="6:45"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</row>
    <row r="99" spans="6:45"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</row>
    <row r="100" spans="6:45"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</row>
    <row r="101" spans="6:45"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</row>
    <row r="102" spans="6:45"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</row>
    <row r="103" spans="6:45"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</row>
    <row r="104" spans="6:45"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</row>
    <row r="105" spans="6:45"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</row>
    <row r="106" spans="6:45"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</row>
  </sheetData>
  <conditionalFormatting sqref="F3:CE106">
    <cfRule type="expression" dxfId="11" priority="1">
      <formula>$F3=""</formula>
    </cfRule>
    <cfRule type="expression" dxfId="10" priority="2">
      <formula>$F3="C"</formula>
    </cfRule>
    <cfRule type="expression" dxfId="9" priority="3">
      <formula>$F3="B"</formula>
    </cfRule>
    <cfRule type="expression" dxfId="8" priority="4">
      <formula>$F3="A"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hisWorkbook.Copy_Click_QUADRICEPS">
                <anchor moveWithCells="1">
                  <from>
                    <xdr:col>0</xdr:col>
                    <xdr:colOff>152400</xdr:colOff>
                    <xdr:row>1</xdr:row>
                    <xdr:rowOff>69850</xdr:rowOff>
                  </from>
                  <to>
                    <xdr:col>1</xdr:col>
                    <xdr:colOff>241300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hisWorkbook.ShowUserForm">
                <anchor moveWithCells="1" sizeWithCells="1">
                  <from>
                    <xdr:col>0</xdr:col>
                    <xdr:colOff>165100</xdr:colOff>
                    <xdr:row>18</xdr:row>
                    <xdr:rowOff>69850</xdr:rowOff>
                  </from>
                  <to>
                    <xdr:col>1</xdr:col>
                    <xdr:colOff>508000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RS!$A$16:$A$20</xm:f>
          </x14:formula1>
          <xm:sqref>D16</xm:sqref>
        </x14:dataValidation>
        <x14:dataValidation type="list" allowBlank="1" showInputMessage="1" showErrorMessage="1" xr:uid="{00000000-0002-0000-1000-000001000000}">
          <x14:formula1>
            <xm:f>RS!$A$1:$A$4</xm:f>
          </x14:formula1>
          <xm:sqref>F3:F4 F17:F23 F6:F7 F9:F11 F27:F32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CE458"/>
  <sheetViews>
    <sheetView zoomScale="55" zoomScaleNormal="55" zoomScalePageLayoutView="25" workbookViewId="0">
      <selection activeCell="H1" sqref="H1:CE1"/>
    </sheetView>
  </sheetViews>
  <sheetFormatPr defaultColWidth="8.83203125" defaultRowHeight="15.5"/>
  <cols>
    <col min="2" max="2" width="10.58203125" bestFit="1" customWidth="1"/>
    <col min="6" max="6" width="14.83203125" bestFit="1" customWidth="1"/>
    <col min="7" max="7" width="18.08203125" bestFit="1" customWidth="1"/>
  </cols>
  <sheetData>
    <row r="1" spans="1:83" s="84" customFormat="1">
      <c r="A1" s="148"/>
      <c r="B1" s="148"/>
      <c r="C1" s="148" t="s">
        <v>92</v>
      </c>
      <c r="D1" s="148"/>
      <c r="E1" s="148"/>
      <c r="F1" s="148" t="s">
        <v>14</v>
      </c>
      <c r="G1" s="148" t="s">
        <v>15</v>
      </c>
      <c r="H1" s="148" t="s">
        <v>191</v>
      </c>
      <c r="I1" s="148" t="s">
        <v>206</v>
      </c>
      <c r="J1" s="148" t="s">
        <v>207</v>
      </c>
      <c r="K1" s="148" t="s">
        <v>208</v>
      </c>
      <c r="L1" s="148" t="s">
        <v>209</v>
      </c>
      <c r="M1" s="148" t="s">
        <v>210</v>
      </c>
      <c r="N1" s="148" t="s">
        <v>211</v>
      </c>
      <c r="O1" s="148" t="s">
        <v>212</v>
      </c>
      <c r="P1" s="148" t="s">
        <v>213</v>
      </c>
      <c r="Q1" s="148" t="s">
        <v>214</v>
      </c>
      <c r="R1" s="148" t="s">
        <v>215</v>
      </c>
      <c r="S1" s="148" t="s">
        <v>216</v>
      </c>
      <c r="T1" s="148" t="s">
        <v>217</v>
      </c>
      <c r="U1" s="148" t="s">
        <v>218</v>
      </c>
      <c r="V1" s="148" t="s">
        <v>219</v>
      </c>
      <c r="W1" s="148" t="s">
        <v>220</v>
      </c>
      <c r="X1" s="148" t="s">
        <v>221</v>
      </c>
      <c r="Y1" s="148" t="s">
        <v>222</v>
      </c>
      <c r="Z1" s="148" t="s">
        <v>223</v>
      </c>
      <c r="AA1" s="148" t="s">
        <v>224</v>
      </c>
      <c r="AB1" s="148" t="s">
        <v>225</v>
      </c>
      <c r="AC1" s="148" t="s">
        <v>226</v>
      </c>
      <c r="AD1" s="148" t="s">
        <v>227</v>
      </c>
      <c r="AE1" s="148" t="s">
        <v>228</v>
      </c>
      <c r="AF1" s="148" t="s">
        <v>229</v>
      </c>
      <c r="AG1" s="148" t="s">
        <v>230</v>
      </c>
      <c r="AH1" s="148" t="s">
        <v>231</v>
      </c>
      <c r="AI1" s="148" t="s">
        <v>232</v>
      </c>
      <c r="AJ1" s="148" t="s">
        <v>233</v>
      </c>
      <c r="AK1" s="148" t="s">
        <v>234</v>
      </c>
      <c r="AL1" s="148" t="s">
        <v>235</v>
      </c>
      <c r="AM1" s="148" t="s">
        <v>236</v>
      </c>
      <c r="AN1" s="148" t="s">
        <v>237</v>
      </c>
      <c r="AO1" s="148" t="s">
        <v>238</v>
      </c>
      <c r="AP1" s="148" t="s">
        <v>239</v>
      </c>
      <c r="AQ1" s="148" t="s">
        <v>240</v>
      </c>
      <c r="AR1" s="148" t="s">
        <v>241</v>
      </c>
      <c r="AS1" s="148" t="s">
        <v>242</v>
      </c>
      <c r="AT1" s="148" t="s">
        <v>243</v>
      </c>
      <c r="AU1" s="148" t="s">
        <v>244</v>
      </c>
      <c r="AV1" s="148" t="s">
        <v>245</v>
      </c>
      <c r="AW1" s="148" t="s">
        <v>246</v>
      </c>
      <c r="AX1" s="148" t="s">
        <v>247</v>
      </c>
      <c r="AY1" s="148" t="s">
        <v>248</v>
      </c>
      <c r="AZ1" s="148" t="s">
        <v>249</v>
      </c>
      <c r="BA1" s="148" t="s">
        <v>250</v>
      </c>
      <c r="BB1" s="148" t="s">
        <v>251</v>
      </c>
      <c r="BC1" s="148" t="s">
        <v>252</v>
      </c>
      <c r="BD1" s="148" t="s">
        <v>253</v>
      </c>
      <c r="BE1" s="148" t="s">
        <v>254</v>
      </c>
      <c r="BF1" s="148" t="s">
        <v>255</v>
      </c>
      <c r="BG1" s="148" t="s">
        <v>256</v>
      </c>
      <c r="BH1" s="148" t="s">
        <v>257</v>
      </c>
      <c r="BI1" s="148" t="s">
        <v>258</v>
      </c>
      <c r="BJ1" s="148" t="s">
        <v>259</v>
      </c>
      <c r="BK1" s="148" t="s">
        <v>260</v>
      </c>
      <c r="BL1" s="148" t="s">
        <v>261</v>
      </c>
      <c r="BM1" s="148" t="s">
        <v>262</v>
      </c>
      <c r="BN1" s="148" t="s">
        <v>263</v>
      </c>
      <c r="BO1" s="148" t="s">
        <v>264</v>
      </c>
      <c r="BP1" s="148" t="s">
        <v>265</v>
      </c>
      <c r="BQ1" s="148" t="s">
        <v>266</v>
      </c>
      <c r="BR1" s="148" t="s">
        <v>267</v>
      </c>
      <c r="BS1" s="148" t="s">
        <v>268</v>
      </c>
      <c r="BT1" s="148" t="s">
        <v>269</v>
      </c>
      <c r="BU1" s="148" t="s">
        <v>270</v>
      </c>
      <c r="BV1" s="148" t="s">
        <v>271</v>
      </c>
      <c r="BW1" s="148" t="s">
        <v>272</v>
      </c>
      <c r="BX1" s="148" t="s">
        <v>273</v>
      </c>
      <c r="BY1" s="148" t="s">
        <v>274</v>
      </c>
      <c r="BZ1" s="148" t="s">
        <v>275</v>
      </c>
      <c r="CA1" s="148" t="s">
        <v>276</v>
      </c>
      <c r="CB1" s="148" t="s">
        <v>277</v>
      </c>
      <c r="CC1" s="148" t="s">
        <v>278</v>
      </c>
      <c r="CD1" s="148" t="s">
        <v>279</v>
      </c>
      <c r="CE1" s="148" t="s">
        <v>280</v>
      </c>
    </row>
    <row r="2" spans="1:83">
      <c r="F2" s="24"/>
      <c r="G2" s="24"/>
      <c r="H2" s="24">
        <v>1</v>
      </c>
      <c r="I2" s="24"/>
      <c r="J2" s="24">
        <v>2</v>
      </c>
      <c r="K2" s="24"/>
      <c r="L2" s="24"/>
      <c r="M2" s="24">
        <v>3</v>
      </c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</row>
    <row r="3" spans="1:83">
      <c r="E3" t="b">
        <v>1</v>
      </c>
      <c r="F3" s="86" t="s">
        <v>0</v>
      </c>
      <c r="G3" s="86" t="s">
        <v>101</v>
      </c>
      <c r="H3" s="86" t="s">
        <v>0</v>
      </c>
      <c r="I3" s="86" t="s">
        <v>1</v>
      </c>
      <c r="J3" s="86" t="s">
        <v>2</v>
      </c>
      <c r="K3" s="86" t="s">
        <v>17</v>
      </c>
      <c r="L3" s="86" t="s">
        <v>18</v>
      </c>
      <c r="M3" s="86" t="s">
        <v>19</v>
      </c>
      <c r="N3" s="86" t="s">
        <v>20</v>
      </c>
      <c r="O3" s="86" t="s">
        <v>21</v>
      </c>
      <c r="P3" s="86" t="s">
        <v>22</v>
      </c>
      <c r="Q3" s="86" t="s">
        <v>23</v>
      </c>
      <c r="R3" s="86" t="s">
        <v>24</v>
      </c>
      <c r="S3" s="86" t="s">
        <v>25</v>
      </c>
      <c r="T3" s="86" t="s">
        <v>26</v>
      </c>
      <c r="U3" s="86" t="s">
        <v>27</v>
      </c>
      <c r="V3" s="86" t="s">
        <v>28</v>
      </c>
      <c r="W3" s="86" t="s">
        <v>29</v>
      </c>
      <c r="X3" s="86" t="s">
        <v>30</v>
      </c>
      <c r="Y3" s="86" t="s">
        <v>31</v>
      </c>
      <c r="Z3" s="86" t="s">
        <v>32</v>
      </c>
      <c r="AA3" s="86" t="s">
        <v>33</v>
      </c>
      <c r="AB3" s="86" t="s">
        <v>34</v>
      </c>
      <c r="AC3" s="86" t="s">
        <v>35</v>
      </c>
      <c r="AD3" s="86" t="s">
        <v>36</v>
      </c>
      <c r="AE3" s="86" t="s">
        <v>37</v>
      </c>
      <c r="AF3" s="86" t="s">
        <v>38</v>
      </c>
      <c r="AG3" s="86" t="s">
        <v>39</v>
      </c>
      <c r="AH3" s="86" t="s">
        <v>40</v>
      </c>
      <c r="AI3" s="86" t="s">
        <v>41</v>
      </c>
      <c r="AJ3" s="86" t="s">
        <v>42</v>
      </c>
      <c r="AK3" s="86" t="s">
        <v>43</v>
      </c>
      <c r="AL3" s="86" t="s">
        <v>44</v>
      </c>
      <c r="AM3" s="86" t="s">
        <v>45</v>
      </c>
      <c r="AN3" s="86" t="s">
        <v>46</v>
      </c>
      <c r="AO3" s="86" t="s">
        <v>47</v>
      </c>
      <c r="AP3" s="86" t="s">
        <v>48</v>
      </c>
      <c r="AQ3" s="86" t="s">
        <v>49</v>
      </c>
      <c r="AR3" s="86" t="s">
        <v>50</v>
      </c>
      <c r="AS3" s="86" t="s">
        <v>51</v>
      </c>
    </row>
    <row r="4" spans="1:83"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</row>
    <row r="5" spans="1:83">
      <c r="F5" s="86"/>
      <c r="G5" s="86"/>
      <c r="H5" s="86"/>
      <c r="I5" s="86">
        <v>2</v>
      </c>
      <c r="J5" s="86">
        <v>1</v>
      </c>
      <c r="K5" s="86"/>
      <c r="L5" s="86"/>
      <c r="M5" s="86"/>
      <c r="N5" s="86">
        <v>3</v>
      </c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</row>
    <row r="6" spans="1:83">
      <c r="E6" t="b">
        <v>1</v>
      </c>
      <c r="F6" s="86" t="s">
        <v>1</v>
      </c>
      <c r="G6" s="86" t="s">
        <v>102</v>
      </c>
      <c r="H6" s="86" t="s">
        <v>0</v>
      </c>
      <c r="I6" s="86" t="s">
        <v>1</v>
      </c>
      <c r="J6" s="86" t="s">
        <v>2</v>
      </c>
      <c r="K6" s="86" t="s">
        <v>17</v>
      </c>
      <c r="L6" s="86" t="s">
        <v>18</v>
      </c>
      <c r="M6" s="86" t="s">
        <v>19</v>
      </c>
      <c r="N6" s="86" t="s">
        <v>20</v>
      </c>
      <c r="O6" s="86" t="s">
        <v>21</v>
      </c>
      <c r="P6" s="86" t="s">
        <v>22</v>
      </c>
      <c r="Q6" s="86" t="s">
        <v>23</v>
      </c>
      <c r="R6" s="86" t="s">
        <v>24</v>
      </c>
      <c r="S6" s="86" t="s">
        <v>25</v>
      </c>
      <c r="T6" s="86" t="s">
        <v>26</v>
      </c>
      <c r="U6" s="86" t="s">
        <v>27</v>
      </c>
      <c r="V6" s="86" t="s">
        <v>28</v>
      </c>
      <c r="W6" s="86" t="s">
        <v>29</v>
      </c>
      <c r="X6" s="86" t="s">
        <v>30</v>
      </c>
      <c r="Y6" s="86" t="s">
        <v>31</v>
      </c>
      <c r="Z6" s="86" t="s">
        <v>32</v>
      </c>
      <c r="AA6" s="86" t="s">
        <v>33</v>
      </c>
      <c r="AB6" s="86" t="s">
        <v>34</v>
      </c>
      <c r="AC6" s="86" t="s">
        <v>35</v>
      </c>
      <c r="AD6" s="86" t="s">
        <v>36</v>
      </c>
      <c r="AE6" s="86" t="s">
        <v>37</v>
      </c>
      <c r="AF6" s="86" t="s">
        <v>38</v>
      </c>
      <c r="AG6" s="86" t="s">
        <v>39</v>
      </c>
      <c r="AH6" s="86" t="s">
        <v>40</v>
      </c>
      <c r="AI6" s="86" t="s">
        <v>41</v>
      </c>
      <c r="AJ6" s="86" t="s">
        <v>42</v>
      </c>
      <c r="AK6" s="86" t="s">
        <v>43</v>
      </c>
      <c r="AL6" s="86" t="s">
        <v>44</v>
      </c>
      <c r="AM6" s="86" t="s">
        <v>45</v>
      </c>
      <c r="AN6" s="86" t="s">
        <v>46</v>
      </c>
      <c r="AO6" s="86" t="s">
        <v>47</v>
      </c>
      <c r="AP6" s="86" t="s">
        <v>48</v>
      </c>
      <c r="AQ6" s="86" t="s">
        <v>49</v>
      </c>
      <c r="AR6" s="86" t="s">
        <v>50</v>
      </c>
      <c r="AS6" s="86" t="s">
        <v>51</v>
      </c>
    </row>
    <row r="7" spans="1:83"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</row>
    <row r="8" spans="1:83">
      <c r="F8" s="86"/>
      <c r="G8" s="86"/>
      <c r="H8" s="86">
        <v>1</v>
      </c>
      <c r="I8" s="86"/>
      <c r="J8" s="86">
        <v>2</v>
      </c>
      <c r="K8" s="86"/>
      <c r="L8" s="86">
        <v>3</v>
      </c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</row>
    <row r="9" spans="1:83">
      <c r="F9" s="86" t="s">
        <v>2</v>
      </c>
      <c r="G9" s="86" t="s">
        <v>103</v>
      </c>
      <c r="H9" s="86" t="s">
        <v>0</v>
      </c>
      <c r="I9" s="86" t="s">
        <v>1</v>
      </c>
      <c r="J9" s="86" t="s">
        <v>2</v>
      </c>
      <c r="K9" s="86" t="s">
        <v>17</v>
      </c>
      <c r="L9" s="86" t="s">
        <v>18</v>
      </c>
      <c r="M9" s="86" t="s">
        <v>19</v>
      </c>
      <c r="N9" s="86" t="s">
        <v>20</v>
      </c>
      <c r="O9" s="86" t="s">
        <v>21</v>
      </c>
      <c r="P9" s="86" t="s">
        <v>22</v>
      </c>
      <c r="Q9" s="86" t="s">
        <v>23</v>
      </c>
      <c r="R9" s="86" t="s">
        <v>24</v>
      </c>
      <c r="S9" s="86" t="s">
        <v>25</v>
      </c>
      <c r="T9" s="86" t="s">
        <v>26</v>
      </c>
      <c r="U9" s="86" t="s">
        <v>27</v>
      </c>
      <c r="V9" s="86" t="s">
        <v>28</v>
      </c>
      <c r="W9" s="86" t="s">
        <v>29</v>
      </c>
      <c r="X9" s="86" t="s">
        <v>30</v>
      </c>
      <c r="Y9" s="86" t="s">
        <v>31</v>
      </c>
      <c r="Z9" s="86" t="s">
        <v>32</v>
      </c>
      <c r="AA9" s="86" t="s">
        <v>33</v>
      </c>
      <c r="AB9" s="86" t="s">
        <v>34</v>
      </c>
      <c r="AC9" s="86" t="s">
        <v>35</v>
      </c>
      <c r="AD9" s="86" t="s">
        <v>36</v>
      </c>
      <c r="AE9" s="86" t="s">
        <v>37</v>
      </c>
      <c r="AF9" s="86" t="s">
        <v>38</v>
      </c>
      <c r="AG9" s="86" t="s">
        <v>39</v>
      </c>
      <c r="AH9" s="86" t="s">
        <v>40</v>
      </c>
      <c r="AI9" s="86" t="s">
        <v>41</v>
      </c>
      <c r="AJ9" s="86" t="s">
        <v>42</v>
      </c>
      <c r="AK9" s="86" t="s">
        <v>43</v>
      </c>
      <c r="AL9" s="86" t="s">
        <v>44</v>
      </c>
      <c r="AM9" s="86" t="s">
        <v>45</v>
      </c>
      <c r="AN9" s="86" t="s">
        <v>46</v>
      </c>
      <c r="AO9" s="86" t="s">
        <v>47</v>
      </c>
      <c r="AP9" s="86" t="s">
        <v>48</v>
      </c>
      <c r="AQ9" s="86" t="s">
        <v>49</v>
      </c>
      <c r="AR9" s="86" t="s">
        <v>50</v>
      </c>
      <c r="AS9" s="86" t="s">
        <v>51</v>
      </c>
    </row>
    <row r="10" spans="1:83"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</row>
    <row r="11" spans="1:83"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</row>
    <row r="12" spans="1:83">
      <c r="A12" s="22">
        <v>4</v>
      </c>
      <c r="B12" s="22" t="s">
        <v>56</v>
      </c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</row>
    <row r="13" spans="1:83">
      <c r="A13" s="22">
        <v>7</v>
      </c>
      <c r="B13" s="22" t="s">
        <v>57</v>
      </c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</row>
    <row r="14" spans="1:83">
      <c r="A14" s="22">
        <v>10</v>
      </c>
      <c r="B14" s="22" t="s">
        <v>58</v>
      </c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</row>
    <row r="15" spans="1:83"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</row>
    <row r="16" spans="1:83"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</row>
    <row r="17" spans="6:45"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</row>
    <row r="18" spans="6:45"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</row>
    <row r="19" spans="6:45"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</row>
    <row r="20" spans="6:45"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</row>
    <row r="21" spans="6:45"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</row>
    <row r="22" spans="6:45"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</row>
    <row r="23" spans="6:45"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</row>
    <row r="24" spans="6:45"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</row>
    <row r="25" spans="6:45"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</row>
    <row r="26" spans="6:45"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</row>
    <row r="27" spans="6:45"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</row>
    <row r="28" spans="6:45"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</row>
    <row r="29" spans="6:45"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</row>
    <row r="30" spans="6:45"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</row>
    <row r="31" spans="6:45"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</row>
    <row r="32" spans="6:45"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</row>
    <row r="33" spans="6:45"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</row>
    <row r="34" spans="6:45"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</row>
    <row r="35" spans="6:45"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</row>
    <row r="36" spans="6:45"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</row>
    <row r="37" spans="6:45"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</row>
    <row r="38" spans="6:45"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</row>
    <row r="39" spans="6:45"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</row>
    <row r="40" spans="6:45"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</row>
    <row r="41" spans="6:45"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</row>
    <row r="42" spans="6:45"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</row>
    <row r="43" spans="6:45"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</row>
    <row r="44" spans="6:45"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</row>
    <row r="45" spans="6:45"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</row>
    <row r="46" spans="6:45"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</row>
    <row r="47" spans="6:45"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</row>
    <row r="48" spans="6:45"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</row>
    <row r="49" spans="6:45"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</row>
    <row r="50" spans="6:45"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</row>
    <row r="51" spans="6:45"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</row>
    <row r="52" spans="6:45"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</row>
    <row r="53" spans="6:45"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</row>
    <row r="54" spans="6:45"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</row>
    <row r="55" spans="6:45"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</row>
    <row r="56" spans="6:45"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</row>
    <row r="57" spans="6:45"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</row>
    <row r="58" spans="6:45"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</row>
    <row r="59" spans="6:45"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</row>
    <row r="60" spans="6:45"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</row>
    <row r="61" spans="6:45"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</row>
    <row r="62" spans="6:45"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</row>
    <row r="63" spans="6:45"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</row>
    <row r="64" spans="6:45"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</row>
    <row r="65" spans="6:45"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</row>
    <row r="66" spans="6:45"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</row>
    <row r="67" spans="6:45"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</row>
    <row r="68" spans="6:45"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</row>
    <row r="69" spans="6:45"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</row>
    <row r="70" spans="6:45"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</row>
    <row r="71" spans="6:45"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</row>
    <row r="72" spans="6:45"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</row>
    <row r="73" spans="6:45"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</row>
    <row r="74" spans="6:45"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</row>
    <row r="75" spans="6:45"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</row>
    <row r="76" spans="6:45"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</row>
    <row r="77" spans="6:45"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</row>
    <row r="78" spans="6:45"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</row>
    <row r="79" spans="6:45"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</row>
    <row r="80" spans="6:45"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</row>
    <row r="81" spans="6:45"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</row>
    <row r="82" spans="6:45"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</row>
    <row r="83" spans="6:45"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</row>
    <row r="84" spans="6:45"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</row>
    <row r="85" spans="6:45"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</row>
    <row r="86" spans="6:45"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</row>
    <row r="87" spans="6:45"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</row>
    <row r="88" spans="6:45"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  <c r="AO88" s="86"/>
      <c r="AP88" s="86"/>
      <c r="AQ88" s="86"/>
      <c r="AR88" s="86"/>
      <c r="AS88" s="86"/>
    </row>
    <row r="89" spans="6:45"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</row>
    <row r="90" spans="6:45"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</row>
    <row r="91" spans="6:45"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</row>
    <row r="92" spans="6:45"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</row>
    <row r="93" spans="6:45"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</row>
    <row r="94" spans="6:45"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</row>
    <row r="95" spans="6:45"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</row>
    <row r="96" spans="6:45"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</row>
    <row r="97" spans="6:45"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</row>
    <row r="98" spans="6:45"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</row>
    <row r="99" spans="6:45"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</row>
    <row r="100" spans="6:45"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</row>
    <row r="101" spans="6:45"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</row>
    <row r="102" spans="6:45"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</row>
    <row r="103" spans="6:45"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</row>
    <row r="104" spans="6:45"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</row>
    <row r="105" spans="6:45"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</row>
    <row r="106" spans="6:45"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</row>
    <row r="107" spans="6:45"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</row>
    <row r="108" spans="6:45"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</row>
    <row r="109" spans="6:45"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</row>
    <row r="110" spans="6:45"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</row>
    <row r="111" spans="6:45"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</row>
    <row r="112" spans="6:45"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  <c r="AL112" s="86"/>
      <c r="AM112" s="86"/>
      <c r="AN112" s="86"/>
      <c r="AO112" s="86"/>
      <c r="AP112" s="86"/>
      <c r="AQ112" s="86"/>
      <c r="AR112" s="86"/>
      <c r="AS112" s="86"/>
    </row>
    <row r="113" spans="6:45"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  <c r="AO113" s="86"/>
      <c r="AP113" s="86"/>
      <c r="AQ113" s="86"/>
      <c r="AR113" s="86"/>
      <c r="AS113" s="86"/>
    </row>
    <row r="114" spans="6:45"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</row>
    <row r="115" spans="6:45"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  <c r="AO115" s="86"/>
      <c r="AP115" s="86"/>
      <c r="AQ115" s="86"/>
      <c r="AR115" s="86"/>
      <c r="AS115" s="86"/>
    </row>
    <row r="116" spans="6:45"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  <c r="AO116" s="86"/>
      <c r="AP116" s="86"/>
      <c r="AQ116" s="86"/>
      <c r="AR116" s="86"/>
      <c r="AS116" s="86"/>
    </row>
    <row r="117" spans="6:45"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  <c r="AO117" s="86"/>
      <c r="AP117" s="86"/>
      <c r="AQ117" s="86"/>
      <c r="AR117" s="86"/>
      <c r="AS117" s="86"/>
    </row>
    <row r="118" spans="6:45"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</row>
    <row r="119" spans="6:45"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86"/>
      <c r="AQ119" s="86"/>
      <c r="AR119" s="86"/>
      <c r="AS119" s="86"/>
    </row>
    <row r="120" spans="6:45"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</row>
    <row r="121" spans="6:45"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</row>
    <row r="122" spans="6:45"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  <c r="AO122" s="86"/>
      <c r="AP122" s="86"/>
      <c r="AQ122" s="86"/>
      <c r="AR122" s="86"/>
      <c r="AS122" s="86"/>
    </row>
    <row r="123" spans="6:45"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86"/>
      <c r="AQ123" s="86"/>
      <c r="AR123" s="86"/>
      <c r="AS123" s="86"/>
    </row>
    <row r="124" spans="6:45"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</row>
    <row r="125" spans="6:45"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  <c r="AO125" s="86"/>
      <c r="AP125" s="86"/>
      <c r="AQ125" s="86"/>
      <c r="AR125" s="86"/>
      <c r="AS125" s="86"/>
    </row>
    <row r="126" spans="6:45"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</row>
    <row r="127" spans="6:45"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86"/>
      <c r="AQ127" s="86"/>
      <c r="AR127" s="86"/>
      <c r="AS127" s="86"/>
    </row>
    <row r="128" spans="6:45"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</row>
    <row r="129" spans="6:45"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</row>
    <row r="130" spans="6:45"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</row>
    <row r="131" spans="6:45"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</row>
    <row r="132" spans="6:45"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R132" s="86"/>
      <c r="AS132" s="86"/>
    </row>
    <row r="133" spans="6:45"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86"/>
      <c r="AQ133" s="86"/>
      <c r="AR133" s="86"/>
      <c r="AS133" s="86"/>
    </row>
    <row r="134" spans="6:45"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  <c r="AO134" s="86"/>
      <c r="AP134" s="86"/>
      <c r="AQ134" s="86"/>
      <c r="AR134" s="86"/>
      <c r="AS134" s="86"/>
    </row>
    <row r="135" spans="6:45"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  <c r="AO135" s="86"/>
      <c r="AP135" s="86"/>
      <c r="AQ135" s="86"/>
      <c r="AR135" s="86"/>
      <c r="AS135" s="86"/>
    </row>
    <row r="136" spans="6:45"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  <c r="AO136" s="86"/>
      <c r="AP136" s="86"/>
      <c r="AQ136" s="86"/>
      <c r="AR136" s="86"/>
      <c r="AS136" s="86"/>
    </row>
    <row r="137" spans="6:45"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  <c r="AO137" s="86"/>
      <c r="AP137" s="86"/>
      <c r="AQ137" s="86"/>
      <c r="AR137" s="86"/>
      <c r="AS137" s="86"/>
    </row>
    <row r="138" spans="6:45"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</row>
    <row r="139" spans="6:45"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86"/>
      <c r="AI139" s="86"/>
      <c r="AJ139" s="86"/>
      <c r="AK139" s="86"/>
      <c r="AL139" s="86"/>
      <c r="AM139" s="86"/>
      <c r="AN139" s="86"/>
      <c r="AO139" s="86"/>
      <c r="AP139" s="86"/>
      <c r="AQ139" s="86"/>
      <c r="AR139" s="86"/>
      <c r="AS139" s="86"/>
    </row>
    <row r="140" spans="6:45"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</row>
    <row r="141" spans="6:45"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  <c r="AO141" s="86"/>
      <c r="AP141" s="86"/>
      <c r="AQ141" s="86"/>
      <c r="AR141" s="86"/>
      <c r="AS141" s="86"/>
    </row>
    <row r="142" spans="6:45"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86"/>
      <c r="AI142" s="86"/>
      <c r="AJ142" s="86"/>
      <c r="AK142" s="86"/>
      <c r="AL142" s="86"/>
      <c r="AM142" s="86"/>
      <c r="AN142" s="86"/>
      <c r="AO142" s="86"/>
      <c r="AP142" s="86"/>
      <c r="AQ142" s="86"/>
      <c r="AR142" s="86"/>
      <c r="AS142" s="86"/>
    </row>
    <row r="143" spans="6:45"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</row>
    <row r="144" spans="6:45"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  <c r="AO144" s="86"/>
      <c r="AP144" s="86"/>
      <c r="AQ144" s="86"/>
      <c r="AR144" s="86"/>
      <c r="AS144" s="86"/>
    </row>
    <row r="145" spans="6:45"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  <c r="AO145" s="86"/>
      <c r="AP145" s="86"/>
      <c r="AQ145" s="86"/>
      <c r="AR145" s="86"/>
      <c r="AS145" s="86"/>
    </row>
    <row r="146" spans="6:45"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  <c r="AO146" s="86"/>
      <c r="AP146" s="86"/>
      <c r="AQ146" s="86"/>
      <c r="AR146" s="86"/>
      <c r="AS146" s="86"/>
    </row>
    <row r="147" spans="6:45"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6"/>
      <c r="AP147" s="86"/>
      <c r="AQ147" s="86"/>
      <c r="AR147" s="86"/>
      <c r="AS147" s="86"/>
    </row>
    <row r="148" spans="6:45"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</row>
    <row r="149" spans="6:45"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86"/>
      <c r="AQ149" s="86"/>
      <c r="AR149" s="86"/>
      <c r="AS149" s="86"/>
    </row>
    <row r="150" spans="6:45"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86"/>
      <c r="AI150" s="86"/>
      <c r="AJ150" s="86"/>
      <c r="AK150" s="86"/>
      <c r="AL150" s="86"/>
      <c r="AM150" s="86"/>
      <c r="AN150" s="86"/>
      <c r="AO150" s="86"/>
      <c r="AP150" s="86"/>
      <c r="AQ150" s="86"/>
      <c r="AR150" s="86"/>
      <c r="AS150" s="86"/>
    </row>
    <row r="151" spans="6:45"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  <c r="AO151" s="86"/>
      <c r="AP151" s="86"/>
      <c r="AQ151" s="86"/>
      <c r="AR151" s="86"/>
      <c r="AS151" s="86"/>
    </row>
    <row r="152" spans="6:45"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  <c r="AO152" s="86"/>
      <c r="AP152" s="86"/>
      <c r="AQ152" s="86"/>
      <c r="AR152" s="86"/>
      <c r="AS152" s="86"/>
    </row>
    <row r="153" spans="6:45">
      <c r="F153" s="86"/>
      <c r="G153" s="86"/>
      <c r="H153" s="86"/>
      <c r="I153" s="86"/>
      <c r="J153" s="86"/>
      <c r="K153" s="86"/>
      <c r="L153" s="86"/>
      <c r="M153" s="86"/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86"/>
      <c r="AI153" s="86"/>
      <c r="AJ153" s="86"/>
      <c r="AK153" s="86"/>
      <c r="AL153" s="86"/>
      <c r="AM153" s="86"/>
      <c r="AN153" s="86"/>
      <c r="AO153" s="86"/>
      <c r="AP153" s="86"/>
      <c r="AQ153" s="86"/>
      <c r="AR153" s="86"/>
      <c r="AS153" s="86"/>
    </row>
    <row r="154" spans="6:45">
      <c r="F154" s="86"/>
      <c r="G154" s="86"/>
      <c r="H154" s="86"/>
      <c r="I154" s="86"/>
      <c r="J154" s="86"/>
      <c r="K154" s="86"/>
      <c r="L154" s="86"/>
      <c r="M154" s="86"/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86"/>
      <c r="AI154" s="86"/>
      <c r="AJ154" s="86"/>
      <c r="AK154" s="86"/>
      <c r="AL154" s="86"/>
      <c r="AM154" s="86"/>
      <c r="AN154" s="86"/>
      <c r="AO154" s="86"/>
      <c r="AP154" s="86"/>
      <c r="AQ154" s="86"/>
      <c r="AR154" s="86"/>
      <c r="AS154" s="86"/>
    </row>
    <row r="155" spans="6:45">
      <c r="F155" s="86"/>
      <c r="G155" s="86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86"/>
      <c r="AI155" s="86"/>
      <c r="AJ155" s="86"/>
      <c r="AK155" s="86"/>
      <c r="AL155" s="86"/>
      <c r="AM155" s="86"/>
      <c r="AN155" s="86"/>
      <c r="AO155" s="86"/>
      <c r="AP155" s="86"/>
      <c r="AQ155" s="86"/>
      <c r="AR155" s="86"/>
      <c r="AS155" s="86"/>
    </row>
    <row r="156" spans="6:45">
      <c r="F156" s="86"/>
      <c r="G156" s="86"/>
      <c r="H156" s="86"/>
      <c r="I156" s="86"/>
      <c r="J156" s="86"/>
      <c r="K156" s="86"/>
      <c r="L156" s="86"/>
      <c r="M156" s="86"/>
      <c r="N156" s="86"/>
      <c r="O156" s="86"/>
      <c r="P156" s="86"/>
      <c r="Q156" s="86"/>
      <c r="R156" s="86"/>
      <c r="S156" s="86"/>
      <c r="T156" s="86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  <c r="AH156" s="86"/>
      <c r="AI156" s="86"/>
      <c r="AJ156" s="86"/>
      <c r="AK156" s="86"/>
      <c r="AL156" s="86"/>
      <c r="AM156" s="86"/>
      <c r="AN156" s="86"/>
      <c r="AO156" s="86"/>
      <c r="AP156" s="86"/>
      <c r="AQ156" s="86"/>
      <c r="AR156" s="86"/>
      <c r="AS156" s="86"/>
    </row>
    <row r="157" spans="6:45">
      <c r="F157" s="86"/>
      <c r="G157" s="86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86"/>
      <c r="AI157" s="86"/>
      <c r="AJ157" s="86"/>
      <c r="AK157" s="86"/>
      <c r="AL157" s="86"/>
      <c r="AM157" s="86"/>
      <c r="AN157" s="86"/>
      <c r="AO157" s="86"/>
      <c r="AP157" s="86"/>
      <c r="AQ157" s="86"/>
      <c r="AR157" s="86"/>
      <c r="AS157" s="86"/>
    </row>
    <row r="158" spans="6:45">
      <c r="F158" s="86"/>
      <c r="G158" s="86"/>
      <c r="H158" s="86"/>
      <c r="I158" s="86"/>
      <c r="J158" s="86"/>
      <c r="K158" s="86"/>
      <c r="L158" s="86"/>
      <c r="M158" s="86"/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86"/>
      <c r="AI158" s="86"/>
      <c r="AJ158" s="86"/>
      <c r="AK158" s="86"/>
      <c r="AL158" s="86"/>
      <c r="AM158" s="86"/>
      <c r="AN158" s="86"/>
      <c r="AO158" s="86"/>
      <c r="AP158" s="86"/>
      <c r="AQ158" s="86"/>
      <c r="AR158" s="86"/>
      <c r="AS158" s="86"/>
    </row>
    <row r="159" spans="6:45"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86"/>
      <c r="AI159" s="86"/>
      <c r="AJ159" s="86"/>
      <c r="AK159" s="86"/>
      <c r="AL159" s="86"/>
      <c r="AM159" s="86"/>
      <c r="AN159" s="86"/>
      <c r="AO159" s="86"/>
      <c r="AP159" s="86"/>
      <c r="AQ159" s="86"/>
      <c r="AR159" s="86"/>
      <c r="AS159" s="86"/>
    </row>
    <row r="160" spans="6:45"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  <c r="AO160" s="86"/>
      <c r="AP160" s="86"/>
      <c r="AQ160" s="86"/>
      <c r="AR160" s="86"/>
      <c r="AS160" s="86"/>
    </row>
    <row r="161" spans="6:45"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86"/>
      <c r="AI161" s="86"/>
      <c r="AJ161" s="86"/>
      <c r="AK161" s="86"/>
      <c r="AL161" s="86"/>
      <c r="AM161" s="86"/>
      <c r="AN161" s="86"/>
      <c r="AO161" s="86"/>
      <c r="AP161" s="86"/>
      <c r="AQ161" s="86"/>
      <c r="AR161" s="86"/>
      <c r="AS161" s="86"/>
    </row>
    <row r="162" spans="6:45"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86"/>
      <c r="AI162" s="86"/>
      <c r="AJ162" s="86"/>
      <c r="AK162" s="86"/>
      <c r="AL162" s="86"/>
      <c r="AM162" s="86"/>
      <c r="AN162" s="86"/>
      <c r="AO162" s="86"/>
      <c r="AP162" s="86"/>
      <c r="AQ162" s="86"/>
      <c r="AR162" s="86"/>
      <c r="AS162" s="86"/>
    </row>
    <row r="163" spans="6:45"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86"/>
      <c r="AI163" s="86"/>
      <c r="AJ163" s="86"/>
      <c r="AK163" s="86"/>
      <c r="AL163" s="86"/>
      <c r="AM163" s="86"/>
      <c r="AN163" s="86"/>
      <c r="AO163" s="86"/>
      <c r="AP163" s="86"/>
      <c r="AQ163" s="86"/>
      <c r="AR163" s="86"/>
      <c r="AS163" s="86"/>
    </row>
    <row r="164" spans="6:45"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  <c r="AO164" s="86"/>
      <c r="AP164" s="86"/>
      <c r="AQ164" s="86"/>
      <c r="AR164" s="86"/>
      <c r="AS164" s="86"/>
    </row>
    <row r="165" spans="6:45"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86"/>
      <c r="AI165" s="86"/>
      <c r="AJ165" s="86"/>
      <c r="AK165" s="86"/>
      <c r="AL165" s="86"/>
      <c r="AM165" s="86"/>
      <c r="AN165" s="86"/>
      <c r="AO165" s="86"/>
      <c r="AP165" s="86"/>
      <c r="AQ165" s="86"/>
      <c r="AR165" s="86"/>
      <c r="AS165" s="86"/>
    </row>
    <row r="166" spans="6:45"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86"/>
      <c r="AQ166" s="86"/>
      <c r="AR166" s="86"/>
      <c r="AS166" s="86"/>
    </row>
    <row r="167" spans="6:45"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86"/>
      <c r="AS167" s="86"/>
    </row>
    <row r="168" spans="6:45"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  <c r="AO168" s="86"/>
      <c r="AP168" s="86"/>
      <c r="AQ168" s="86"/>
      <c r="AR168" s="86"/>
      <c r="AS168" s="86"/>
    </row>
    <row r="169" spans="6:45"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86"/>
      <c r="AS169" s="86"/>
    </row>
    <row r="170" spans="6:45"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  <c r="AO170" s="86"/>
      <c r="AP170" s="86"/>
      <c r="AQ170" s="86"/>
      <c r="AR170" s="86"/>
      <c r="AS170" s="86"/>
    </row>
    <row r="171" spans="6:45"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86"/>
      <c r="AI171" s="86"/>
      <c r="AJ171" s="86"/>
      <c r="AK171" s="86"/>
      <c r="AL171" s="86"/>
      <c r="AM171" s="86"/>
      <c r="AN171" s="86"/>
      <c r="AO171" s="86"/>
      <c r="AP171" s="86"/>
      <c r="AQ171" s="86"/>
      <c r="AR171" s="86"/>
      <c r="AS171" s="86"/>
    </row>
    <row r="172" spans="6:45"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  <c r="AO172" s="86"/>
      <c r="AP172" s="86"/>
      <c r="AQ172" s="86"/>
      <c r="AR172" s="86"/>
      <c r="AS172" s="86"/>
    </row>
    <row r="173" spans="6:45"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86"/>
      <c r="AI173" s="86"/>
      <c r="AJ173" s="86"/>
      <c r="AK173" s="86"/>
      <c r="AL173" s="86"/>
      <c r="AM173" s="86"/>
      <c r="AN173" s="86"/>
      <c r="AO173" s="86"/>
      <c r="AP173" s="86"/>
      <c r="AQ173" s="86"/>
      <c r="AR173" s="86"/>
      <c r="AS173" s="86"/>
    </row>
    <row r="174" spans="6:45"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6"/>
      <c r="AP174" s="86"/>
      <c r="AQ174" s="86"/>
      <c r="AR174" s="86"/>
      <c r="AS174" s="86"/>
    </row>
    <row r="175" spans="6:45"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6"/>
      <c r="AP175" s="86"/>
      <c r="AQ175" s="86"/>
      <c r="AR175" s="86"/>
      <c r="AS175" s="86"/>
    </row>
    <row r="176" spans="6:45"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86"/>
      <c r="AI176" s="86"/>
      <c r="AJ176" s="86"/>
      <c r="AK176" s="86"/>
      <c r="AL176" s="86"/>
      <c r="AM176" s="86"/>
      <c r="AN176" s="86"/>
      <c r="AO176" s="86"/>
      <c r="AP176" s="86"/>
      <c r="AQ176" s="86"/>
      <c r="AR176" s="86"/>
      <c r="AS176" s="86"/>
    </row>
    <row r="177" spans="6:45"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86"/>
      <c r="AI177" s="86"/>
      <c r="AJ177" s="86"/>
      <c r="AK177" s="86"/>
      <c r="AL177" s="86"/>
      <c r="AM177" s="86"/>
      <c r="AN177" s="86"/>
      <c r="AO177" s="86"/>
      <c r="AP177" s="86"/>
      <c r="AQ177" s="86"/>
      <c r="AR177" s="86"/>
      <c r="AS177" s="86"/>
    </row>
    <row r="178" spans="6:45"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86"/>
      <c r="AI178" s="86"/>
      <c r="AJ178" s="86"/>
      <c r="AK178" s="86"/>
      <c r="AL178" s="86"/>
      <c r="AM178" s="86"/>
      <c r="AN178" s="86"/>
      <c r="AO178" s="86"/>
      <c r="AP178" s="86"/>
      <c r="AQ178" s="86"/>
      <c r="AR178" s="86"/>
      <c r="AS178" s="86"/>
    </row>
    <row r="179" spans="6:45"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86"/>
      <c r="AI179" s="86"/>
      <c r="AJ179" s="86"/>
      <c r="AK179" s="86"/>
      <c r="AL179" s="86"/>
      <c r="AM179" s="86"/>
      <c r="AN179" s="86"/>
      <c r="AO179" s="86"/>
      <c r="AP179" s="86"/>
      <c r="AQ179" s="86"/>
      <c r="AR179" s="86"/>
      <c r="AS179" s="86"/>
    </row>
    <row r="180" spans="6:45"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86"/>
      <c r="AI180" s="86"/>
      <c r="AJ180" s="86"/>
      <c r="AK180" s="86"/>
      <c r="AL180" s="86"/>
      <c r="AM180" s="86"/>
      <c r="AN180" s="86"/>
      <c r="AO180" s="86"/>
      <c r="AP180" s="86"/>
      <c r="AQ180" s="86"/>
      <c r="AR180" s="86"/>
      <c r="AS180" s="86"/>
    </row>
    <row r="181" spans="6:45"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86"/>
      <c r="AI181" s="86"/>
      <c r="AJ181" s="86"/>
      <c r="AK181" s="86"/>
      <c r="AL181" s="86"/>
      <c r="AM181" s="86"/>
      <c r="AN181" s="86"/>
      <c r="AO181" s="86"/>
      <c r="AP181" s="86"/>
      <c r="AQ181" s="86"/>
      <c r="AR181" s="86"/>
      <c r="AS181" s="86"/>
    </row>
    <row r="182" spans="6:45"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86"/>
      <c r="AI182" s="86"/>
      <c r="AJ182" s="86"/>
      <c r="AK182" s="86"/>
      <c r="AL182" s="86"/>
      <c r="AM182" s="86"/>
      <c r="AN182" s="86"/>
      <c r="AO182" s="86"/>
      <c r="AP182" s="86"/>
      <c r="AQ182" s="86"/>
      <c r="AR182" s="86"/>
      <c r="AS182" s="86"/>
    </row>
    <row r="183" spans="6:45"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86"/>
      <c r="AI183" s="86"/>
      <c r="AJ183" s="86"/>
      <c r="AK183" s="86"/>
      <c r="AL183" s="86"/>
      <c r="AM183" s="86"/>
      <c r="AN183" s="86"/>
      <c r="AO183" s="86"/>
      <c r="AP183" s="86"/>
      <c r="AQ183" s="86"/>
      <c r="AR183" s="86"/>
      <c r="AS183" s="86"/>
    </row>
    <row r="184" spans="6:45"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  <c r="AO184" s="86"/>
      <c r="AP184" s="86"/>
      <c r="AQ184" s="86"/>
      <c r="AR184" s="86"/>
      <c r="AS184" s="86"/>
    </row>
    <row r="185" spans="6:45"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86"/>
      <c r="AI185" s="86"/>
      <c r="AJ185" s="86"/>
      <c r="AK185" s="86"/>
      <c r="AL185" s="86"/>
      <c r="AM185" s="86"/>
      <c r="AN185" s="86"/>
      <c r="AO185" s="86"/>
      <c r="AP185" s="86"/>
      <c r="AQ185" s="86"/>
      <c r="AR185" s="86"/>
      <c r="AS185" s="86"/>
    </row>
    <row r="186" spans="6:45"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  <c r="AO186" s="86"/>
      <c r="AP186" s="86"/>
      <c r="AQ186" s="86"/>
      <c r="AR186" s="86"/>
      <c r="AS186" s="86"/>
    </row>
    <row r="187" spans="6:45"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  <c r="AO187" s="86"/>
      <c r="AP187" s="86"/>
      <c r="AQ187" s="86"/>
      <c r="AR187" s="86"/>
      <c r="AS187" s="86"/>
    </row>
    <row r="188" spans="6:45"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86"/>
      <c r="AN188" s="86"/>
      <c r="AO188" s="86"/>
      <c r="AP188" s="86"/>
      <c r="AQ188" s="86"/>
      <c r="AR188" s="86"/>
      <c r="AS188" s="86"/>
    </row>
    <row r="189" spans="6:45"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86"/>
      <c r="AN189" s="86"/>
      <c r="AO189" s="86"/>
      <c r="AP189" s="86"/>
      <c r="AQ189" s="86"/>
      <c r="AR189" s="86"/>
      <c r="AS189" s="86"/>
    </row>
    <row r="190" spans="6:45"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86"/>
      <c r="AI190" s="86"/>
      <c r="AJ190" s="86"/>
      <c r="AK190" s="86"/>
      <c r="AL190" s="86"/>
      <c r="AM190" s="86"/>
      <c r="AN190" s="86"/>
      <c r="AO190" s="86"/>
      <c r="AP190" s="86"/>
      <c r="AQ190" s="86"/>
      <c r="AR190" s="86"/>
      <c r="AS190" s="86"/>
    </row>
    <row r="191" spans="6:45"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86"/>
      <c r="AN191" s="86"/>
      <c r="AO191" s="86"/>
      <c r="AP191" s="86"/>
      <c r="AQ191" s="86"/>
      <c r="AR191" s="86"/>
      <c r="AS191" s="86"/>
    </row>
    <row r="192" spans="6:45"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86"/>
      <c r="AN192" s="86"/>
      <c r="AO192" s="86"/>
      <c r="AP192" s="86"/>
      <c r="AQ192" s="86"/>
      <c r="AR192" s="86"/>
      <c r="AS192" s="86"/>
    </row>
    <row r="193" spans="6:45"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  <c r="AO193" s="86"/>
      <c r="AP193" s="86"/>
      <c r="AQ193" s="86"/>
      <c r="AR193" s="86"/>
      <c r="AS193" s="86"/>
    </row>
    <row r="194" spans="6:45"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86"/>
      <c r="AN194" s="86"/>
      <c r="AO194" s="86"/>
      <c r="AP194" s="86"/>
      <c r="AQ194" s="86"/>
      <c r="AR194" s="86"/>
      <c r="AS194" s="86"/>
    </row>
    <row r="195" spans="6:45">
      <c r="F195" s="86"/>
      <c r="G195" s="86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86"/>
      <c r="AN195" s="86"/>
      <c r="AO195" s="86"/>
      <c r="AP195" s="86"/>
      <c r="AQ195" s="86"/>
      <c r="AR195" s="86"/>
      <c r="AS195" s="86"/>
    </row>
    <row r="196" spans="6:45">
      <c r="F196" s="86"/>
      <c r="G196" s="8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86"/>
      <c r="AN196" s="86"/>
      <c r="AO196" s="86"/>
      <c r="AP196" s="86"/>
      <c r="AQ196" s="86"/>
      <c r="AR196" s="86"/>
      <c r="AS196" s="86"/>
    </row>
    <row r="197" spans="6:45">
      <c r="F197" s="86"/>
      <c r="G197" s="8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86"/>
      <c r="AI197" s="86"/>
      <c r="AJ197" s="86"/>
      <c r="AK197" s="86"/>
      <c r="AL197" s="86"/>
      <c r="AM197" s="86"/>
      <c r="AN197" s="86"/>
      <c r="AO197" s="86"/>
      <c r="AP197" s="86"/>
      <c r="AQ197" s="86"/>
      <c r="AR197" s="86"/>
      <c r="AS197" s="86"/>
    </row>
    <row r="198" spans="6:45"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86"/>
      <c r="AI198" s="86"/>
      <c r="AJ198" s="86"/>
      <c r="AK198" s="86"/>
      <c r="AL198" s="86"/>
      <c r="AM198" s="86"/>
      <c r="AN198" s="86"/>
      <c r="AO198" s="86"/>
      <c r="AP198" s="86"/>
      <c r="AQ198" s="86"/>
      <c r="AR198" s="86"/>
      <c r="AS198" s="86"/>
    </row>
    <row r="199" spans="6:45"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86"/>
      <c r="AI199" s="86"/>
      <c r="AJ199" s="86"/>
      <c r="AK199" s="86"/>
      <c r="AL199" s="86"/>
      <c r="AM199" s="86"/>
      <c r="AN199" s="86"/>
      <c r="AO199" s="86"/>
      <c r="AP199" s="86"/>
      <c r="AQ199" s="86"/>
      <c r="AR199" s="86"/>
      <c r="AS199" s="86"/>
    </row>
    <row r="200" spans="6:45"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86"/>
      <c r="AN200" s="86"/>
      <c r="AO200" s="86"/>
      <c r="AP200" s="86"/>
      <c r="AQ200" s="86"/>
      <c r="AR200" s="86"/>
      <c r="AS200" s="86"/>
    </row>
    <row r="201" spans="6:45"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86"/>
      <c r="AN201" s="86"/>
      <c r="AO201" s="86"/>
      <c r="AP201" s="86"/>
      <c r="AQ201" s="86"/>
      <c r="AR201" s="86"/>
      <c r="AS201" s="86"/>
    </row>
    <row r="202" spans="6:45"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86"/>
      <c r="AN202" s="86"/>
      <c r="AO202" s="86"/>
      <c r="AP202" s="86"/>
      <c r="AQ202" s="86"/>
      <c r="AR202" s="86"/>
      <c r="AS202" s="86"/>
    </row>
    <row r="203" spans="6:45"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86"/>
      <c r="AN203" s="86"/>
      <c r="AO203" s="86"/>
      <c r="AP203" s="86"/>
      <c r="AQ203" s="86"/>
      <c r="AR203" s="86"/>
      <c r="AS203" s="86"/>
    </row>
    <row r="204" spans="6:45"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86"/>
      <c r="AN204" s="86"/>
      <c r="AO204" s="86"/>
      <c r="AP204" s="86"/>
      <c r="AQ204" s="86"/>
      <c r="AR204" s="86"/>
      <c r="AS204" s="86"/>
    </row>
    <row r="205" spans="6:45"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86"/>
      <c r="AN205" s="86"/>
      <c r="AO205" s="86"/>
      <c r="AP205" s="86"/>
      <c r="AQ205" s="86"/>
      <c r="AR205" s="86"/>
      <c r="AS205" s="86"/>
    </row>
    <row r="206" spans="6:45"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86"/>
      <c r="AN206" s="86"/>
      <c r="AO206" s="86"/>
      <c r="AP206" s="86"/>
      <c r="AQ206" s="86"/>
      <c r="AR206" s="86"/>
      <c r="AS206" s="86"/>
    </row>
    <row r="207" spans="6:45"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  <c r="AO207" s="86"/>
      <c r="AP207" s="86"/>
      <c r="AQ207" s="86"/>
      <c r="AR207" s="86"/>
      <c r="AS207" s="86"/>
    </row>
    <row r="208" spans="6:45"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  <c r="AO208" s="86"/>
      <c r="AP208" s="86"/>
      <c r="AQ208" s="86"/>
      <c r="AR208" s="86"/>
      <c r="AS208" s="86"/>
    </row>
    <row r="209" spans="6:45"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  <c r="AO209" s="86"/>
      <c r="AP209" s="86"/>
      <c r="AQ209" s="86"/>
      <c r="AR209" s="86"/>
      <c r="AS209" s="86"/>
    </row>
    <row r="210" spans="6:45"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  <c r="AO210" s="86"/>
      <c r="AP210" s="86"/>
      <c r="AQ210" s="86"/>
      <c r="AR210" s="86"/>
      <c r="AS210" s="86"/>
    </row>
    <row r="211" spans="6:45"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  <c r="AO211" s="86"/>
      <c r="AP211" s="86"/>
      <c r="AQ211" s="86"/>
      <c r="AR211" s="86"/>
      <c r="AS211" s="86"/>
    </row>
    <row r="212" spans="6:45"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  <c r="AO212" s="86"/>
      <c r="AP212" s="86"/>
      <c r="AQ212" s="86"/>
      <c r="AR212" s="86"/>
      <c r="AS212" s="86"/>
    </row>
    <row r="213" spans="6:45"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  <c r="AO213" s="86"/>
      <c r="AP213" s="86"/>
      <c r="AQ213" s="86"/>
      <c r="AR213" s="86"/>
      <c r="AS213" s="86"/>
    </row>
    <row r="214" spans="6:45"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6"/>
      <c r="AP214" s="86"/>
      <c r="AQ214" s="86"/>
      <c r="AR214" s="86"/>
      <c r="AS214" s="86"/>
    </row>
    <row r="215" spans="6:45"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  <c r="AO215" s="86"/>
      <c r="AP215" s="86"/>
      <c r="AQ215" s="86"/>
      <c r="AR215" s="86"/>
      <c r="AS215" s="86"/>
    </row>
    <row r="216" spans="6:45"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  <c r="AO216" s="86"/>
      <c r="AP216" s="86"/>
      <c r="AQ216" s="86"/>
      <c r="AR216" s="86"/>
      <c r="AS216" s="86"/>
    </row>
    <row r="217" spans="6:45"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  <c r="AO217" s="86"/>
      <c r="AP217" s="86"/>
      <c r="AQ217" s="86"/>
      <c r="AR217" s="86"/>
      <c r="AS217" s="86"/>
    </row>
    <row r="218" spans="6:45"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86"/>
      <c r="AN218" s="86"/>
      <c r="AO218" s="86"/>
      <c r="AP218" s="86"/>
      <c r="AQ218" s="86"/>
      <c r="AR218" s="86"/>
      <c r="AS218" s="86"/>
    </row>
    <row r="219" spans="6:45"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86"/>
      <c r="AN219" s="86"/>
      <c r="AO219" s="86"/>
      <c r="AP219" s="86"/>
      <c r="AQ219" s="86"/>
      <c r="AR219" s="86"/>
      <c r="AS219" s="86"/>
    </row>
    <row r="220" spans="6:45"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86"/>
      <c r="AI220" s="86"/>
      <c r="AJ220" s="86"/>
      <c r="AK220" s="86"/>
      <c r="AL220" s="86"/>
      <c r="AM220" s="86"/>
      <c r="AN220" s="86"/>
      <c r="AO220" s="86"/>
      <c r="AP220" s="86"/>
      <c r="AQ220" s="86"/>
      <c r="AR220" s="86"/>
      <c r="AS220" s="86"/>
    </row>
    <row r="221" spans="6:45"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86"/>
      <c r="AI221" s="86"/>
      <c r="AJ221" s="86"/>
      <c r="AK221" s="86"/>
      <c r="AL221" s="86"/>
      <c r="AM221" s="86"/>
      <c r="AN221" s="86"/>
      <c r="AO221" s="86"/>
      <c r="AP221" s="86"/>
      <c r="AQ221" s="86"/>
      <c r="AR221" s="86"/>
      <c r="AS221" s="86"/>
    </row>
    <row r="222" spans="6:45"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86"/>
      <c r="AI222" s="86"/>
      <c r="AJ222" s="86"/>
      <c r="AK222" s="86"/>
      <c r="AL222" s="86"/>
      <c r="AM222" s="86"/>
      <c r="AN222" s="86"/>
      <c r="AO222" s="86"/>
      <c r="AP222" s="86"/>
      <c r="AQ222" s="86"/>
      <c r="AR222" s="86"/>
      <c r="AS222" s="86"/>
    </row>
    <row r="223" spans="6:45"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86"/>
      <c r="AI223" s="86"/>
      <c r="AJ223" s="86"/>
      <c r="AK223" s="86"/>
      <c r="AL223" s="86"/>
      <c r="AM223" s="86"/>
      <c r="AN223" s="86"/>
      <c r="AO223" s="86"/>
      <c r="AP223" s="86"/>
      <c r="AQ223" s="86"/>
      <c r="AR223" s="86"/>
      <c r="AS223" s="86"/>
    </row>
    <row r="224" spans="6:45"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86"/>
      <c r="AI224" s="86"/>
      <c r="AJ224" s="86"/>
      <c r="AK224" s="86"/>
      <c r="AL224" s="86"/>
      <c r="AM224" s="86"/>
      <c r="AN224" s="86"/>
      <c r="AO224" s="86"/>
      <c r="AP224" s="86"/>
      <c r="AQ224" s="86"/>
      <c r="AR224" s="86"/>
      <c r="AS224" s="86"/>
    </row>
    <row r="225" spans="6:45"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86"/>
      <c r="AI225" s="86"/>
      <c r="AJ225" s="86"/>
      <c r="AK225" s="86"/>
      <c r="AL225" s="86"/>
      <c r="AM225" s="86"/>
      <c r="AN225" s="86"/>
      <c r="AO225" s="86"/>
      <c r="AP225" s="86"/>
      <c r="AQ225" s="86"/>
      <c r="AR225" s="86"/>
      <c r="AS225" s="86"/>
    </row>
    <row r="226" spans="6:45"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86"/>
      <c r="AI226" s="86"/>
      <c r="AJ226" s="86"/>
      <c r="AK226" s="86"/>
      <c r="AL226" s="86"/>
      <c r="AM226" s="86"/>
      <c r="AN226" s="86"/>
      <c r="AO226" s="86"/>
      <c r="AP226" s="86"/>
      <c r="AQ226" s="86"/>
      <c r="AR226" s="86"/>
      <c r="AS226" s="86"/>
    </row>
    <row r="227" spans="6:45"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86"/>
      <c r="AI227" s="86"/>
      <c r="AJ227" s="86"/>
      <c r="AK227" s="86"/>
      <c r="AL227" s="86"/>
      <c r="AM227" s="86"/>
      <c r="AN227" s="86"/>
      <c r="AO227" s="86"/>
      <c r="AP227" s="86"/>
      <c r="AQ227" s="86"/>
      <c r="AR227" s="86"/>
      <c r="AS227" s="86"/>
    </row>
    <row r="228" spans="6:45"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86"/>
      <c r="AI228" s="86"/>
      <c r="AJ228" s="86"/>
      <c r="AK228" s="86"/>
      <c r="AL228" s="86"/>
      <c r="AM228" s="86"/>
      <c r="AN228" s="86"/>
      <c r="AO228" s="86"/>
      <c r="AP228" s="86"/>
      <c r="AQ228" s="86"/>
      <c r="AR228" s="86"/>
      <c r="AS228" s="86"/>
    </row>
    <row r="229" spans="6:45"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86"/>
      <c r="AI229" s="86"/>
      <c r="AJ229" s="86"/>
      <c r="AK229" s="86"/>
      <c r="AL229" s="86"/>
      <c r="AM229" s="86"/>
      <c r="AN229" s="86"/>
      <c r="AO229" s="86"/>
      <c r="AP229" s="86"/>
      <c r="AQ229" s="86"/>
      <c r="AR229" s="86"/>
      <c r="AS229" s="86"/>
    </row>
    <row r="230" spans="6:45"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86"/>
      <c r="AI230" s="86"/>
      <c r="AJ230" s="86"/>
      <c r="AK230" s="86"/>
      <c r="AL230" s="86"/>
      <c r="AM230" s="86"/>
      <c r="AN230" s="86"/>
      <c r="AO230" s="86"/>
      <c r="AP230" s="86"/>
      <c r="AQ230" s="86"/>
      <c r="AR230" s="86"/>
      <c r="AS230" s="86"/>
    </row>
    <row r="231" spans="6:45"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86"/>
      <c r="AI231" s="86"/>
      <c r="AJ231" s="86"/>
      <c r="AK231" s="86"/>
      <c r="AL231" s="86"/>
      <c r="AM231" s="86"/>
      <c r="AN231" s="86"/>
      <c r="AO231" s="86"/>
      <c r="AP231" s="86"/>
      <c r="AQ231" s="86"/>
      <c r="AR231" s="86"/>
      <c r="AS231" s="86"/>
    </row>
    <row r="232" spans="6:45"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  <c r="AH232" s="86"/>
      <c r="AI232" s="86"/>
      <c r="AJ232" s="86"/>
      <c r="AK232" s="86"/>
      <c r="AL232" s="86"/>
      <c r="AM232" s="86"/>
      <c r="AN232" s="86"/>
      <c r="AO232" s="86"/>
      <c r="AP232" s="86"/>
      <c r="AQ232" s="86"/>
      <c r="AR232" s="86"/>
      <c r="AS232" s="86"/>
    </row>
    <row r="233" spans="6:45"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  <c r="AH233" s="86"/>
      <c r="AI233" s="86"/>
      <c r="AJ233" s="86"/>
      <c r="AK233" s="86"/>
      <c r="AL233" s="86"/>
      <c r="AM233" s="86"/>
      <c r="AN233" s="86"/>
      <c r="AO233" s="86"/>
      <c r="AP233" s="86"/>
      <c r="AQ233" s="86"/>
      <c r="AR233" s="86"/>
      <c r="AS233" s="86"/>
    </row>
    <row r="234" spans="6:45"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86"/>
      <c r="AN234" s="86"/>
      <c r="AO234" s="86"/>
      <c r="AP234" s="86"/>
      <c r="AQ234" s="86"/>
      <c r="AR234" s="86"/>
      <c r="AS234" s="86"/>
    </row>
    <row r="235" spans="6:45"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86"/>
      <c r="AN235" s="86"/>
      <c r="AO235" s="86"/>
      <c r="AP235" s="86"/>
      <c r="AQ235" s="86"/>
      <c r="AR235" s="86"/>
      <c r="AS235" s="86"/>
    </row>
    <row r="236" spans="6:45"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86"/>
      <c r="AN236" s="86"/>
      <c r="AO236" s="86"/>
      <c r="AP236" s="86"/>
      <c r="AQ236" s="86"/>
      <c r="AR236" s="86"/>
      <c r="AS236" s="86"/>
    </row>
    <row r="237" spans="6:45"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86"/>
      <c r="AN237" s="86"/>
      <c r="AO237" s="86"/>
      <c r="AP237" s="86"/>
      <c r="AQ237" s="86"/>
      <c r="AR237" s="86"/>
      <c r="AS237" s="86"/>
    </row>
    <row r="238" spans="6:45"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86"/>
      <c r="AN238" s="86"/>
      <c r="AO238" s="86"/>
      <c r="AP238" s="86"/>
      <c r="AQ238" s="86"/>
      <c r="AR238" s="86"/>
      <c r="AS238" s="86"/>
    </row>
    <row r="239" spans="6:45"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86"/>
      <c r="AK239" s="86"/>
      <c r="AL239" s="86"/>
      <c r="AM239" s="86"/>
      <c r="AN239" s="86"/>
      <c r="AO239" s="86"/>
      <c r="AP239" s="86"/>
      <c r="AQ239" s="86"/>
      <c r="AR239" s="86"/>
      <c r="AS239" s="86"/>
    </row>
    <row r="240" spans="6:45"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  <c r="AH240" s="86"/>
      <c r="AI240" s="86"/>
      <c r="AJ240" s="86"/>
      <c r="AK240" s="86"/>
      <c r="AL240" s="86"/>
      <c r="AM240" s="86"/>
      <c r="AN240" s="86"/>
      <c r="AO240" s="86"/>
      <c r="AP240" s="86"/>
      <c r="AQ240" s="86"/>
      <c r="AR240" s="86"/>
      <c r="AS240" s="86"/>
    </row>
    <row r="241" spans="6:45"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  <c r="AH241" s="86"/>
      <c r="AI241" s="86"/>
      <c r="AJ241" s="86"/>
      <c r="AK241" s="86"/>
      <c r="AL241" s="86"/>
      <c r="AM241" s="86"/>
      <c r="AN241" s="86"/>
      <c r="AO241" s="86"/>
      <c r="AP241" s="86"/>
      <c r="AQ241" s="86"/>
      <c r="AR241" s="86"/>
      <c r="AS241" s="86"/>
    </row>
    <row r="242" spans="6:45"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  <c r="AH242" s="86"/>
      <c r="AI242" s="86"/>
      <c r="AJ242" s="86"/>
      <c r="AK242" s="86"/>
      <c r="AL242" s="86"/>
      <c r="AM242" s="86"/>
      <c r="AN242" s="86"/>
      <c r="AO242" s="86"/>
      <c r="AP242" s="86"/>
      <c r="AQ242" s="86"/>
      <c r="AR242" s="86"/>
      <c r="AS242" s="86"/>
    </row>
    <row r="243" spans="6:45">
      <c r="F243" s="86"/>
      <c r="G243" s="86"/>
      <c r="H243" s="86"/>
      <c r="I243" s="86"/>
      <c r="J243" s="86"/>
      <c r="K243" s="86"/>
      <c r="L243" s="86"/>
      <c r="M243" s="86"/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  <c r="AH243" s="86"/>
      <c r="AI243" s="86"/>
      <c r="AJ243" s="86"/>
      <c r="AK243" s="86"/>
      <c r="AL243" s="86"/>
      <c r="AM243" s="86"/>
      <c r="AN243" s="86"/>
      <c r="AO243" s="86"/>
      <c r="AP243" s="86"/>
      <c r="AQ243" s="86"/>
      <c r="AR243" s="86"/>
      <c r="AS243" s="86"/>
    </row>
    <row r="244" spans="6:45">
      <c r="F244" s="86"/>
      <c r="G244" s="86"/>
      <c r="H244" s="86"/>
      <c r="I244" s="86"/>
      <c r="J244" s="86"/>
      <c r="K244" s="86"/>
      <c r="L244" s="86"/>
      <c r="M244" s="86"/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86"/>
      <c r="AI244" s="86"/>
      <c r="AJ244" s="86"/>
      <c r="AK244" s="86"/>
      <c r="AL244" s="86"/>
      <c r="AM244" s="86"/>
      <c r="AN244" s="86"/>
      <c r="AO244" s="86"/>
      <c r="AP244" s="86"/>
      <c r="AQ244" s="86"/>
      <c r="AR244" s="86"/>
      <c r="AS244" s="86"/>
    </row>
    <row r="245" spans="6:45">
      <c r="F245" s="86"/>
      <c r="G245" s="86"/>
      <c r="H245" s="86"/>
      <c r="I245" s="86"/>
      <c r="J245" s="86"/>
      <c r="K245" s="86"/>
      <c r="L245" s="86"/>
      <c r="M245" s="86"/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86"/>
      <c r="AI245" s="86"/>
      <c r="AJ245" s="86"/>
      <c r="AK245" s="86"/>
      <c r="AL245" s="86"/>
      <c r="AM245" s="86"/>
      <c r="AN245" s="86"/>
      <c r="AO245" s="86"/>
      <c r="AP245" s="86"/>
      <c r="AQ245" s="86"/>
      <c r="AR245" s="86"/>
      <c r="AS245" s="86"/>
    </row>
    <row r="246" spans="6:45">
      <c r="F246" s="86"/>
      <c r="G246" s="86"/>
      <c r="H246" s="86"/>
      <c r="I246" s="86"/>
      <c r="J246" s="86"/>
      <c r="K246" s="86"/>
      <c r="L246" s="86"/>
      <c r="M246" s="86"/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86"/>
      <c r="AI246" s="86"/>
      <c r="AJ246" s="86"/>
      <c r="AK246" s="86"/>
      <c r="AL246" s="86"/>
      <c r="AM246" s="86"/>
      <c r="AN246" s="86"/>
      <c r="AO246" s="86"/>
      <c r="AP246" s="86"/>
      <c r="AQ246" s="86"/>
      <c r="AR246" s="86"/>
      <c r="AS246" s="86"/>
    </row>
    <row r="247" spans="6:45">
      <c r="F247" s="86"/>
      <c r="G247" s="86"/>
      <c r="H247" s="86"/>
      <c r="I247" s="86"/>
      <c r="J247" s="86"/>
      <c r="K247" s="86"/>
      <c r="L247" s="86"/>
      <c r="M247" s="86"/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86"/>
      <c r="AI247" s="86"/>
      <c r="AJ247" s="86"/>
      <c r="AK247" s="86"/>
      <c r="AL247" s="86"/>
      <c r="AM247" s="86"/>
      <c r="AN247" s="86"/>
      <c r="AO247" s="86"/>
      <c r="AP247" s="86"/>
      <c r="AQ247" s="86"/>
      <c r="AR247" s="86"/>
      <c r="AS247" s="86"/>
    </row>
    <row r="248" spans="6:45"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86"/>
      <c r="AI248" s="86"/>
      <c r="AJ248" s="86"/>
      <c r="AK248" s="86"/>
      <c r="AL248" s="86"/>
      <c r="AM248" s="86"/>
      <c r="AN248" s="86"/>
      <c r="AO248" s="86"/>
      <c r="AP248" s="86"/>
      <c r="AQ248" s="86"/>
      <c r="AR248" s="86"/>
      <c r="AS248" s="86"/>
    </row>
    <row r="249" spans="6:45">
      <c r="F249" s="86"/>
      <c r="G249" s="86"/>
      <c r="H249" s="86"/>
      <c r="I249" s="86"/>
      <c r="J249" s="86"/>
      <c r="K249" s="86"/>
      <c r="L249" s="86"/>
      <c r="M249" s="86"/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86"/>
      <c r="AI249" s="86"/>
      <c r="AJ249" s="86"/>
      <c r="AK249" s="86"/>
      <c r="AL249" s="86"/>
      <c r="AM249" s="86"/>
      <c r="AN249" s="86"/>
      <c r="AO249" s="86"/>
      <c r="AP249" s="86"/>
      <c r="AQ249" s="86"/>
      <c r="AR249" s="86"/>
      <c r="AS249" s="86"/>
    </row>
    <row r="250" spans="6:45">
      <c r="F250" s="86"/>
      <c r="G250" s="86"/>
      <c r="H250" s="86"/>
      <c r="I250" s="86"/>
      <c r="J250" s="86"/>
      <c r="K250" s="86"/>
      <c r="L250" s="86"/>
      <c r="M250" s="86"/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86"/>
      <c r="AI250" s="86"/>
      <c r="AJ250" s="86"/>
      <c r="AK250" s="86"/>
      <c r="AL250" s="86"/>
      <c r="AM250" s="86"/>
      <c r="AN250" s="86"/>
      <c r="AO250" s="86"/>
      <c r="AP250" s="86"/>
      <c r="AQ250" s="86"/>
      <c r="AR250" s="86"/>
      <c r="AS250" s="86"/>
    </row>
    <row r="251" spans="6:45">
      <c r="F251" s="86"/>
      <c r="G251" s="86"/>
      <c r="H251" s="86"/>
      <c r="I251" s="86"/>
      <c r="J251" s="86"/>
      <c r="K251" s="86"/>
      <c r="L251" s="86"/>
      <c r="M251" s="86"/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86"/>
      <c r="AI251" s="86"/>
      <c r="AJ251" s="86"/>
      <c r="AK251" s="86"/>
      <c r="AL251" s="86"/>
      <c r="AM251" s="86"/>
      <c r="AN251" s="86"/>
      <c r="AO251" s="86"/>
      <c r="AP251" s="86"/>
      <c r="AQ251" s="86"/>
      <c r="AR251" s="86"/>
      <c r="AS251" s="86"/>
    </row>
    <row r="252" spans="6:45">
      <c r="F252" s="86"/>
      <c r="G252" s="86"/>
      <c r="H252" s="86"/>
      <c r="I252" s="86"/>
      <c r="J252" s="86"/>
      <c r="K252" s="86"/>
      <c r="L252" s="86"/>
      <c r="M252" s="86"/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86"/>
      <c r="AI252" s="86"/>
      <c r="AJ252" s="86"/>
      <c r="AK252" s="86"/>
      <c r="AL252" s="86"/>
      <c r="AM252" s="86"/>
      <c r="AN252" s="86"/>
      <c r="AO252" s="86"/>
      <c r="AP252" s="86"/>
      <c r="AQ252" s="86"/>
      <c r="AR252" s="86"/>
      <c r="AS252" s="86"/>
    </row>
    <row r="253" spans="6:45">
      <c r="F253" s="86"/>
      <c r="G253" s="86"/>
      <c r="H253" s="86"/>
      <c r="I253" s="86"/>
      <c r="J253" s="86"/>
      <c r="K253" s="86"/>
      <c r="L253" s="86"/>
      <c r="M253" s="86"/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86"/>
      <c r="AI253" s="86"/>
      <c r="AJ253" s="86"/>
      <c r="AK253" s="86"/>
      <c r="AL253" s="86"/>
      <c r="AM253" s="86"/>
      <c r="AN253" s="86"/>
      <c r="AO253" s="86"/>
      <c r="AP253" s="86"/>
      <c r="AQ253" s="86"/>
      <c r="AR253" s="86"/>
      <c r="AS253" s="86"/>
    </row>
    <row r="254" spans="6:45">
      <c r="F254" s="86"/>
      <c r="G254" s="86"/>
      <c r="H254" s="86"/>
      <c r="I254" s="86"/>
      <c r="J254" s="86"/>
      <c r="K254" s="86"/>
      <c r="L254" s="86"/>
      <c r="M254" s="86"/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86"/>
      <c r="AI254" s="86"/>
      <c r="AJ254" s="86"/>
      <c r="AK254" s="86"/>
      <c r="AL254" s="86"/>
      <c r="AM254" s="86"/>
      <c r="AN254" s="86"/>
      <c r="AO254" s="86"/>
      <c r="AP254" s="86"/>
      <c r="AQ254" s="86"/>
      <c r="AR254" s="86"/>
      <c r="AS254" s="86"/>
    </row>
    <row r="255" spans="6:45"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86"/>
      <c r="AI255" s="86"/>
      <c r="AJ255" s="86"/>
      <c r="AK255" s="86"/>
      <c r="AL255" s="86"/>
      <c r="AM255" s="86"/>
      <c r="AN255" s="86"/>
      <c r="AO255" s="86"/>
      <c r="AP255" s="86"/>
      <c r="AQ255" s="86"/>
      <c r="AR255" s="86"/>
      <c r="AS255" s="86"/>
    </row>
    <row r="256" spans="6:45"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86"/>
      <c r="AI256" s="86"/>
      <c r="AJ256" s="86"/>
      <c r="AK256" s="86"/>
      <c r="AL256" s="86"/>
      <c r="AM256" s="86"/>
      <c r="AN256" s="86"/>
      <c r="AO256" s="86"/>
      <c r="AP256" s="86"/>
      <c r="AQ256" s="86"/>
      <c r="AR256" s="86"/>
      <c r="AS256" s="86"/>
    </row>
    <row r="257" spans="6:45"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I257" s="86"/>
      <c r="AJ257" s="86"/>
      <c r="AK257" s="86"/>
      <c r="AL257" s="86"/>
      <c r="AM257" s="86"/>
      <c r="AN257" s="86"/>
      <c r="AO257" s="86"/>
      <c r="AP257" s="86"/>
      <c r="AQ257" s="86"/>
      <c r="AR257" s="86"/>
      <c r="AS257" s="86"/>
    </row>
    <row r="258" spans="6:45"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  <c r="AH258" s="86"/>
      <c r="AI258" s="86"/>
      <c r="AJ258" s="86"/>
      <c r="AK258" s="86"/>
      <c r="AL258" s="86"/>
      <c r="AM258" s="86"/>
      <c r="AN258" s="86"/>
      <c r="AO258" s="86"/>
      <c r="AP258" s="86"/>
      <c r="AQ258" s="86"/>
      <c r="AR258" s="86"/>
      <c r="AS258" s="86"/>
    </row>
    <row r="259" spans="6:45"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86"/>
      <c r="AI259" s="86"/>
      <c r="AJ259" s="86"/>
      <c r="AK259" s="86"/>
      <c r="AL259" s="86"/>
      <c r="AM259" s="86"/>
      <c r="AN259" s="86"/>
      <c r="AO259" s="86"/>
      <c r="AP259" s="86"/>
      <c r="AQ259" s="86"/>
      <c r="AR259" s="86"/>
      <c r="AS259" s="86"/>
    </row>
    <row r="260" spans="6:45"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86"/>
      <c r="AI260" s="86"/>
      <c r="AJ260" s="86"/>
      <c r="AK260" s="86"/>
      <c r="AL260" s="86"/>
      <c r="AM260" s="86"/>
      <c r="AN260" s="86"/>
      <c r="AO260" s="86"/>
      <c r="AP260" s="86"/>
      <c r="AQ260" s="86"/>
      <c r="AR260" s="86"/>
      <c r="AS260" s="86"/>
    </row>
    <row r="261" spans="6:45"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86"/>
      <c r="AI261" s="86"/>
      <c r="AJ261" s="86"/>
      <c r="AK261" s="86"/>
      <c r="AL261" s="86"/>
      <c r="AM261" s="86"/>
      <c r="AN261" s="86"/>
      <c r="AO261" s="86"/>
      <c r="AP261" s="86"/>
      <c r="AQ261" s="86"/>
      <c r="AR261" s="86"/>
      <c r="AS261" s="86"/>
    </row>
    <row r="262" spans="6:45"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86"/>
      <c r="AI262" s="86"/>
      <c r="AJ262" s="86"/>
      <c r="AK262" s="86"/>
      <c r="AL262" s="86"/>
      <c r="AM262" s="86"/>
      <c r="AN262" s="86"/>
      <c r="AO262" s="86"/>
      <c r="AP262" s="86"/>
      <c r="AQ262" s="86"/>
      <c r="AR262" s="86"/>
      <c r="AS262" s="86"/>
    </row>
    <row r="263" spans="6:45"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86"/>
      <c r="AI263" s="86"/>
      <c r="AJ263" s="86"/>
      <c r="AK263" s="86"/>
      <c r="AL263" s="86"/>
      <c r="AM263" s="86"/>
      <c r="AN263" s="86"/>
      <c r="AO263" s="86"/>
      <c r="AP263" s="86"/>
      <c r="AQ263" s="86"/>
      <c r="AR263" s="86"/>
      <c r="AS263" s="86"/>
    </row>
    <row r="264" spans="6:45"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86"/>
      <c r="AI264" s="86"/>
      <c r="AJ264" s="86"/>
      <c r="AK264" s="86"/>
      <c r="AL264" s="86"/>
      <c r="AM264" s="86"/>
      <c r="AN264" s="86"/>
      <c r="AO264" s="86"/>
      <c r="AP264" s="86"/>
      <c r="AQ264" s="86"/>
      <c r="AR264" s="86"/>
      <c r="AS264" s="86"/>
    </row>
    <row r="265" spans="6:45"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86"/>
      <c r="AI265" s="86"/>
      <c r="AJ265" s="86"/>
      <c r="AK265" s="86"/>
      <c r="AL265" s="86"/>
      <c r="AM265" s="86"/>
      <c r="AN265" s="86"/>
      <c r="AO265" s="86"/>
      <c r="AP265" s="86"/>
      <c r="AQ265" s="86"/>
      <c r="AR265" s="86"/>
      <c r="AS265" s="86"/>
    </row>
    <row r="266" spans="6:45"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86"/>
      <c r="AI266" s="86"/>
      <c r="AJ266" s="86"/>
      <c r="AK266" s="86"/>
      <c r="AL266" s="86"/>
      <c r="AM266" s="86"/>
      <c r="AN266" s="86"/>
      <c r="AO266" s="86"/>
      <c r="AP266" s="86"/>
      <c r="AQ266" s="86"/>
      <c r="AR266" s="86"/>
      <c r="AS266" s="86"/>
    </row>
    <row r="267" spans="6:45"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86"/>
      <c r="AI267" s="86"/>
      <c r="AJ267" s="86"/>
      <c r="AK267" s="86"/>
      <c r="AL267" s="86"/>
      <c r="AM267" s="86"/>
      <c r="AN267" s="86"/>
      <c r="AO267" s="86"/>
      <c r="AP267" s="86"/>
      <c r="AQ267" s="86"/>
      <c r="AR267" s="86"/>
      <c r="AS267" s="86"/>
    </row>
    <row r="268" spans="6:45"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86"/>
      <c r="AI268" s="86"/>
      <c r="AJ268" s="86"/>
      <c r="AK268" s="86"/>
      <c r="AL268" s="86"/>
      <c r="AM268" s="86"/>
      <c r="AN268" s="86"/>
      <c r="AO268" s="86"/>
      <c r="AP268" s="86"/>
      <c r="AQ268" s="86"/>
      <c r="AR268" s="86"/>
      <c r="AS268" s="86"/>
    </row>
    <row r="269" spans="6:45"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86"/>
      <c r="AI269" s="86"/>
      <c r="AJ269" s="86"/>
      <c r="AK269" s="86"/>
      <c r="AL269" s="86"/>
      <c r="AM269" s="86"/>
      <c r="AN269" s="86"/>
      <c r="AO269" s="86"/>
      <c r="AP269" s="86"/>
      <c r="AQ269" s="86"/>
      <c r="AR269" s="86"/>
      <c r="AS269" s="86"/>
    </row>
    <row r="270" spans="6:45"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86"/>
      <c r="AI270" s="86"/>
      <c r="AJ270" s="86"/>
      <c r="AK270" s="86"/>
      <c r="AL270" s="86"/>
      <c r="AM270" s="86"/>
      <c r="AN270" s="86"/>
      <c r="AO270" s="86"/>
      <c r="AP270" s="86"/>
      <c r="AQ270" s="86"/>
      <c r="AR270" s="86"/>
      <c r="AS270" s="86"/>
    </row>
    <row r="271" spans="6:45"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86"/>
      <c r="AI271" s="86"/>
      <c r="AJ271" s="86"/>
      <c r="AK271" s="86"/>
      <c r="AL271" s="86"/>
      <c r="AM271" s="86"/>
      <c r="AN271" s="86"/>
      <c r="AO271" s="86"/>
      <c r="AP271" s="86"/>
      <c r="AQ271" s="86"/>
      <c r="AR271" s="86"/>
      <c r="AS271" s="86"/>
    </row>
    <row r="272" spans="6:45"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86"/>
      <c r="AI272" s="86"/>
      <c r="AJ272" s="86"/>
      <c r="AK272" s="86"/>
      <c r="AL272" s="86"/>
      <c r="AM272" s="86"/>
      <c r="AN272" s="86"/>
      <c r="AO272" s="86"/>
      <c r="AP272" s="86"/>
      <c r="AQ272" s="86"/>
      <c r="AR272" s="86"/>
      <c r="AS272" s="86"/>
    </row>
    <row r="273" spans="6:45"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86"/>
      <c r="AI273" s="86"/>
      <c r="AJ273" s="86"/>
      <c r="AK273" s="86"/>
      <c r="AL273" s="86"/>
      <c r="AM273" s="86"/>
      <c r="AN273" s="86"/>
      <c r="AO273" s="86"/>
      <c r="AP273" s="86"/>
      <c r="AQ273" s="86"/>
      <c r="AR273" s="86"/>
      <c r="AS273" s="86"/>
    </row>
    <row r="274" spans="6:45"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86"/>
      <c r="AI274" s="86"/>
      <c r="AJ274" s="86"/>
      <c r="AK274" s="86"/>
      <c r="AL274" s="86"/>
      <c r="AM274" s="86"/>
      <c r="AN274" s="86"/>
      <c r="AO274" s="86"/>
      <c r="AP274" s="86"/>
      <c r="AQ274" s="86"/>
      <c r="AR274" s="86"/>
      <c r="AS274" s="86"/>
    </row>
    <row r="275" spans="6:45"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  <c r="AH275" s="86"/>
      <c r="AI275" s="86"/>
      <c r="AJ275" s="86"/>
      <c r="AK275" s="86"/>
      <c r="AL275" s="86"/>
      <c r="AM275" s="86"/>
      <c r="AN275" s="86"/>
      <c r="AO275" s="86"/>
      <c r="AP275" s="86"/>
      <c r="AQ275" s="86"/>
      <c r="AR275" s="86"/>
      <c r="AS275" s="86"/>
    </row>
    <row r="276" spans="6:45"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86"/>
      <c r="AI276" s="86"/>
      <c r="AJ276" s="86"/>
      <c r="AK276" s="86"/>
      <c r="AL276" s="86"/>
      <c r="AM276" s="86"/>
      <c r="AN276" s="86"/>
      <c r="AO276" s="86"/>
      <c r="AP276" s="86"/>
      <c r="AQ276" s="86"/>
      <c r="AR276" s="86"/>
      <c r="AS276" s="86"/>
    </row>
    <row r="277" spans="6:45"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86"/>
      <c r="AI277" s="86"/>
      <c r="AJ277" s="86"/>
      <c r="AK277" s="86"/>
      <c r="AL277" s="86"/>
      <c r="AM277" s="86"/>
      <c r="AN277" s="86"/>
      <c r="AO277" s="86"/>
      <c r="AP277" s="86"/>
      <c r="AQ277" s="86"/>
      <c r="AR277" s="86"/>
      <c r="AS277" s="86"/>
    </row>
    <row r="278" spans="6:45"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86"/>
      <c r="AI278" s="86"/>
      <c r="AJ278" s="86"/>
      <c r="AK278" s="86"/>
      <c r="AL278" s="86"/>
      <c r="AM278" s="86"/>
      <c r="AN278" s="86"/>
      <c r="AO278" s="86"/>
      <c r="AP278" s="86"/>
      <c r="AQ278" s="86"/>
      <c r="AR278" s="86"/>
      <c r="AS278" s="86"/>
    </row>
    <row r="279" spans="6:45"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86"/>
      <c r="AI279" s="86"/>
      <c r="AJ279" s="86"/>
      <c r="AK279" s="86"/>
      <c r="AL279" s="86"/>
      <c r="AM279" s="86"/>
      <c r="AN279" s="86"/>
      <c r="AO279" s="86"/>
      <c r="AP279" s="86"/>
      <c r="AQ279" s="86"/>
      <c r="AR279" s="86"/>
      <c r="AS279" s="86"/>
    </row>
    <row r="280" spans="6:45"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86"/>
      <c r="AI280" s="86"/>
      <c r="AJ280" s="86"/>
      <c r="AK280" s="86"/>
      <c r="AL280" s="86"/>
      <c r="AM280" s="86"/>
      <c r="AN280" s="86"/>
      <c r="AO280" s="86"/>
      <c r="AP280" s="86"/>
      <c r="AQ280" s="86"/>
      <c r="AR280" s="86"/>
      <c r="AS280" s="86"/>
    </row>
    <row r="281" spans="6:45"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86"/>
      <c r="AI281" s="86"/>
      <c r="AJ281" s="86"/>
      <c r="AK281" s="86"/>
      <c r="AL281" s="86"/>
      <c r="AM281" s="86"/>
      <c r="AN281" s="86"/>
      <c r="AO281" s="86"/>
      <c r="AP281" s="86"/>
      <c r="AQ281" s="86"/>
      <c r="AR281" s="86"/>
      <c r="AS281" s="86"/>
    </row>
    <row r="282" spans="6:45"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86"/>
      <c r="AI282" s="86"/>
      <c r="AJ282" s="86"/>
      <c r="AK282" s="86"/>
      <c r="AL282" s="86"/>
      <c r="AM282" s="86"/>
      <c r="AN282" s="86"/>
      <c r="AO282" s="86"/>
      <c r="AP282" s="86"/>
      <c r="AQ282" s="86"/>
      <c r="AR282" s="86"/>
      <c r="AS282" s="86"/>
    </row>
    <row r="283" spans="6:45"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86"/>
      <c r="AI283" s="86"/>
      <c r="AJ283" s="86"/>
      <c r="AK283" s="86"/>
      <c r="AL283" s="86"/>
      <c r="AM283" s="86"/>
      <c r="AN283" s="86"/>
      <c r="AO283" s="86"/>
      <c r="AP283" s="86"/>
      <c r="AQ283" s="86"/>
      <c r="AR283" s="86"/>
      <c r="AS283" s="86"/>
    </row>
    <row r="284" spans="6:45"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86"/>
      <c r="AI284" s="86"/>
      <c r="AJ284" s="86"/>
      <c r="AK284" s="86"/>
      <c r="AL284" s="86"/>
      <c r="AM284" s="86"/>
      <c r="AN284" s="86"/>
      <c r="AO284" s="86"/>
      <c r="AP284" s="86"/>
      <c r="AQ284" s="86"/>
      <c r="AR284" s="86"/>
      <c r="AS284" s="86"/>
    </row>
    <row r="285" spans="6:45"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86"/>
      <c r="AI285" s="86"/>
      <c r="AJ285" s="86"/>
      <c r="AK285" s="86"/>
      <c r="AL285" s="86"/>
      <c r="AM285" s="86"/>
      <c r="AN285" s="86"/>
      <c r="AO285" s="86"/>
      <c r="AP285" s="86"/>
      <c r="AQ285" s="86"/>
      <c r="AR285" s="86"/>
      <c r="AS285" s="86"/>
    </row>
    <row r="286" spans="6:45"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86"/>
      <c r="AI286" s="86"/>
      <c r="AJ286" s="86"/>
      <c r="AK286" s="86"/>
      <c r="AL286" s="86"/>
      <c r="AM286" s="86"/>
      <c r="AN286" s="86"/>
      <c r="AO286" s="86"/>
      <c r="AP286" s="86"/>
      <c r="AQ286" s="86"/>
      <c r="AR286" s="86"/>
      <c r="AS286" s="86"/>
    </row>
    <row r="287" spans="6:45"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86"/>
      <c r="AI287" s="86"/>
      <c r="AJ287" s="86"/>
      <c r="AK287" s="86"/>
      <c r="AL287" s="86"/>
      <c r="AM287" s="86"/>
      <c r="AN287" s="86"/>
      <c r="AO287" s="86"/>
      <c r="AP287" s="86"/>
      <c r="AQ287" s="86"/>
      <c r="AR287" s="86"/>
      <c r="AS287" s="86"/>
    </row>
    <row r="288" spans="6:45"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86"/>
      <c r="AI288" s="86"/>
      <c r="AJ288" s="86"/>
      <c r="AK288" s="86"/>
      <c r="AL288" s="86"/>
      <c r="AM288" s="86"/>
      <c r="AN288" s="86"/>
      <c r="AO288" s="86"/>
      <c r="AP288" s="86"/>
      <c r="AQ288" s="86"/>
      <c r="AR288" s="86"/>
      <c r="AS288" s="86"/>
    </row>
    <row r="289" spans="6:45"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86"/>
      <c r="AI289" s="86"/>
      <c r="AJ289" s="86"/>
      <c r="AK289" s="86"/>
      <c r="AL289" s="86"/>
      <c r="AM289" s="86"/>
      <c r="AN289" s="86"/>
      <c r="AO289" s="86"/>
      <c r="AP289" s="86"/>
      <c r="AQ289" s="86"/>
      <c r="AR289" s="86"/>
      <c r="AS289" s="86"/>
    </row>
    <row r="290" spans="6:45"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86"/>
      <c r="AI290" s="86"/>
      <c r="AJ290" s="86"/>
      <c r="AK290" s="86"/>
      <c r="AL290" s="86"/>
      <c r="AM290" s="86"/>
      <c r="AN290" s="86"/>
      <c r="AO290" s="86"/>
      <c r="AP290" s="86"/>
      <c r="AQ290" s="86"/>
      <c r="AR290" s="86"/>
      <c r="AS290" s="86"/>
    </row>
    <row r="291" spans="6:45"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86"/>
      <c r="AI291" s="86"/>
      <c r="AJ291" s="86"/>
      <c r="AK291" s="86"/>
      <c r="AL291" s="86"/>
      <c r="AM291" s="86"/>
      <c r="AN291" s="86"/>
      <c r="AO291" s="86"/>
      <c r="AP291" s="86"/>
      <c r="AQ291" s="86"/>
      <c r="AR291" s="86"/>
      <c r="AS291" s="86"/>
    </row>
    <row r="292" spans="6:45">
      <c r="F292" s="86"/>
      <c r="G292" s="86"/>
      <c r="H292" s="86"/>
      <c r="I292" s="86"/>
      <c r="J292" s="86"/>
      <c r="K292" s="86"/>
      <c r="L292" s="86"/>
      <c r="M292" s="86"/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  <c r="AH292" s="86"/>
      <c r="AI292" s="86"/>
      <c r="AJ292" s="86"/>
      <c r="AK292" s="86"/>
      <c r="AL292" s="86"/>
      <c r="AM292" s="86"/>
      <c r="AN292" s="86"/>
      <c r="AO292" s="86"/>
      <c r="AP292" s="86"/>
      <c r="AQ292" s="86"/>
      <c r="AR292" s="86"/>
      <c r="AS292" s="86"/>
    </row>
    <row r="293" spans="6:45"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86"/>
      <c r="AI293" s="86"/>
      <c r="AJ293" s="86"/>
      <c r="AK293" s="86"/>
      <c r="AL293" s="86"/>
      <c r="AM293" s="86"/>
      <c r="AN293" s="86"/>
      <c r="AO293" s="86"/>
      <c r="AP293" s="86"/>
      <c r="AQ293" s="86"/>
      <c r="AR293" s="86"/>
      <c r="AS293" s="86"/>
    </row>
    <row r="294" spans="6:45"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86"/>
      <c r="AI294" s="86"/>
      <c r="AJ294" s="86"/>
      <c r="AK294" s="86"/>
      <c r="AL294" s="86"/>
      <c r="AM294" s="86"/>
      <c r="AN294" s="86"/>
      <c r="AO294" s="86"/>
      <c r="AP294" s="86"/>
      <c r="AQ294" s="86"/>
      <c r="AR294" s="86"/>
      <c r="AS294" s="86"/>
    </row>
    <row r="295" spans="6:45"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86"/>
      <c r="AI295" s="86"/>
      <c r="AJ295" s="86"/>
      <c r="AK295" s="86"/>
      <c r="AL295" s="86"/>
      <c r="AM295" s="86"/>
      <c r="AN295" s="86"/>
      <c r="AO295" s="86"/>
      <c r="AP295" s="86"/>
      <c r="AQ295" s="86"/>
      <c r="AR295" s="86"/>
      <c r="AS295" s="86"/>
    </row>
    <row r="296" spans="6:45"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86"/>
      <c r="AI296" s="86"/>
      <c r="AJ296" s="86"/>
      <c r="AK296" s="86"/>
      <c r="AL296" s="86"/>
      <c r="AM296" s="86"/>
      <c r="AN296" s="86"/>
      <c r="AO296" s="86"/>
      <c r="AP296" s="86"/>
      <c r="AQ296" s="86"/>
      <c r="AR296" s="86"/>
      <c r="AS296" s="86"/>
    </row>
    <row r="297" spans="6:45"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86"/>
      <c r="AI297" s="86"/>
      <c r="AJ297" s="86"/>
      <c r="AK297" s="86"/>
      <c r="AL297" s="86"/>
      <c r="AM297" s="86"/>
      <c r="AN297" s="86"/>
      <c r="AO297" s="86"/>
      <c r="AP297" s="86"/>
      <c r="AQ297" s="86"/>
      <c r="AR297" s="86"/>
      <c r="AS297" s="86"/>
    </row>
    <row r="298" spans="6:45"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86"/>
      <c r="AI298" s="86"/>
      <c r="AJ298" s="86"/>
      <c r="AK298" s="86"/>
      <c r="AL298" s="86"/>
      <c r="AM298" s="86"/>
      <c r="AN298" s="86"/>
      <c r="AO298" s="86"/>
      <c r="AP298" s="86"/>
      <c r="AQ298" s="86"/>
      <c r="AR298" s="86"/>
      <c r="AS298" s="86"/>
    </row>
    <row r="299" spans="6:45"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  <c r="AH299" s="86"/>
      <c r="AI299" s="86"/>
      <c r="AJ299" s="86"/>
      <c r="AK299" s="86"/>
      <c r="AL299" s="86"/>
      <c r="AM299" s="86"/>
      <c r="AN299" s="86"/>
      <c r="AO299" s="86"/>
      <c r="AP299" s="86"/>
      <c r="AQ299" s="86"/>
      <c r="AR299" s="86"/>
      <c r="AS299" s="86"/>
    </row>
    <row r="300" spans="6:45"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  <c r="AH300" s="86"/>
      <c r="AI300" s="86"/>
      <c r="AJ300" s="86"/>
      <c r="AK300" s="86"/>
      <c r="AL300" s="86"/>
      <c r="AM300" s="86"/>
      <c r="AN300" s="86"/>
      <c r="AO300" s="86"/>
      <c r="AP300" s="86"/>
      <c r="AQ300" s="86"/>
      <c r="AR300" s="86"/>
      <c r="AS300" s="86"/>
    </row>
    <row r="301" spans="6:45"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  <c r="AH301" s="86"/>
      <c r="AI301" s="86"/>
      <c r="AJ301" s="86"/>
      <c r="AK301" s="86"/>
      <c r="AL301" s="86"/>
      <c r="AM301" s="86"/>
      <c r="AN301" s="86"/>
      <c r="AO301" s="86"/>
      <c r="AP301" s="86"/>
      <c r="AQ301" s="86"/>
      <c r="AR301" s="86"/>
      <c r="AS301" s="86"/>
    </row>
    <row r="302" spans="6:45"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  <c r="AH302" s="86"/>
      <c r="AI302" s="86"/>
      <c r="AJ302" s="86"/>
      <c r="AK302" s="86"/>
      <c r="AL302" s="86"/>
      <c r="AM302" s="86"/>
      <c r="AN302" s="86"/>
      <c r="AO302" s="86"/>
      <c r="AP302" s="86"/>
      <c r="AQ302" s="86"/>
      <c r="AR302" s="86"/>
      <c r="AS302" s="86"/>
    </row>
    <row r="303" spans="6:45"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  <c r="AH303" s="86"/>
      <c r="AI303" s="86"/>
      <c r="AJ303" s="86"/>
      <c r="AK303" s="86"/>
      <c r="AL303" s="86"/>
      <c r="AM303" s="86"/>
      <c r="AN303" s="86"/>
      <c r="AO303" s="86"/>
      <c r="AP303" s="86"/>
      <c r="AQ303" s="86"/>
      <c r="AR303" s="86"/>
      <c r="AS303" s="86"/>
    </row>
    <row r="304" spans="6:45"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  <c r="AH304" s="86"/>
      <c r="AI304" s="86"/>
      <c r="AJ304" s="86"/>
      <c r="AK304" s="86"/>
      <c r="AL304" s="86"/>
      <c r="AM304" s="86"/>
      <c r="AN304" s="86"/>
      <c r="AO304" s="86"/>
      <c r="AP304" s="86"/>
      <c r="AQ304" s="86"/>
      <c r="AR304" s="86"/>
      <c r="AS304" s="86"/>
    </row>
    <row r="305" spans="6:45"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6"/>
      <c r="AL305" s="86"/>
      <c r="AM305" s="86"/>
      <c r="AN305" s="86"/>
      <c r="AO305" s="86"/>
      <c r="AP305" s="86"/>
      <c r="AQ305" s="86"/>
      <c r="AR305" s="86"/>
      <c r="AS305" s="86"/>
    </row>
    <row r="306" spans="6:45"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  <c r="S306" s="86"/>
      <c r="T306" s="86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  <c r="AH306" s="86"/>
      <c r="AI306" s="86"/>
      <c r="AJ306" s="86"/>
      <c r="AK306" s="86"/>
      <c r="AL306" s="86"/>
      <c r="AM306" s="86"/>
      <c r="AN306" s="86"/>
      <c r="AO306" s="86"/>
      <c r="AP306" s="86"/>
      <c r="AQ306" s="86"/>
      <c r="AR306" s="86"/>
      <c r="AS306" s="86"/>
    </row>
    <row r="307" spans="6:45"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  <c r="S307" s="86"/>
      <c r="T307" s="86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  <c r="AH307" s="86"/>
      <c r="AI307" s="86"/>
      <c r="AJ307" s="86"/>
      <c r="AK307" s="86"/>
      <c r="AL307" s="86"/>
      <c r="AM307" s="86"/>
      <c r="AN307" s="86"/>
      <c r="AO307" s="86"/>
      <c r="AP307" s="86"/>
      <c r="AQ307" s="86"/>
      <c r="AR307" s="86"/>
      <c r="AS307" s="86"/>
    </row>
    <row r="308" spans="6:45"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  <c r="S308" s="86"/>
      <c r="T308" s="86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  <c r="AH308" s="86"/>
      <c r="AI308" s="86"/>
      <c r="AJ308" s="86"/>
      <c r="AK308" s="86"/>
      <c r="AL308" s="86"/>
      <c r="AM308" s="86"/>
      <c r="AN308" s="86"/>
      <c r="AO308" s="86"/>
      <c r="AP308" s="86"/>
      <c r="AQ308" s="86"/>
      <c r="AR308" s="86"/>
      <c r="AS308" s="86"/>
    </row>
    <row r="309" spans="6:45"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  <c r="S309" s="86"/>
      <c r="T309" s="86"/>
      <c r="U309" s="8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  <c r="AH309" s="86"/>
      <c r="AI309" s="86"/>
      <c r="AJ309" s="86"/>
      <c r="AK309" s="86"/>
      <c r="AL309" s="86"/>
      <c r="AM309" s="86"/>
      <c r="AN309" s="86"/>
      <c r="AO309" s="86"/>
      <c r="AP309" s="86"/>
      <c r="AQ309" s="86"/>
      <c r="AR309" s="86"/>
      <c r="AS309" s="86"/>
    </row>
    <row r="310" spans="6:45"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  <c r="S310" s="86"/>
      <c r="T310" s="86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  <c r="AH310" s="86"/>
      <c r="AI310" s="86"/>
      <c r="AJ310" s="86"/>
      <c r="AK310" s="86"/>
      <c r="AL310" s="86"/>
      <c r="AM310" s="86"/>
      <c r="AN310" s="86"/>
      <c r="AO310" s="86"/>
      <c r="AP310" s="86"/>
      <c r="AQ310" s="86"/>
      <c r="AR310" s="86"/>
      <c r="AS310" s="86"/>
    </row>
    <row r="311" spans="6:45"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  <c r="AH311" s="86"/>
      <c r="AI311" s="86"/>
      <c r="AJ311" s="86"/>
      <c r="AK311" s="86"/>
      <c r="AL311" s="86"/>
      <c r="AM311" s="86"/>
      <c r="AN311" s="86"/>
      <c r="AO311" s="86"/>
      <c r="AP311" s="86"/>
      <c r="AQ311" s="86"/>
      <c r="AR311" s="86"/>
      <c r="AS311" s="86"/>
    </row>
    <row r="312" spans="6:45"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  <c r="AH312" s="86"/>
      <c r="AI312" s="86"/>
      <c r="AJ312" s="86"/>
      <c r="AK312" s="86"/>
      <c r="AL312" s="86"/>
      <c r="AM312" s="86"/>
      <c r="AN312" s="86"/>
      <c r="AO312" s="86"/>
      <c r="AP312" s="86"/>
      <c r="AQ312" s="86"/>
      <c r="AR312" s="86"/>
      <c r="AS312" s="86"/>
    </row>
    <row r="313" spans="6:45"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  <c r="AH313" s="86"/>
      <c r="AI313" s="86"/>
      <c r="AJ313" s="86"/>
      <c r="AK313" s="86"/>
      <c r="AL313" s="86"/>
      <c r="AM313" s="86"/>
      <c r="AN313" s="86"/>
      <c r="AO313" s="86"/>
      <c r="AP313" s="86"/>
      <c r="AQ313" s="86"/>
      <c r="AR313" s="86"/>
      <c r="AS313" s="86"/>
    </row>
    <row r="314" spans="6:45"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  <c r="AH314" s="86"/>
      <c r="AI314" s="86"/>
      <c r="AJ314" s="86"/>
      <c r="AK314" s="86"/>
      <c r="AL314" s="86"/>
      <c r="AM314" s="86"/>
      <c r="AN314" s="86"/>
      <c r="AO314" s="86"/>
      <c r="AP314" s="86"/>
      <c r="AQ314" s="86"/>
      <c r="AR314" s="86"/>
      <c r="AS314" s="86"/>
    </row>
    <row r="315" spans="6:45"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86"/>
      <c r="AI315" s="86"/>
      <c r="AJ315" s="86"/>
      <c r="AK315" s="86"/>
      <c r="AL315" s="86"/>
      <c r="AM315" s="86"/>
      <c r="AN315" s="86"/>
      <c r="AO315" s="86"/>
      <c r="AP315" s="86"/>
      <c r="AQ315" s="86"/>
      <c r="AR315" s="86"/>
      <c r="AS315" s="86"/>
    </row>
    <row r="316" spans="6:45"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86"/>
      <c r="AI316" s="86"/>
      <c r="AJ316" s="86"/>
      <c r="AK316" s="86"/>
      <c r="AL316" s="86"/>
      <c r="AM316" s="86"/>
      <c r="AN316" s="86"/>
      <c r="AO316" s="86"/>
      <c r="AP316" s="86"/>
      <c r="AQ316" s="86"/>
      <c r="AR316" s="86"/>
      <c r="AS316" s="86"/>
    </row>
    <row r="317" spans="6:45"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  <c r="AH317" s="86"/>
      <c r="AI317" s="86"/>
      <c r="AJ317" s="86"/>
      <c r="AK317" s="86"/>
      <c r="AL317" s="86"/>
      <c r="AM317" s="86"/>
      <c r="AN317" s="86"/>
      <c r="AO317" s="86"/>
      <c r="AP317" s="86"/>
      <c r="AQ317" s="86"/>
      <c r="AR317" s="86"/>
      <c r="AS317" s="86"/>
    </row>
    <row r="318" spans="6:45"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  <c r="AH318" s="86"/>
      <c r="AI318" s="86"/>
      <c r="AJ318" s="86"/>
      <c r="AK318" s="86"/>
      <c r="AL318" s="86"/>
      <c r="AM318" s="86"/>
      <c r="AN318" s="86"/>
      <c r="AO318" s="86"/>
      <c r="AP318" s="86"/>
      <c r="AQ318" s="86"/>
      <c r="AR318" s="86"/>
      <c r="AS318" s="86"/>
    </row>
    <row r="319" spans="6:45"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  <c r="AH319" s="86"/>
      <c r="AI319" s="86"/>
      <c r="AJ319" s="86"/>
      <c r="AK319" s="86"/>
      <c r="AL319" s="86"/>
      <c r="AM319" s="86"/>
      <c r="AN319" s="86"/>
      <c r="AO319" s="86"/>
      <c r="AP319" s="86"/>
      <c r="AQ319" s="86"/>
      <c r="AR319" s="86"/>
      <c r="AS319" s="86"/>
    </row>
    <row r="320" spans="6:45"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  <c r="AH320" s="86"/>
      <c r="AI320" s="86"/>
      <c r="AJ320" s="86"/>
      <c r="AK320" s="86"/>
      <c r="AL320" s="86"/>
      <c r="AM320" s="86"/>
      <c r="AN320" s="86"/>
      <c r="AO320" s="86"/>
      <c r="AP320" s="86"/>
      <c r="AQ320" s="86"/>
      <c r="AR320" s="86"/>
      <c r="AS320" s="86"/>
    </row>
    <row r="321" spans="6:45"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  <c r="AH321" s="86"/>
      <c r="AI321" s="86"/>
      <c r="AJ321" s="86"/>
      <c r="AK321" s="86"/>
      <c r="AL321" s="86"/>
      <c r="AM321" s="86"/>
      <c r="AN321" s="86"/>
      <c r="AO321" s="86"/>
      <c r="AP321" s="86"/>
      <c r="AQ321" s="86"/>
      <c r="AR321" s="86"/>
      <c r="AS321" s="86"/>
    </row>
    <row r="322" spans="6:45"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  <c r="AH322" s="86"/>
      <c r="AI322" s="86"/>
      <c r="AJ322" s="86"/>
      <c r="AK322" s="86"/>
      <c r="AL322" s="86"/>
      <c r="AM322" s="86"/>
      <c r="AN322" s="86"/>
      <c r="AO322" s="86"/>
      <c r="AP322" s="86"/>
      <c r="AQ322" s="86"/>
      <c r="AR322" s="86"/>
      <c r="AS322" s="86"/>
    </row>
    <row r="323" spans="6:45"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  <c r="AH323" s="86"/>
      <c r="AI323" s="86"/>
      <c r="AJ323" s="86"/>
      <c r="AK323" s="86"/>
      <c r="AL323" s="86"/>
      <c r="AM323" s="86"/>
      <c r="AN323" s="86"/>
      <c r="AO323" s="86"/>
      <c r="AP323" s="86"/>
      <c r="AQ323" s="86"/>
      <c r="AR323" s="86"/>
      <c r="AS323" s="86"/>
    </row>
    <row r="324" spans="6:45"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  <c r="AH324" s="86"/>
      <c r="AI324" s="86"/>
      <c r="AJ324" s="86"/>
      <c r="AK324" s="86"/>
      <c r="AL324" s="86"/>
      <c r="AM324" s="86"/>
      <c r="AN324" s="86"/>
      <c r="AO324" s="86"/>
      <c r="AP324" s="86"/>
      <c r="AQ324" s="86"/>
      <c r="AR324" s="86"/>
      <c r="AS324" s="86"/>
    </row>
    <row r="325" spans="6:45"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  <c r="AH325" s="86"/>
      <c r="AI325" s="86"/>
      <c r="AJ325" s="86"/>
      <c r="AK325" s="86"/>
      <c r="AL325" s="86"/>
      <c r="AM325" s="86"/>
      <c r="AN325" s="86"/>
      <c r="AO325" s="86"/>
      <c r="AP325" s="86"/>
      <c r="AQ325" s="86"/>
      <c r="AR325" s="86"/>
      <c r="AS325" s="86"/>
    </row>
    <row r="326" spans="6:45">
      <c r="F326" s="86"/>
      <c r="G326" s="86"/>
      <c r="H326" s="86"/>
      <c r="I326" s="86"/>
      <c r="J326" s="86"/>
      <c r="K326" s="86"/>
      <c r="L326" s="86"/>
      <c r="M326" s="86"/>
      <c r="N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  <c r="AH326" s="86"/>
      <c r="AI326" s="86"/>
      <c r="AJ326" s="86"/>
      <c r="AK326" s="86"/>
      <c r="AL326" s="86"/>
      <c r="AM326" s="86"/>
      <c r="AN326" s="86"/>
      <c r="AO326" s="86"/>
      <c r="AP326" s="86"/>
      <c r="AQ326" s="86"/>
      <c r="AR326" s="86"/>
      <c r="AS326" s="86"/>
    </row>
    <row r="327" spans="6:45"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  <c r="AH327" s="86"/>
      <c r="AI327" s="86"/>
      <c r="AJ327" s="86"/>
      <c r="AK327" s="86"/>
      <c r="AL327" s="86"/>
      <c r="AM327" s="86"/>
      <c r="AN327" s="86"/>
      <c r="AO327" s="86"/>
      <c r="AP327" s="86"/>
      <c r="AQ327" s="86"/>
      <c r="AR327" s="86"/>
      <c r="AS327" s="86"/>
    </row>
    <row r="328" spans="6:45"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86"/>
      <c r="AI328" s="86"/>
      <c r="AJ328" s="86"/>
      <c r="AK328" s="86"/>
      <c r="AL328" s="86"/>
      <c r="AM328" s="86"/>
      <c r="AN328" s="86"/>
      <c r="AO328" s="86"/>
      <c r="AP328" s="86"/>
      <c r="AQ328" s="86"/>
      <c r="AR328" s="86"/>
      <c r="AS328" s="86"/>
    </row>
    <row r="329" spans="6:45"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86"/>
      <c r="AI329" s="86"/>
      <c r="AJ329" s="86"/>
      <c r="AK329" s="86"/>
      <c r="AL329" s="86"/>
      <c r="AM329" s="86"/>
      <c r="AN329" s="86"/>
      <c r="AO329" s="86"/>
      <c r="AP329" s="86"/>
      <c r="AQ329" s="86"/>
      <c r="AR329" s="86"/>
      <c r="AS329" s="86"/>
    </row>
    <row r="330" spans="6:45"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86"/>
      <c r="AI330" s="86"/>
      <c r="AJ330" s="86"/>
      <c r="AK330" s="86"/>
      <c r="AL330" s="86"/>
      <c r="AM330" s="86"/>
      <c r="AN330" s="86"/>
      <c r="AO330" s="86"/>
      <c r="AP330" s="86"/>
      <c r="AQ330" s="86"/>
      <c r="AR330" s="86"/>
      <c r="AS330" s="86"/>
    </row>
    <row r="331" spans="6:45"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86"/>
      <c r="AI331" s="86"/>
      <c r="AJ331" s="86"/>
      <c r="AK331" s="86"/>
      <c r="AL331" s="86"/>
      <c r="AM331" s="86"/>
      <c r="AN331" s="86"/>
      <c r="AO331" s="86"/>
      <c r="AP331" s="86"/>
      <c r="AQ331" s="86"/>
      <c r="AR331" s="86"/>
      <c r="AS331" s="86"/>
    </row>
    <row r="332" spans="6:45"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86"/>
      <c r="AI332" s="86"/>
      <c r="AJ332" s="86"/>
      <c r="AK332" s="86"/>
      <c r="AL332" s="86"/>
      <c r="AM332" s="86"/>
      <c r="AN332" s="86"/>
      <c r="AO332" s="86"/>
      <c r="AP332" s="86"/>
      <c r="AQ332" s="86"/>
      <c r="AR332" s="86"/>
      <c r="AS332" s="86"/>
    </row>
    <row r="333" spans="6:45"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86"/>
      <c r="AI333" s="86"/>
      <c r="AJ333" s="86"/>
      <c r="AK333" s="86"/>
      <c r="AL333" s="86"/>
      <c r="AM333" s="86"/>
      <c r="AN333" s="86"/>
      <c r="AO333" s="86"/>
      <c r="AP333" s="86"/>
      <c r="AQ333" s="86"/>
      <c r="AR333" s="86"/>
      <c r="AS333" s="86"/>
    </row>
    <row r="334" spans="6:45"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86"/>
      <c r="AI334" s="86"/>
      <c r="AJ334" s="86"/>
      <c r="AK334" s="86"/>
      <c r="AL334" s="86"/>
      <c r="AM334" s="86"/>
      <c r="AN334" s="86"/>
      <c r="AO334" s="86"/>
      <c r="AP334" s="86"/>
      <c r="AQ334" s="86"/>
      <c r="AR334" s="86"/>
      <c r="AS334" s="86"/>
    </row>
    <row r="335" spans="6:45"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86"/>
      <c r="AI335" s="86"/>
      <c r="AJ335" s="86"/>
      <c r="AK335" s="86"/>
      <c r="AL335" s="86"/>
      <c r="AM335" s="86"/>
      <c r="AN335" s="86"/>
      <c r="AO335" s="86"/>
      <c r="AP335" s="86"/>
      <c r="AQ335" s="86"/>
      <c r="AR335" s="86"/>
      <c r="AS335" s="86"/>
    </row>
    <row r="336" spans="6:45"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86"/>
      <c r="AI336" s="86"/>
      <c r="AJ336" s="86"/>
      <c r="AK336" s="86"/>
      <c r="AL336" s="86"/>
      <c r="AM336" s="86"/>
      <c r="AN336" s="86"/>
      <c r="AO336" s="86"/>
      <c r="AP336" s="86"/>
      <c r="AQ336" s="86"/>
      <c r="AR336" s="86"/>
      <c r="AS336" s="86"/>
    </row>
    <row r="337" spans="6:45"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86"/>
      <c r="AI337" s="86"/>
      <c r="AJ337" s="86"/>
      <c r="AK337" s="86"/>
      <c r="AL337" s="86"/>
      <c r="AM337" s="86"/>
      <c r="AN337" s="86"/>
      <c r="AO337" s="86"/>
      <c r="AP337" s="86"/>
      <c r="AQ337" s="86"/>
      <c r="AR337" s="86"/>
      <c r="AS337" s="86"/>
    </row>
    <row r="338" spans="6:45"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86"/>
      <c r="AI338" s="86"/>
      <c r="AJ338" s="86"/>
      <c r="AK338" s="86"/>
      <c r="AL338" s="86"/>
      <c r="AM338" s="86"/>
      <c r="AN338" s="86"/>
      <c r="AO338" s="86"/>
      <c r="AP338" s="86"/>
      <c r="AQ338" s="86"/>
      <c r="AR338" s="86"/>
      <c r="AS338" s="86"/>
    </row>
    <row r="339" spans="6:45">
      <c r="F339" s="86"/>
      <c r="G339" s="86"/>
      <c r="H339" s="86"/>
      <c r="I339" s="86"/>
      <c r="J339" s="86"/>
      <c r="K339" s="86"/>
      <c r="L339" s="86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86"/>
      <c r="AI339" s="86"/>
      <c r="AJ339" s="86"/>
      <c r="AK339" s="86"/>
      <c r="AL339" s="86"/>
      <c r="AM339" s="86"/>
      <c r="AN339" s="86"/>
      <c r="AO339" s="86"/>
      <c r="AP339" s="86"/>
      <c r="AQ339" s="86"/>
      <c r="AR339" s="86"/>
      <c r="AS339" s="86"/>
    </row>
    <row r="340" spans="6:45">
      <c r="F340" s="86"/>
      <c r="G340" s="86"/>
      <c r="H340" s="86"/>
      <c r="I340" s="86"/>
      <c r="J340" s="86"/>
      <c r="K340" s="86"/>
      <c r="L340" s="86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86"/>
      <c r="AI340" s="86"/>
      <c r="AJ340" s="86"/>
      <c r="AK340" s="86"/>
      <c r="AL340" s="86"/>
      <c r="AM340" s="86"/>
      <c r="AN340" s="86"/>
      <c r="AO340" s="86"/>
      <c r="AP340" s="86"/>
      <c r="AQ340" s="86"/>
      <c r="AR340" s="86"/>
      <c r="AS340" s="86"/>
    </row>
    <row r="341" spans="6:45">
      <c r="F341" s="86"/>
      <c r="G341" s="86"/>
      <c r="H341" s="86"/>
      <c r="I341" s="86"/>
      <c r="J341" s="86"/>
      <c r="K341" s="86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86"/>
      <c r="AI341" s="86"/>
      <c r="AJ341" s="86"/>
      <c r="AK341" s="86"/>
      <c r="AL341" s="86"/>
      <c r="AM341" s="86"/>
      <c r="AN341" s="86"/>
      <c r="AO341" s="86"/>
      <c r="AP341" s="86"/>
      <c r="AQ341" s="86"/>
      <c r="AR341" s="86"/>
      <c r="AS341" s="86"/>
    </row>
    <row r="342" spans="6:45"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86"/>
      <c r="AI342" s="86"/>
      <c r="AJ342" s="86"/>
      <c r="AK342" s="86"/>
      <c r="AL342" s="86"/>
      <c r="AM342" s="86"/>
      <c r="AN342" s="86"/>
      <c r="AO342" s="86"/>
      <c r="AP342" s="86"/>
      <c r="AQ342" s="86"/>
      <c r="AR342" s="86"/>
      <c r="AS342" s="86"/>
    </row>
    <row r="343" spans="6:45">
      <c r="F343" s="86"/>
      <c r="G343" s="86"/>
      <c r="H343" s="86"/>
      <c r="I343" s="86"/>
      <c r="J343" s="86"/>
      <c r="K343" s="86"/>
      <c r="L343" s="86"/>
      <c r="M343" s="86"/>
      <c r="N343" s="86"/>
      <c r="O343" s="86"/>
      <c r="P343" s="86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  <c r="AH343" s="86"/>
      <c r="AI343" s="86"/>
      <c r="AJ343" s="86"/>
      <c r="AK343" s="86"/>
      <c r="AL343" s="86"/>
      <c r="AM343" s="86"/>
      <c r="AN343" s="86"/>
      <c r="AO343" s="86"/>
      <c r="AP343" s="86"/>
      <c r="AQ343" s="86"/>
      <c r="AR343" s="86"/>
      <c r="AS343" s="86"/>
    </row>
    <row r="344" spans="6:45">
      <c r="F344" s="86"/>
      <c r="G344" s="86"/>
      <c r="H344" s="86"/>
      <c r="I344" s="86"/>
      <c r="J344" s="86"/>
      <c r="K344" s="86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86"/>
      <c r="AI344" s="86"/>
      <c r="AJ344" s="86"/>
      <c r="AK344" s="86"/>
      <c r="AL344" s="86"/>
      <c r="AM344" s="86"/>
      <c r="AN344" s="86"/>
      <c r="AO344" s="86"/>
      <c r="AP344" s="86"/>
      <c r="AQ344" s="86"/>
      <c r="AR344" s="86"/>
      <c r="AS344" s="86"/>
    </row>
    <row r="345" spans="6:45">
      <c r="F345" s="86"/>
      <c r="G345" s="86"/>
      <c r="H345" s="86"/>
      <c r="I345" s="86"/>
      <c r="J345" s="86"/>
      <c r="K345" s="86"/>
      <c r="L345" s="86"/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86"/>
      <c r="AI345" s="86"/>
      <c r="AJ345" s="86"/>
      <c r="AK345" s="86"/>
      <c r="AL345" s="86"/>
      <c r="AM345" s="86"/>
      <c r="AN345" s="86"/>
      <c r="AO345" s="86"/>
      <c r="AP345" s="86"/>
      <c r="AQ345" s="86"/>
      <c r="AR345" s="86"/>
      <c r="AS345" s="86"/>
    </row>
    <row r="346" spans="6:45">
      <c r="F346" s="86"/>
      <c r="G346" s="86"/>
      <c r="H346" s="86"/>
      <c r="I346" s="86"/>
      <c r="J346" s="86"/>
      <c r="K346" s="86"/>
      <c r="L346" s="86"/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86"/>
      <c r="AI346" s="86"/>
      <c r="AJ346" s="86"/>
      <c r="AK346" s="86"/>
      <c r="AL346" s="86"/>
      <c r="AM346" s="86"/>
      <c r="AN346" s="86"/>
      <c r="AO346" s="86"/>
      <c r="AP346" s="86"/>
      <c r="AQ346" s="86"/>
      <c r="AR346" s="86"/>
      <c r="AS346" s="86"/>
    </row>
    <row r="347" spans="6:45">
      <c r="F347" s="86"/>
      <c r="G347" s="86"/>
      <c r="H347" s="86"/>
      <c r="I347" s="86"/>
      <c r="J347" s="86"/>
      <c r="K347" s="86"/>
      <c r="L347" s="86"/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86"/>
      <c r="AI347" s="86"/>
      <c r="AJ347" s="86"/>
      <c r="AK347" s="86"/>
      <c r="AL347" s="86"/>
      <c r="AM347" s="86"/>
      <c r="AN347" s="86"/>
      <c r="AO347" s="86"/>
      <c r="AP347" s="86"/>
      <c r="AQ347" s="86"/>
      <c r="AR347" s="86"/>
      <c r="AS347" s="86"/>
    </row>
    <row r="348" spans="6:45"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86"/>
      <c r="AI348" s="86"/>
      <c r="AJ348" s="86"/>
      <c r="AK348" s="86"/>
      <c r="AL348" s="86"/>
      <c r="AM348" s="86"/>
      <c r="AN348" s="86"/>
      <c r="AO348" s="86"/>
      <c r="AP348" s="86"/>
      <c r="AQ348" s="86"/>
      <c r="AR348" s="86"/>
      <c r="AS348" s="86"/>
    </row>
    <row r="349" spans="6:45"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86"/>
      <c r="AI349" s="86"/>
      <c r="AJ349" s="86"/>
      <c r="AK349" s="86"/>
      <c r="AL349" s="86"/>
      <c r="AM349" s="86"/>
      <c r="AN349" s="86"/>
      <c r="AO349" s="86"/>
      <c r="AP349" s="86"/>
      <c r="AQ349" s="86"/>
      <c r="AR349" s="86"/>
      <c r="AS349" s="86"/>
    </row>
    <row r="350" spans="6:45"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86"/>
      <c r="AI350" s="86"/>
      <c r="AJ350" s="86"/>
      <c r="AK350" s="86"/>
      <c r="AL350" s="86"/>
      <c r="AM350" s="86"/>
      <c r="AN350" s="86"/>
      <c r="AO350" s="86"/>
      <c r="AP350" s="86"/>
      <c r="AQ350" s="86"/>
      <c r="AR350" s="86"/>
      <c r="AS350" s="86"/>
    </row>
    <row r="351" spans="6:45"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86"/>
      <c r="AI351" s="86"/>
      <c r="AJ351" s="86"/>
      <c r="AK351" s="86"/>
      <c r="AL351" s="86"/>
      <c r="AM351" s="86"/>
      <c r="AN351" s="86"/>
      <c r="AO351" s="86"/>
      <c r="AP351" s="86"/>
      <c r="AQ351" s="86"/>
      <c r="AR351" s="86"/>
      <c r="AS351" s="86"/>
    </row>
    <row r="352" spans="6:45"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86"/>
      <c r="AI352" s="86"/>
      <c r="AJ352" s="86"/>
      <c r="AK352" s="86"/>
      <c r="AL352" s="86"/>
      <c r="AM352" s="86"/>
      <c r="AN352" s="86"/>
      <c r="AO352" s="86"/>
      <c r="AP352" s="86"/>
      <c r="AQ352" s="86"/>
      <c r="AR352" s="86"/>
      <c r="AS352" s="86"/>
    </row>
    <row r="353" spans="6:45"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86"/>
      <c r="AI353" s="86"/>
      <c r="AJ353" s="86"/>
      <c r="AK353" s="86"/>
      <c r="AL353" s="86"/>
      <c r="AM353" s="86"/>
      <c r="AN353" s="86"/>
      <c r="AO353" s="86"/>
      <c r="AP353" s="86"/>
      <c r="AQ353" s="86"/>
      <c r="AR353" s="86"/>
      <c r="AS353" s="86"/>
    </row>
    <row r="354" spans="6:45"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86"/>
      <c r="AI354" s="86"/>
      <c r="AJ354" s="86"/>
      <c r="AK354" s="86"/>
      <c r="AL354" s="86"/>
      <c r="AM354" s="86"/>
      <c r="AN354" s="86"/>
      <c r="AO354" s="86"/>
      <c r="AP354" s="86"/>
      <c r="AQ354" s="86"/>
      <c r="AR354" s="86"/>
      <c r="AS354" s="86"/>
    </row>
    <row r="355" spans="6:45"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86"/>
      <c r="AI355" s="86"/>
      <c r="AJ355" s="86"/>
      <c r="AK355" s="86"/>
      <c r="AL355" s="86"/>
      <c r="AM355" s="86"/>
      <c r="AN355" s="86"/>
      <c r="AO355" s="86"/>
      <c r="AP355" s="86"/>
      <c r="AQ355" s="86"/>
      <c r="AR355" s="86"/>
      <c r="AS355" s="86"/>
    </row>
    <row r="356" spans="6:45"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86"/>
      <c r="AI356" s="86"/>
      <c r="AJ356" s="86"/>
      <c r="AK356" s="86"/>
      <c r="AL356" s="86"/>
      <c r="AM356" s="86"/>
      <c r="AN356" s="86"/>
      <c r="AO356" s="86"/>
      <c r="AP356" s="86"/>
      <c r="AQ356" s="86"/>
      <c r="AR356" s="86"/>
      <c r="AS356" s="86"/>
    </row>
    <row r="357" spans="6:45"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86"/>
      <c r="AI357" s="86"/>
      <c r="AJ357" s="86"/>
      <c r="AK357" s="86"/>
      <c r="AL357" s="86"/>
      <c r="AM357" s="86"/>
      <c r="AN357" s="86"/>
      <c r="AO357" s="86"/>
      <c r="AP357" s="86"/>
      <c r="AQ357" s="86"/>
      <c r="AR357" s="86"/>
      <c r="AS357" s="86"/>
    </row>
    <row r="358" spans="6:45"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86"/>
      <c r="AI358" s="86"/>
      <c r="AJ358" s="86"/>
      <c r="AK358" s="86"/>
      <c r="AL358" s="86"/>
      <c r="AM358" s="86"/>
      <c r="AN358" s="86"/>
      <c r="AO358" s="86"/>
      <c r="AP358" s="86"/>
      <c r="AQ358" s="86"/>
      <c r="AR358" s="86"/>
      <c r="AS358" s="86"/>
    </row>
    <row r="359" spans="6:45"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86"/>
      <c r="AI359" s="86"/>
      <c r="AJ359" s="86"/>
      <c r="AK359" s="86"/>
      <c r="AL359" s="86"/>
      <c r="AM359" s="86"/>
      <c r="AN359" s="86"/>
      <c r="AO359" s="86"/>
      <c r="AP359" s="86"/>
      <c r="AQ359" s="86"/>
      <c r="AR359" s="86"/>
      <c r="AS359" s="86"/>
    </row>
    <row r="360" spans="6:45"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  <c r="S360" s="86"/>
      <c r="T360" s="86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  <c r="AH360" s="86"/>
      <c r="AI360" s="86"/>
      <c r="AJ360" s="86"/>
      <c r="AK360" s="86"/>
      <c r="AL360" s="86"/>
      <c r="AM360" s="86"/>
      <c r="AN360" s="86"/>
      <c r="AO360" s="86"/>
      <c r="AP360" s="86"/>
      <c r="AQ360" s="86"/>
      <c r="AR360" s="86"/>
      <c r="AS360" s="86"/>
    </row>
    <row r="361" spans="6:45"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86"/>
      <c r="AI361" s="86"/>
      <c r="AJ361" s="86"/>
      <c r="AK361" s="86"/>
      <c r="AL361" s="86"/>
      <c r="AM361" s="86"/>
      <c r="AN361" s="86"/>
      <c r="AO361" s="86"/>
      <c r="AP361" s="86"/>
      <c r="AQ361" s="86"/>
      <c r="AR361" s="86"/>
      <c r="AS361" s="86"/>
    </row>
    <row r="362" spans="6:45"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86"/>
      <c r="AI362" s="86"/>
      <c r="AJ362" s="86"/>
      <c r="AK362" s="86"/>
      <c r="AL362" s="86"/>
      <c r="AM362" s="86"/>
      <c r="AN362" s="86"/>
      <c r="AO362" s="86"/>
      <c r="AP362" s="86"/>
      <c r="AQ362" s="86"/>
      <c r="AR362" s="86"/>
      <c r="AS362" s="86"/>
    </row>
    <row r="363" spans="6:45"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86"/>
      <c r="AI363" s="86"/>
      <c r="AJ363" s="86"/>
      <c r="AK363" s="86"/>
      <c r="AL363" s="86"/>
      <c r="AM363" s="86"/>
      <c r="AN363" s="86"/>
      <c r="AO363" s="86"/>
      <c r="AP363" s="86"/>
      <c r="AQ363" s="86"/>
      <c r="AR363" s="86"/>
      <c r="AS363" s="86"/>
    </row>
    <row r="364" spans="6:45"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86"/>
      <c r="AI364" s="86"/>
      <c r="AJ364" s="86"/>
      <c r="AK364" s="86"/>
      <c r="AL364" s="86"/>
      <c r="AM364" s="86"/>
      <c r="AN364" s="86"/>
      <c r="AO364" s="86"/>
      <c r="AP364" s="86"/>
      <c r="AQ364" s="86"/>
      <c r="AR364" s="86"/>
      <c r="AS364" s="86"/>
    </row>
    <row r="365" spans="6:45"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86"/>
      <c r="AI365" s="86"/>
      <c r="AJ365" s="86"/>
      <c r="AK365" s="86"/>
      <c r="AL365" s="86"/>
      <c r="AM365" s="86"/>
      <c r="AN365" s="86"/>
      <c r="AO365" s="86"/>
      <c r="AP365" s="86"/>
      <c r="AQ365" s="86"/>
      <c r="AR365" s="86"/>
      <c r="AS365" s="86"/>
    </row>
    <row r="366" spans="6:45"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  <c r="AH366" s="86"/>
      <c r="AI366" s="86"/>
      <c r="AJ366" s="86"/>
      <c r="AK366" s="86"/>
      <c r="AL366" s="86"/>
      <c r="AM366" s="86"/>
      <c r="AN366" s="86"/>
      <c r="AO366" s="86"/>
      <c r="AP366" s="86"/>
      <c r="AQ366" s="86"/>
      <c r="AR366" s="86"/>
      <c r="AS366" s="86"/>
    </row>
    <row r="367" spans="6:45"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  <c r="AH367" s="86"/>
      <c r="AI367" s="86"/>
      <c r="AJ367" s="86"/>
      <c r="AK367" s="86"/>
      <c r="AL367" s="86"/>
      <c r="AM367" s="86"/>
      <c r="AN367" s="86"/>
      <c r="AO367" s="86"/>
      <c r="AP367" s="86"/>
      <c r="AQ367" s="86"/>
      <c r="AR367" s="86"/>
      <c r="AS367" s="86"/>
    </row>
    <row r="368" spans="6:45"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  <c r="AH368" s="86"/>
      <c r="AI368" s="86"/>
      <c r="AJ368" s="86"/>
      <c r="AK368" s="86"/>
      <c r="AL368" s="86"/>
      <c r="AM368" s="86"/>
      <c r="AN368" s="86"/>
      <c r="AO368" s="86"/>
      <c r="AP368" s="86"/>
      <c r="AQ368" s="86"/>
      <c r="AR368" s="86"/>
      <c r="AS368" s="86"/>
    </row>
    <row r="369" spans="6:45"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  <c r="AH369" s="86"/>
      <c r="AI369" s="86"/>
      <c r="AJ369" s="86"/>
      <c r="AK369" s="86"/>
      <c r="AL369" s="86"/>
      <c r="AM369" s="86"/>
      <c r="AN369" s="86"/>
      <c r="AO369" s="86"/>
      <c r="AP369" s="86"/>
      <c r="AQ369" s="86"/>
      <c r="AR369" s="86"/>
      <c r="AS369" s="86"/>
    </row>
    <row r="370" spans="6:45"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  <c r="AH370" s="86"/>
      <c r="AI370" s="86"/>
      <c r="AJ370" s="86"/>
      <c r="AK370" s="86"/>
      <c r="AL370" s="86"/>
      <c r="AM370" s="86"/>
      <c r="AN370" s="86"/>
      <c r="AO370" s="86"/>
      <c r="AP370" s="86"/>
      <c r="AQ370" s="86"/>
      <c r="AR370" s="86"/>
      <c r="AS370" s="86"/>
    </row>
    <row r="371" spans="6:45">
      <c r="F371" s="86"/>
      <c r="G371" s="86"/>
      <c r="H371" s="86"/>
      <c r="I371" s="86"/>
      <c r="J371" s="86"/>
      <c r="K371" s="86"/>
      <c r="L371" s="86"/>
      <c r="M371" s="86"/>
      <c r="N371" s="86"/>
      <c r="O371" s="86"/>
      <c r="P371" s="86"/>
      <c r="Q371" s="86"/>
      <c r="R371" s="86"/>
      <c r="S371" s="86"/>
      <c r="T371" s="86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  <c r="AH371" s="86"/>
      <c r="AI371" s="86"/>
      <c r="AJ371" s="86"/>
      <c r="AK371" s="86"/>
      <c r="AL371" s="86"/>
      <c r="AM371" s="86"/>
      <c r="AN371" s="86"/>
      <c r="AO371" s="86"/>
      <c r="AP371" s="86"/>
      <c r="AQ371" s="86"/>
      <c r="AR371" s="86"/>
      <c r="AS371" s="86"/>
    </row>
    <row r="372" spans="6:45">
      <c r="F372" s="86"/>
      <c r="G372" s="86"/>
      <c r="H372" s="86"/>
      <c r="I372" s="86"/>
      <c r="J372" s="86"/>
      <c r="K372" s="86"/>
      <c r="L372" s="86"/>
      <c r="M372" s="86"/>
      <c r="N372" s="86"/>
      <c r="O372" s="86"/>
      <c r="P372" s="86"/>
      <c r="Q372" s="86"/>
      <c r="R372" s="86"/>
      <c r="S372" s="86"/>
      <c r="T372" s="86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  <c r="AH372" s="86"/>
      <c r="AI372" s="86"/>
      <c r="AJ372" s="86"/>
      <c r="AK372" s="86"/>
      <c r="AL372" s="86"/>
      <c r="AM372" s="86"/>
      <c r="AN372" s="86"/>
      <c r="AO372" s="86"/>
      <c r="AP372" s="86"/>
      <c r="AQ372" s="86"/>
      <c r="AR372" s="86"/>
      <c r="AS372" s="86"/>
    </row>
    <row r="373" spans="6:45">
      <c r="F373" s="86"/>
      <c r="G373" s="86"/>
      <c r="H373" s="86"/>
      <c r="I373" s="86"/>
      <c r="J373" s="86"/>
      <c r="K373" s="86"/>
      <c r="L373" s="86"/>
      <c r="M373" s="86"/>
      <c r="N373" s="86"/>
      <c r="O373" s="86"/>
      <c r="P373" s="86"/>
      <c r="Q373" s="86"/>
      <c r="R373" s="86"/>
      <c r="S373" s="86"/>
      <c r="T373" s="86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  <c r="AH373" s="86"/>
      <c r="AI373" s="86"/>
      <c r="AJ373" s="86"/>
      <c r="AK373" s="86"/>
      <c r="AL373" s="86"/>
      <c r="AM373" s="86"/>
      <c r="AN373" s="86"/>
      <c r="AO373" s="86"/>
      <c r="AP373" s="86"/>
      <c r="AQ373" s="86"/>
      <c r="AR373" s="86"/>
      <c r="AS373" s="86"/>
    </row>
    <row r="374" spans="6:45">
      <c r="F374" s="86"/>
      <c r="G374" s="86"/>
      <c r="H374" s="86"/>
      <c r="I374" s="86"/>
      <c r="J374" s="86"/>
      <c r="K374" s="86"/>
      <c r="L374" s="86"/>
      <c r="M374" s="86"/>
      <c r="N374" s="86"/>
      <c r="O374" s="86"/>
      <c r="P374" s="86"/>
      <c r="Q374" s="86"/>
      <c r="R374" s="86"/>
      <c r="S374" s="86"/>
      <c r="T374" s="86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  <c r="AH374" s="86"/>
      <c r="AI374" s="86"/>
      <c r="AJ374" s="86"/>
      <c r="AK374" s="86"/>
      <c r="AL374" s="86"/>
      <c r="AM374" s="86"/>
      <c r="AN374" s="86"/>
      <c r="AO374" s="86"/>
      <c r="AP374" s="86"/>
      <c r="AQ374" s="86"/>
      <c r="AR374" s="86"/>
      <c r="AS374" s="86"/>
    </row>
    <row r="375" spans="6:45"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  <c r="R375" s="86"/>
      <c r="S375" s="86"/>
      <c r="T375" s="86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  <c r="AH375" s="86"/>
      <c r="AI375" s="86"/>
      <c r="AJ375" s="86"/>
      <c r="AK375" s="86"/>
      <c r="AL375" s="86"/>
      <c r="AM375" s="86"/>
      <c r="AN375" s="86"/>
      <c r="AO375" s="86"/>
      <c r="AP375" s="86"/>
      <c r="AQ375" s="86"/>
      <c r="AR375" s="86"/>
      <c r="AS375" s="86"/>
    </row>
    <row r="376" spans="6:45"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  <c r="AH376" s="86"/>
      <c r="AI376" s="86"/>
      <c r="AJ376" s="86"/>
      <c r="AK376" s="86"/>
      <c r="AL376" s="86"/>
      <c r="AM376" s="86"/>
      <c r="AN376" s="86"/>
      <c r="AO376" s="86"/>
      <c r="AP376" s="86"/>
      <c r="AQ376" s="86"/>
      <c r="AR376" s="86"/>
      <c r="AS376" s="86"/>
    </row>
    <row r="377" spans="6:45"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  <c r="R377" s="86"/>
      <c r="S377" s="86"/>
      <c r="T377" s="86"/>
      <c r="U377" s="8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  <c r="AH377" s="86"/>
      <c r="AI377" s="86"/>
      <c r="AJ377" s="86"/>
      <c r="AK377" s="86"/>
      <c r="AL377" s="86"/>
      <c r="AM377" s="86"/>
      <c r="AN377" s="86"/>
      <c r="AO377" s="86"/>
      <c r="AP377" s="86"/>
      <c r="AQ377" s="86"/>
      <c r="AR377" s="86"/>
      <c r="AS377" s="86"/>
    </row>
    <row r="378" spans="6:45"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  <c r="AH378" s="86"/>
      <c r="AI378" s="86"/>
      <c r="AJ378" s="86"/>
      <c r="AK378" s="86"/>
      <c r="AL378" s="86"/>
      <c r="AM378" s="86"/>
      <c r="AN378" s="86"/>
      <c r="AO378" s="86"/>
      <c r="AP378" s="86"/>
      <c r="AQ378" s="86"/>
      <c r="AR378" s="86"/>
      <c r="AS378" s="86"/>
    </row>
    <row r="379" spans="6:45"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  <c r="AH379" s="86"/>
      <c r="AI379" s="86"/>
      <c r="AJ379" s="86"/>
      <c r="AK379" s="86"/>
      <c r="AL379" s="86"/>
      <c r="AM379" s="86"/>
      <c r="AN379" s="86"/>
      <c r="AO379" s="86"/>
      <c r="AP379" s="86"/>
      <c r="AQ379" s="86"/>
      <c r="AR379" s="86"/>
      <c r="AS379" s="86"/>
    </row>
    <row r="380" spans="6:45"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  <c r="AH380" s="86"/>
      <c r="AI380" s="86"/>
      <c r="AJ380" s="86"/>
      <c r="AK380" s="86"/>
      <c r="AL380" s="86"/>
      <c r="AM380" s="86"/>
      <c r="AN380" s="86"/>
      <c r="AO380" s="86"/>
      <c r="AP380" s="86"/>
      <c r="AQ380" s="86"/>
      <c r="AR380" s="86"/>
      <c r="AS380" s="86"/>
    </row>
    <row r="381" spans="6:45"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  <c r="AH381" s="86"/>
      <c r="AI381" s="86"/>
      <c r="AJ381" s="86"/>
      <c r="AK381" s="86"/>
      <c r="AL381" s="86"/>
      <c r="AM381" s="86"/>
      <c r="AN381" s="86"/>
      <c r="AO381" s="86"/>
      <c r="AP381" s="86"/>
      <c r="AQ381" s="86"/>
      <c r="AR381" s="86"/>
      <c r="AS381" s="86"/>
    </row>
    <row r="382" spans="6:45"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  <c r="AH382" s="86"/>
      <c r="AI382" s="86"/>
      <c r="AJ382" s="86"/>
      <c r="AK382" s="86"/>
      <c r="AL382" s="86"/>
      <c r="AM382" s="86"/>
      <c r="AN382" s="86"/>
      <c r="AO382" s="86"/>
      <c r="AP382" s="86"/>
      <c r="AQ382" s="86"/>
      <c r="AR382" s="86"/>
      <c r="AS382" s="86"/>
    </row>
    <row r="383" spans="6:45"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86"/>
      <c r="AI383" s="86"/>
      <c r="AJ383" s="86"/>
      <c r="AK383" s="86"/>
      <c r="AL383" s="86"/>
      <c r="AM383" s="86"/>
      <c r="AN383" s="86"/>
      <c r="AO383" s="86"/>
      <c r="AP383" s="86"/>
      <c r="AQ383" s="86"/>
      <c r="AR383" s="86"/>
      <c r="AS383" s="86"/>
    </row>
    <row r="384" spans="6:45"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86"/>
      <c r="AI384" s="86"/>
      <c r="AJ384" s="86"/>
      <c r="AK384" s="86"/>
      <c r="AL384" s="86"/>
      <c r="AM384" s="86"/>
      <c r="AN384" s="86"/>
      <c r="AO384" s="86"/>
      <c r="AP384" s="86"/>
      <c r="AQ384" s="86"/>
      <c r="AR384" s="86"/>
      <c r="AS384" s="86"/>
    </row>
    <row r="385" spans="6:45"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  <c r="AH385" s="86"/>
      <c r="AI385" s="86"/>
      <c r="AJ385" s="86"/>
      <c r="AK385" s="86"/>
      <c r="AL385" s="86"/>
      <c r="AM385" s="86"/>
      <c r="AN385" s="86"/>
      <c r="AO385" s="86"/>
      <c r="AP385" s="86"/>
      <c r="AQ385" s="86"/>
      <c r="AR385" s="86"/>
      <c r="AS385" s="86"/>
    </row>
    <row r="386" spans="6:45"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  <c r="AH386" s="86"/>
      <c r="AI386" s="86"/>
      <c r="AJ386" s="86"/>
      <c r="AK386" s="86"/>
      <c r="AL386" s="86"/>
      <c r="AM386" s="86"/>
      <c r="AN386" s="86"/>
      <c r="AO386" s="86"/>
      <c r="AP386" s="86"/>
      <c r="AQ386" s="86"/>
      <c r="AR386" s="86"/>
      <c r="AS386" s="86"/>
    </row>
    <row r="387" spans="6:45"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  <c r="AH387" s="86"/>
      <c r="AI387" s="86"/>
      <c r="AJ387" s="86"/>
      <c r="AK387" s="86"/>
      <c r="AL387" s="86"/>
      <c r="AM387" s="86"/>
      <c r="AN387" s="86"/>
      <c r="AO387" s="86"/>
      <c r="AP387" s="86"/>
      <c r="AQ387" s="86"/>
      <c r="AR387" s="86"/>
      <c r="AS387" s="86"/>
    </row>
    <row r="388" spans="6:45"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  <c r="AH388" s="86"/>
      <c r="AI388" s="86"/>
      <c r="AJ388" s="86"/>
      <c r="AK388" s="86"/>
      <c r="AL388" s="86"/>
      <c r="AM388" s="86"/>
      <c r="AN388" s="86"/>
      <c r="AO388" s="86"/>
      <c r="AP388" s="86"/>
      <c r="AQ388" s="86"/>
      <c r="AR388" s="86"/>
      <c r="AS388" s="86"/>
    </row>
    <row r="389" spans="6:45"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  <c r="AH389" s="86"/>
      <c r="AI389" s="86"/>
      <c r="AJ389" s="86"/>
      <c r="AK389" s="86"/>
      <c r="AL389" s="86"/>
      <c r="AM389" s="86"/>
      <c r="AN389" s="86"/>
      <c r="AO389" s="86"/>
      <c r="AP389" s="86"/>
      <c r="AQ389" s="86"/>
      <c r="AR389" s="86"/>
      <c r="AS389" s="86"/>
    </row>
    <row r="390" spans="6:45"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  <c r="AH390" s="86"/>
      <c r="AI390" s="86"/>
      <c r="AJ390" s="86"/>
      <c r="AK390" s="86"/>
      <c r="AL390" s="86"/>
      <c r="AM390" s="86"/>
      <c r="AN390" s="86"/>
      <c r="AO390" s="86"/>
      <c r="AP390" s="86"/>
      <c r="AQ390" s="86"/>
      <c r="AR390" s="86"/>
      <c r="AS390" s="86"/>
    </row>
    <row r="391" spans="6:45"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  <c r="AH391" s="86"/>
      <c r="AI391" s="86"/>
      <c r="AJ391" s="86"/>
      <c r="AK391" s="86"/>
      <c r="AL391" s="86"/>
      <c r="AM391" s="86"/>
      <c r="AN391" s="86"/>
      <c r="AO391" s="86"/>
      <c r="AP391" s="86"/>
      <c r="AQ391" s="86"/>
      <c r="AR391" s="86"/>
      <c r="AS391" s="86"/>
    </row>
    <row r="392" spans="6:45"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  <c r="AH392" s="86"/>
      <c r="AI392" s="86"/>
      <c r="AJ392" s="86"/>
      <c r="AK392" s="86"/>
      <c r="AL392" s="86"/>
      <c r="AM392" s="86"/>
      <c r="AN392" s="86"/>
      <c r="AO392" s="86"/>
      <c r="AP392" s="86"/>
      <c r="AQ392" s="86"/>
      <c r="AR392" s="86"/>
      <c r="AS392" s="86"/>
    </row>
    <row r="393" spans="6:45">
      <c r="F393" s="86"/>
      <c r="G393" s="86"/>
      <c r="H393" s="86"/>
      <c r="I393" s="86"/>
      <c r="J393" s="86"/>
      <c r="K393" s="86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  <c r="AH393" s="86"/>
      <c r="AI393" s="86"/>
      <c r="AJ393" s="86"/>
      <c r="AK393" s="86"/>
      <c r="AL393" s="86"/>
      <c r="AM393" s="86"/>
      <c r="AN393" s="86"/>
      <c r="AO393" s="86"/>
      <c r="AP393" s="86"/>
      <c r="AQ393" s="86"/>
      <c r="AR393" s="86"/>
      <c r="AS393" s="86"/>
    </row>
    <row r="394" spans="6:45"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  <c r="AH394" s="86"/>
      <c r="AI394" s="86"/>
      <c r="AJ394" s="86"/>
      <c r="AK394" s="86"/>
      <c r="AL394" s="86"/>
      <c r="AM394" s="86"/>
      <c r="AN394" s="86"/>
      <c r="AO394" s="86"/>
      <c r="AP394" s="86"/>
      <c r="AQ394" s="86"/>
      <c r="AR394" s="86"/>
      <c r="AS394" s="86"/>
    </row>
    <row r="395" spans="6:45"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  <c r="AH395" s="86"/>
      <c r="AI395" s="86"/>
      <c r="AJ395" s="86"/>
      <c r="AK395" s="86"/>
      <c r="AL395" s="86"/>
      <c r="AM395" s="86"/>
      <c r="AN395" s="86"/>
      <c r="AO395" s="86"/>
      <c r="AP395" s="86"/>
      <c r="AQ395" s="86"/>
      <c r="AR395" s="86"/>
      <c r="AS395" s="86"/>
    </row>
    <row r="396" spans="6:45"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86"/>
      <c r="AI396" s="86"/>
      <c r="AJ396" s="86"/>
      <c r="AK396" s="86"/>
      <c r="AL396" s="86"/>
      <c r="AM396" s="86"/>
      <c r="AN396" s="86"/>
      <c r="AO396" s="86"/>
      <c r="AP396" s="86"/>
      <c r="AQ396" s="86"/>
      <c r="AR396" s="86"/>
      <c r="AS396" s="86"/>
    </row>
    <row r="397" spans="6:45"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86"/>
      <c r="AI397" s="86"/>
      <c r="AJ397" s="86"/>
      <c r="AK397" s="86"/>
      <c r="AL397" s="86"/>
      <c r="AM397" s="86"/>
      <c r="AN397" s="86"/>
      <c r="AO397" s="86"/>
      <c r="AP397" s="86"/>
      <c r="AQ397" s="86"/>
      <c r="AR397" s="86"/>
      <c r="AS397" s="86"/>
    </row>
    <row r="398" spans="6:45"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86"/>
      <c r="AI398" s="86"/>
      <c r="AJ398" s="86"/>
      <c r="AK398" s="86"/>
      <c r="AL398" s="86"/>
      <c r="AM398" s="86"/>
      <c r="AN398" s="86"/>
      <c r="AO398" s="86"/>
      <c r="AP398" s="86"/>
      <c r="AQ398" s="86"/>
      <c r="AR398" s="86"/>
      <c r="AS398" s="86"/>
    </row>
    <row r="399" spans="6:45"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86"/>
      <c r="AI399" s="86"/>
      <c r="AJ399" s="86"/>
      <c r="AK399" s="86"/>
      <c r="AL399" s="86"/>
      <c r="AM399" s="86"/>
      <c r="AN399" s="86"/>
      <c r="AO399" s="86"/>
      <c r="AP399" s="86"/>
      <c r="AQ399" s="86"/>
      <c r="AR399" s="86"/>
      <c r="AS399" s="86"/>
    </row>
    <row r="400" spans="6:45"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86"/>
      <c r="AI400" s="86"/>
      <c r="AJ400" s="86"/>
      <c r="AK400" s="86"/>
      <c r="AL400" s="86"/>
      <c r="AM400" s="86"/>
      <c r="AN400" s="86"/>
      <c r="AO400" s="86"/>
      <c r="AP400" s="86"/>
      <c r="AQ400" s="86"/>
      <c r="AR400" s="86"/>
      <c r="AS400" s="86"/>
    </row>
    <row r="401" spans="6:45"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86"/>
      <c r="AI401" s="86"/>
      <c r="AJ401" s="86"/>
      <c r="AK401" s="86"/>
      <c r="AL401" s="86"/>
      <c r="AM401" s="86"/>
      <c r="AN401" s="86"/>
      <c r="AO401" s="86"/>
      <c r="AP401" s="86"/>
      <c r="AQ401" s="86"/>
      <c r="AR401" s="86"/>
      <c r="AS401" s="86"/>
    </row>
    <row r="402" spans="6:45"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86"/>
      <c r="AI402" s="86"/>
      <c r="AJ402" s="86"/>
      <c r="AK402" s="86"/>
      <c r="AL402" s="86"/>
      <c r="AM402" s="86"/>
      <c r="AN402" s="86"/>
      <c r="AO402" s="86"/>
      <c r="AP402" s="86"/>
      <c r="AQ402" s="86"/>
      <c r="AR402" s="86"/>
      <c r="AS402" s="86"/>
    </row>
    <row r="403" spans="6:45"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86"/>
      <c r="AI403" s="86"/>
      <c r="AJ403" s="86"/>
      <c r="AK403" s="86"/>
      <c r="AL403" s="86"/>
      <c r="AM403" s="86"/>
      <c r="AN403" s="86"/>
      <c r="AO403" s="86"/>
      <c r="AP403" s="86"/>
      <c r="AQ403" s="86"/>
      <c r="AR403" s="86"/>
      <c r="AS403" s="86"/>
    </row>
    <row r="404" spans="6:45"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86"/>
      <c r="AI404" s="86"/>
      <c r="AJ404" s="86"/>
      <c r="AK404" s="86"/>
      <c r="AL404" s="86"/>
      <c r="AM404" s="86"/>
      <c r="AN404" s="86"/>
      <c r="AO404" s="86"/>
      <c r="AP404" s="86"/>
      <c r="AQ404" s="86"/>
      <c r="AR404" s="86"/>
      <c r="AS404" s="86"/>
    </row>
    <row r="405" spans="6:45"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86"/>
      <c r="AI405" s="86"/>
      <c r="AJ405" s="86"/>
      <c r="AK405" s="86"/>
      <c r="AL405" s="86"/>
      <c r="AM405" s="86"/>
      <c r="AN405" s="86"/>
      <c r="AO405" s="86"/>
      <c r="AP405" s="86"/>
      <c r="AQ405" s="86"/>
      <c r="AR405" s="86"/>
      <c r="AS405" s="86"/>
    </row>
    <row r="406" spans="6:45"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86"/>
      <c r="AI406" s="86"/>
      <c r="AJ406" s="86"/>
      <c r="AK406" s="86"/>
      <c r="AL406" s="86"/>
      <c r="AM406" s="86"/>
      <c r="AN406" s="86"/>
      <c r="AO406" s="86"/>
      <c r="AP406" s="86"/>
      <c r="AQ406" s="86"/>
      <c r="AR406" s="86"/>
      <c r="AS406" s="86"/>
    </row>
    <row r="407" spans="6:45"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86"/>
      <c r="AI407" s="86"/>
      <c r="AJ407" s="86"/>
      <c r="AK407" s="86"/>
      <c r="AL407" s="86"/>
      <c r="AM407" s="86"/>
      <c r="AN407" s="86"/>
      <c r="AO407" s="86"/>
      <c r="AP407" s="86"/>
      <c r="AQ407" s="86"/>
      <c r="AR407" s="86"/>
      <c r="AS407" s="86"/>
    </row>
    <row r="408" spans="6:45"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86"/>
      <c r="AI408" s="86"/>
      <c r="AJ408" s="86"/>
      <c r="AK408" s="86"/>
      <c r="AL408" s="86"/>
      <c r="AM408" s="86"/>
      <c r="AN408" s="86"/>
      <c r="AO408" s="86"/>
      <c r="AP408" s="86"/>
      <c r="AQ408" s="86"/>
      <c r="AR408" s="86"/>
      <c r="AS408" s="86"/>
    </row>
    <row r="409" spans="6:45"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86"/>
      <c r="AI409" s="86"/>
      <c r="AJ409" s="86"/>
      <c r="AK409" s="86"/>
      <c r="AL409" s="86"/>
      <c r="AM409" s="86"/>
      <c r="AN409" s="86"/>
      <c r="AO409" s="86"/>
      <c r="AP409" s="86"/>
      <c r="AQ409" s="86"/>
      <c r="AR409" s="86"/>
      <c r="AS409" s="86"/>
    </row>
    <row r="410" spans="6:45"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86"/>
      <c r="AI410" s="86"/>
      <c r="AJ410" s="86"/>
      <c r="AK410" s="86"/>
      <c r="AL410" s="86"/>
      <c r="AM410" s="86"/>
      <c r="AN410" s="86"/>
      <c r="AO410" s="86"/>
      <c r="AP410" s="86"/>
      <c r="AQ410" s="86"/>
      <c r="AR410" s="86"/>
      <c r="AS410" s="86"/>
    </row>
    <row r="411" spans="6:45"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  <c r="S411" s="86"/>
      <c r="T411" s="86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  <c r="AH411" s="86"/>
      <c r="AI411" s="86"/>
      <c r="AJ411" s="86"/>
      <c r="AK411" s="86"/>
      <c r="AL411" s="86"/>
      <c r="AM411" s="86"/>
      <c r="AN411" s="86"/>
      <c r="AO411" s="86"/>
      <c r="AP411" s="86"/>
      <c r="AQ411" s="86"/>
      <c r="AR411" s="86"/>
      <c r="AS411" s="86"/>
    </row>
    <row r="412" spans="6:45"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86"/>
      <c r="AI412" s="86"/>
      <c r="AJ412" s="86"/>
      <c r="AK412" s="86"/>
      <c r="AL412" s="86"/>
      <c r="AM412" s="86"/>
      <c r="AN412" s="86"/>
      <c r="AO412" s="86"/>
      <c r="AP412" s="86"/>
      <c r="AQ412" s="86"/>
      <c r="AR412" s="86"/>
      <c r="AS412" s="86"/>
    </row>
    <row r="413" spans="6:45"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  <c r="AH413" s="86"/>
      <c r="AI413" s="86"/>
      <c r="AJ413" s="86"/>
      <c r="AK413" s="86"/>
      <c r="AL413" s="86"/>
      <c r="AM413" s="86"/>
      <c r="AN413" s="86"/>
      <c r="AO413" s="86"/>
      <c r="AP413" s="86"/>
      <c r="AQ413" s="86"/>
      <c r="AR413" s="86"/>
      <c r="AS413" s="86"/>
    </row>
    <row r="414" spans="6:45"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  <c r="AH414" s="86"/>
      <c r="AI414" s="86"/>
      <c r="AJ414" s="86"/>
      <c r="AK414" s="86"/>
      <c r="AL414" s="86"/>
      <c r="AM414" s="86"/>
      <c r="AN414" s="86"/>
      <c r="AO414" s="86"/>
      <c r="AP414" s="86"/>
      <c r="AQ414" s="86"/>
      <c r="AR414" s="86"/>
      <c r="AS414" s="86"/>
    </row>
    <row r="415" spans="6:45"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  <c r="AH415" s="86"/>
      <c r="AI415" s="86"/>
      <c r="AJ415" s="86"/>
      <c r="AK415" s="86"/>
      <c r="AL415" s="86"/>
      <c r="AM415" s="86"/>
      <c r="AN415" s="86"/>
      <c r="AO415" s="86"/>
      <c r="AP415" s="86"/>
      <c r="AQ415" s="86"/>
      <c r="AR415" s="86"/>
      <c r="AS415" s="86"/>
    </row>
    <row r="416" spans="6:45"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  <c r="AH416" s="86"/>
      <c r="AI416" s="86"/>
      <c r="AJ416" s="86"/>
      <c r="AK416" s="86"/>
      <c r="AL416" s="86"/>
      <c r="AM416" s="86"/>
      <c r="AN416" s="86"/>
      <c r="AO416" s="86"/>
      <c r="AP416" s="86"/>
      <c r="AQ416" s="86"/>
      <c r="AR416" s="86"/>
      <c r="AS416" s="86"/>
    </row>
    <row r="417" spans="6:45"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  <c r="AH417" s="86"/>
      <c r="AI417" s="86"/>
      <c r="AJ417" s="86"/>
      <c r="AK417" s="86"/>
      <c r="AL417" s="86"/>
      <c r="AM417" s="86"/>
      <c r="AN417" s="86"/>
      <c r="AO417" s="86"/>
      <c r="AP417" s="86"/>
      <c r="AQ417" s="86"/>
      <c r="AR417" s="86"/>
      <c r="AS417" s="86"/>
    </row>
    <row r="418" spans="6:45"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  <c r="AH418" s="86"/>
      <c r="AI418" s="86"/>
      <c r="AJ418" s="86"/>
      <c r="AK418" s="86"/>
      <c r="AL418" s="86"/>
      <c r="AM418" s="86"/>
      <c r="AN418" s="86"/>
      <c r="AO418" s="86"/>
      <c r="AP418" s="86"/>
      <c r="AQ418" s="86"/>
      <c r="AR418" s="86"/>
      <c r="AS418" s="86"/>
    </row>
    <row r="419" spans="6:45"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  <c r="AO419" s="86"/>
      <c r="AP419" s="86"/>
      <c r="AQ419" s="86"/>
      <c r="AR419" s="86"/>
      <c r="AS419" s="86"/>
    </row>
    <row r="420" spans="6:45"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  <c r="AH420" s="86"/>
      <c r="AI420" s="86"/>
      <c r="AJ420" s="86"/>
      <c r="AK420" s="86"/>
      <c r="AL420" s="86"/>
      <c r="AM420" s="86"/>
      <c r="AN420" s="86"/>
      <c r="AO420" s="86"/>
      <c r="AP420" s="86"/>
      <c r="AQ420" s="86"/>
      <c r="AR420" s="86"/>
      <c r="AS420" s="86"/>
    </row>
    <row r="421" spans="6:45"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  <c r="AH421" s="86"/>
      <c r="AI421" s="86"/>
      <c r="AJ421" s="86"/>
      <c r="AK421" s="86"/>
      <c r="AL421" s="86"/>
      <c r="AM421" s="86"/>
      <c r="AN421" s="86"/>
      <c r="AO421" s="86"/>
      <c r="AP421" s="86"/>
      <c r="AQ421" s="86"/>
      <c r="AR421" s="86"/>
      <c r="AS421" s="86"/>
    </row>
    <row r="422" spans="6:45"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  <c r="AH422" s="86"/>
      <c r="AI422" s="86"/>
      <c r="AJ422" s="86"/>
      <c r="AK422" s="86"/>
      <c r="AL422" s="86"/>
      <c r="AM422" s="86"/>
      <c r="AN422" s="86"/>
      <c r="AO422" s="86"/>
      <c r="AP422" s="86"/>
      <c r="AQ422" s="86"/>
      <c r="AR422" s="86"/>
      <c r="AS422" s="86"/>
    </row>
    <row r="423" spans="6:45"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  <c r="AH423" s="86"/>
      <c r="AI423" s="86"/>
      <c r="AJ423" s="86"/>
      <c r="AK423" s="86"/>
      <c r="AL423" s="86"/>
      <c r="AM423" s="86"/>
      <c r="AN423" s="86"/>
      <c r="AO423" s="86"/>
      <c r="AP423" s="86"/>
      <c r="AQ423" s="86"/>
      <c r="AR423" s="86"/>
      <c r="AS423" s="86"/>
    </row>
    <row r="424" spans="6:45"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86"/>
      <c r="AI424" s="86"/>
      <c r="AJ424" s="86"/>
      <c r="AK424" s="86"/>
      <c r="AL424" s="86"/>
      <c r="AM424" s="86"/>
      <c r="AN424" s="86"/>
      <c r="AO424" s="86"/>
      <c r="AP424" s="86"/>
      <c r="AQ424" s="86"/>
      <c r="AR424" s="86"/>
      <c r="AS424" s="86"/>
    </row>
    <row r="425" spans="6:45"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86"/>
      <c r="AI425" s="86"/>
      <c r="AJ425" s="86"/>
      <c r="AK425" s="86"/>
      <c r="AL425" s="86"/>
      <c r="AM425" s="86"/>
      <c r="AN425" s="86"/>
      <c r="AO425" s="86"/>
      <c r="AP425" s="86"/>
      <c r="AQ425" s="86"/>
      <c r="AR425" s="86"/>
      <c r="AS425" s="86"/>
    </row>
    <row r="426" spans="6:45"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86"/>
      <c r="AI426" s="86"/>
      <c r="AJ426" s="86"/>
      <c r="AK426" s="86"/>
      <c r="AL426" s="86"/>
      <c r="AM426" s="86"/>
      <c r="AN426" s="86"/>
      <c r="AO426" s="86"/>
      <c r="AP426" s="86"/>
      <c r="AQ426" s="86"/>
      <c r="AR426" s="86"/>
      <c r="AS426" s="86"/>
    </row>
    <row r="427" spans="6:45"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86"/>
      <c r="AI427" s="86"/>
      <c r="AJ427" s="86"/>
      <c r="AK427" s="86"/>
      <c r="AL427" s="86"/>
      <c r="AM427" s="86"/>
      <c r="AN427" s="86"/>
      <c r="AO427" s="86"/>
      <c r="AP427" s="86"/>
      <c r="AQ427" s="86"/>
      <c r="AR427" s="86"/>
      <c r="AS427" s="86"/>
    </row>
    <row r="428" spans="6:45"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  <c r="R428" s="86"/>
      <c r="S428" s="86"/>
      <c r="T428" s="86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  <c r="AH428" s="86"/>
      <c r="AI428" s="86"/>
      <c r="AJ428" s="86"/>
      <c r="AK428" s="86"/>
      <c r="AL428" s="86"/>
      <c r="AM428" s="86"/>
      <c r="AN428" s="86"/>
      <c r="AO428" s="86"/>
      <c r="AP428" s="86"/>
      <c r="AQ428" s="86"/>
      <c r="AR428" s="86"/>
      <c r="AS428" s="86"/>
    </row>
    <row r="429" spans="6:45"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86"/>
      <c r="AI429" s="86"/>
      <c r="AJ429" s="86"/>
      <c r="AK429" s="86"/>
      <c r="AL429" s="86"/>
      <c r="AM429" s="86"/>
      <c r="AN429" s="86"/>
      <c r="AO429" s="86"/>
      <c r="AP429" s="86"/>
      <c r="AQ429" s="86"/>
      <c r="AR429" s="86"/>
      <c r="AS429" s="86"/>
    </row>
    <row r="430" spans="6:45"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86"/>
      <c r="AI430" s="86"/>
      <c r="AJ430" s="86"/>
      <c r="AK430" s="86"/>
      <c r="AL430" s="86"/>
      <c r="AM430" s="86"/>
      <c r="AN430" s="86"/>
      <c r="AO430" s="86"/>
      <c r="AP430" s="86"/>
      <c r="AQ430" s="86"/>
      <c r="AR430" s="86"/>
      <c r="AS430" s="86"/>
    </row>
    <row r="431" spans="6:45"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86"/>
      <c r="AI431" s="86"/>
      <c r="AJ431" s="86"/>
      <c r="AK431" s="86"/>
      <c r="AL431" s="86"/>
      <c r="AM431" s="86"/>
      <c r="AN431" s="86"/>
      <c r="AO431" s="86"/>
      <c r="AP431" s="86"/>
      <c r="AQ431" s="86"/>
      <c r="AR431" s="86"/>
      <c r="AS431" s="86"/>
    </row>
    <row r="432" spans="6:45"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86"/>
      <c r="AI432" s="86"/>
      <c r="AJ432" s="86"/>
      <c r="AK432" s="86"/>
      <c r="AL432" s="86"/>
      <c r="AM432" s="86"/>
      <c r="AN432" s="86"/>
      <c r="AO432" s="86"/>
      <c r="AP432" s="86"/>
      <c r="AQ432" s="86"/>
      <c r="AR432" s="86"/>
      <c r="AS432" s="86"/>
    </row>
    <row r="433" spans="6:45"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86"/>
      <c r="AI433" s="86"/>
      <c r="AJ433" s="86"/>
      <c r="AK433" s="86"/>
      <c r="AL433" s="86"/>
      <c r="AM433" s="86"/>
      <c r="AN433" s="86"/>
      <c r="AO433" s="86"/>
      <c r="AP433" s="86"/>
      <c r="AQ433" s="86"/>
      <c r="AR433" s="86"/>
      <c r="AS433" s="86"/>
    </row>
    <row r="434" spans="6:45"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86"/>
      <c r="AI434" s="86"/>
      <c r="AJ434" s="86"/>
      <c r="AK434" s="86"/>
      <c r="AL434" s="86"/>
      <c r="AM434" s="86"/>
      <c r="AN434" s="86"/>
      <c r="AO434" s="86"/>
      <c r="AP434" s="86"/>
      <c r="AQ434" s="86"/>
      <c r="AR434" s="86"/>
      <c r="AS434" s="86"/>
    </row>
    <row r="435" spans="6:45">
      <c r="F435" s="86"/>
      <c r="G435" s="86"/>
      <c r="H435" s="86"/>
      <c r="I435" s="86"/>
      <c r="J435" s="86"/>
      <c r="K435" s="86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86"/>
      <c r="AI435" s="86"/>
      <c r="AJ435" s="86"/>
      <c r="AK435" s="86"/>
      <c r="AL435" s="86"/>
      <c r="AM435" s="86"/>
      <c r="AN435" s="86"/>
      <c r="AO435" s="86"/>
      <c r="AP435" s="86"/>
      <c r="AQ435" s="86"/>
      <c r="AR435" s="86"/>
      <c r="AS435" s="86"/>
    </row>
    <row r="436" spans="6:45">
      <c r="F436" s="86"/>
      <c r="G436" s="86"/>
      <c r="H436" s="86"/>
      <c r="I436" s="86"/>
      <c r="J436" s="86"/>
      <c r="K436" s="86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86"/>
      <c r="AI436" s="86"/>
      <c r="AJ436" s="86"/>
      <c r="AK436" s="86"/>
      <c r="AL436" s="86"/>
      <c r="AM436" s="86"/>
      <c r="AN436" s="86"/>
      <c r="AO436" s="86"/>
      <c r="AP436" s="86"/>
      <c r="AQ436" s="86"/>
      <c r="AR436" s="86"/>
      <c r="AS436" s="86"/>
    </row>
    <row r="437" spans="6:45">
      <c r="F437" s="86"/>
      <c r="G437" s="86"/>
      <c r="H437" s="86"/>
      <c r="I437" s="86"/>
      <c r="J437" s="86"/>
      <c r="K437" s="86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86"/>
      <c r="AI437" s="86"/>
      <c r="AJ437" s="86"/>
      <c r="AK437" s="86"/>
      <c r="AL437" s="86"/>
      <c r="AM437" s="86"/>
      <c r="AN437" s="86"/>
      <c r="AO437" s="86"/>
      <c r="AP437" s="86"/>
      <c r="AQ437" s="86"/>
      <c r="AR437" s="86"/>
      <c r="AS437" s="86"/>
    </row>
    <row r="438" spans="6:45"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86"/>
      <c r="AI438" s="86"/>
      <c r="AJ438" s="86"/>
      <c r="AK438" s="86"/>
      <c r="AL438" s="86"/>
      <c r="AM438" s="86"/>
      <c r="AN438" s="86"/>
      <c r="AO438" s="86"/>
      <c r="AP438" s="86"/>
      <c r="AQ438" s="86"/>
      <c r="AR438" s="86"/>
      <c r="AS438" s="86"/>
    </row>
    <row r="439" spans="6:45"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86"/>
      <c r="AI439" s="86"/>
      <c r="AJ439" s="86"/>
      <c r="AK439" s="86"/>
      <c r="AL439" s="86"/>
      <c r="AM439" s="86"/>
      <c r="AN439" s="86"/>
      <c r="AO439" s="86"/>
      <c r="AP439" s="86"/>
      <c r="AQ439" s="86"/>
      <c r="AR439" s="86"/>
      <c r="AS439" s="86"/>
    </row>
    <row r="440" spans="6:45"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86"/>
      <c r="AI440" s="86"/>
      <c r="AJ440" s="86"/>
      <c r="AK440" s="86"/>
      <c r="AL440" s="86"/>
      <c r="AM440" s="86"/>
      <c r="AN440" s="86"/>
      <c r="AO440" s="86"/>
      <c r="AP440" s="86"/>
      <c r="AQ440" s="86"/>
      <c r="AR440" s="86"/>
      <c r="AS440" s="86"/>
    </row>
    <row r="441" spans="6:45"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86"/>
      <c r="AI441" s="86"/>
      <c r="AJ441" s="86"/>
      <c r="AK441" s="86"/>
      <c r="AL441" s="86"/>
      <c r="AM441" s="86"/>
      <c r="AN441" s="86"/>
      <c r="AO441" s="86"/>
      <c r="AP441" s="86"/>
      <c r="AQ441" s="86"/>
      <c r="AR441" s="86"/>
      <c r="AS441" s="86"/>
    </row>
    <row r="442" spans="6:45"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86"/>
      <c r="AI442" s="86"/>
      <c r="AJ442" s="86"/>
      <c r="AK442" s="86"/>
      <c r="AL442" s="86"/>
      <c r="AM442" s="86"/>
      <c r="AN442" s="86"/>
      <c r="AO442" s="86"/>
      <c r="AP442" s="86"/>
      <c r="AQ442" s="86"/>
      <c r="AR442" s="86"/>
      <c r="AS442" s="86"/>
    </row>
    <row r="443" spans="6:45"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86"/>
      <c r="AI443" s="86"/>
      <c r="AJ443" s="86"/>
      <c r="AK443" s="86"/>
      <c r="AL443" s="86"/>
      <c r="AM443" s="86"/>
      <c r="AN443" s="86"/>
      <c r="AO443" s="86"/>
      <c r="AP443" s="86"/>
      <c r="AQ443" s="86"/>
      <c r="AR443" s="86"/>
      <c r="AS443" s="86"/>
    </row>
    <row r="444" spans="6:45"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86"/>
      <c r="AI444" s="86"/>
      <c r="AJ444" s="86"/>
      <c r="AK444" s="86"/>
      <c r="AL444" s="86"/>
      <c r="AM444" s="86"/>
      <c r="AN444" s="86"/>
      <c r="AO444" s="86"/>
      <c r="AP444" s="86"/>
      <c r="AQ444" s="86"/>
      <c r="AR444" s="86"/>
      <c r="AS444" s="86"/>
    </row>
    <row r="445" spans="6:45"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  <c r="AH445" s="86"/>
      <c r="AI445" s="86"/>
      <c r="AJ445" s="86"/>
      <c r="AK445" s="86"/>
      <c r="AL445" s="86"/>
      <c r="AM445" s="86"/>
      <c r="AN445" s="86"/>
      <c r="AO445" s="86"/>
      <c r="AP445" s="86"/>
      <c r="AQ445" s="86"/>
      <c r="AR445" s="86"/>
      <c r="AS445" s="86"/>
    </row>
    <row r="446" spans="6:45"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86"/>
      <c r="AI446" s="86"/>
      <c r="AJ446" s="86"/>
      <c r="AK446" s="86"/>
      <c r="AL446" s="86"/>
      <c r="AM446" s="86"/>
      <c r="AN446" s="86"/>
      <c r="AO446" s="86"/>
      <c r="AP446" s="86"/>
      <c r="AQ446" s="86"/>
      <c r="AR446" s="86"/>
      <c r="AS446" s="86"/>
    </row>
    <row r="447" spans="6:45"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86"/>
      <c r="AI447" s="86"/>
      <c r="AJ447" s="86"/>
      <c r="AK447" s="86"/>
      <c r="AL447" s="86"/>
      <c r="AM447" s="86"/>
      <c r="AN447" s="86"/>
      <c r="AO447" s="86"/>
      <c r="AP447" s="86"/>
      <c r="AQ447" s="86"/>
      <c r="AR447" s="86"/>
      <c r="AS447" s="86"/>
    </row>
    <row r="448" spans="6:45"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86"/>
      <c r="AI448" s="86"/>
      <c r="AJ448" s="86"/>
      <c r="AK448" s="86"/>
      <c r="AL448" s="86"/>
      <c r="AM448" s="86"/>
      <c r="AN448" s="86"/>
      <c r="AO448" s="86"/>
      <c r="AP448" s="86"/>
      <c r="AQ448" s="86"/>
      <c r="AR448" s="86"/>
      <c r="AS448" s="86"/>
    </row>
    <row r="449" spans="6:45"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86"/>
      <c r="AI449" s="86"/>
      <c r="AJ449" s="86"/>
      <c r="AK449" s="86"/>
      <c r="AL449" s="86"/>
      <c r="AM449" s="86"/>
      <c r="AN449" s="86"/>
      <c r="AO449" s="86"/>
      <c r="AP449" s="86"/>
      <c r="AQ449" s="86"/>
      <c r="AR449" s="86"/>
      <c r="AS449" s="86"/>
    </row>
    <row r="450" spans="6:45"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86"/>
      <c r="AI450" s="86"/>
      <c r="AJ450" s="86"/>
      <c r="AK450" s="86"/>
      <c r="AL450" s="86"/>
      <c r="AM450" s="86"/>
      <c r="AN450" s="86"/>
      <c r="AO450" s="86"/>
      <c r="AP450" s="86"/>
      <c r="AQ450" s="86"/>
      <c r="AR450" s="86"/>
      <c r="AS450" s="86"/>
    </row>
    <row r="451" spans="6:45"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86"/>
      <c r="AI451" s="86"/>
      <c r="AJ451" s="86"/>
      <c r="AK451" s="86"/>
      <c r="AL451" s="86"/>
      <c r="AM451" s="86"/>
      <c r="AN451" s="86"/>
      <c r="AO451" s="86"/>
      <c r="AP451" s="86"/>
      <c r="AQ451" s="86"/>
      <c r="AR451" s="86"/>
      <c r="AS451" s="86"/>
    </row>
    <row r="452" spans="6:45"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86"/>
      <c r="AI452" s="86"/>
      <c r="AJ452" s="86"/>
      <c r="AK452" s="86"/>
      <c r="AL452" s="86"/>
      <c r="AM452" s="86"/>
      <c r="AN452" s="86"/>
      <c r="AO452" s="86"/>
      <c r="AP452" s="86"/>
      <c r="AQ452" s="86"/>
      <c r="AR452" s="86"/>
      <c r="AS452" s="86"/>
    </row>
    <row r="453" spans="6:45"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86"/>
      <c r="AI453" s="86"/>
      <c r="AJ453" s="86"/>
      <c r="AK453" s="86"/>
      <c r="AL453" s="86"/>
      <c r="AM453" s="86"/>
      <c r="AN453" s="86"/>
      <c r="AO453" s="86"/>
      <c r="AP453" s="86"/>
      <c r="AQ453" s="86"/>
      <c r="AR453" s="86"/>
      <c r="AS453" s="86"/>
    </row>
    <row r="454" spans="6:45"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86"/>
      <c r="AI454" s="86"/>
      <c r="AJ454" s="86"/>
      <c r="AK454" s="86"/>
      <c r="AL454" s="86"/>
      <c r="AM454" s="86"/>
      <c r="AN454" s="86"/>
      <c r="AO454" s="86"/>
      <c r="AP454" s="86"/>
      <c r="AQ454" s="86"/>
      <c r="AR454" s="86"/>
      <c r="AS454" s="86"/>
    </row>
    <row r="455" spans="6:45"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86"/>
      <c r="AI455" s="86"/>
      <c r="AJ455" s="86"/>
      <c r="AK455" s="86"/>
      <c r="AL455" s="86"/>
      <c r="AM455" s="86"/>
      <c r="AN455" s="86"/>
      <c r="AO455" s="86"/>
      <c r="AP455" s="86"/>
      <c r="AQ455" s="86"/>
      <c r="AR455" s="86"/>
      <c r="AS455" s="86"/>
    </row>
    <row r="456" spans="6:45"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86"/>
      <c r="AI456" s="86"/>
      <c r="AJ456" s="86"/>
      <c r="AK456" s="86"/>
      <c r="AL456" s="86"/>
      <c r="AM456" s="86"/>
      <c r="AN456" s="86"/>
      <c r="AO456" s="86"/>
      <c r="AP456" s="86"/>
      <c r="AQ456" s="86"/>
      <c r="AR456" s="86"/>
      <c r="AS456" s="86"/>
    </row>
    <row r="457" spans="6:45"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86"/>
      <c r="AI457" s="86"/>
      <c r="AJ457" s="86"/>
      <c r="AK457" s="86"/>
      <c r="AL457" s="86"/>
      <c r="AM457" s="86"/>
      <c r="AN457" s="86"/>
      <c r="AO457" s="86"/>
      <c r="AP457" s="86"/>
      <c r="AQ457" s="86"/>
      <c r="AR457" s="86"/>
      <c r="AS457" s="86"/>
    </row>
    <row r="458" spans="6:45"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86"/>
      <c r="AI458" s="86"/>
      <c r="AJ458" s="86"/>
      <c r="AK458" s="86"/>
      <c r="AL458" s="86"/>
      <c r="AM458" s="86"/>
      <c r="AN458" s="86"/>
      <c r="AO458" s="86"/>
      <c r="AP458" s="86"/>
      <c r="AQ458" s="86"/>
      <c r="AR458" s="86"/>
      <c r="AS458" s="86"/>
    </row>
  </sheetData>
  <conditionalFormatting sqref="F3:CE458">
    <cfRule type="expression" dxfId="7" priority="1">
      <formula>$F3=""</formula>
    </cfRule>
    <cfRule type="expression" dxfId="6" priority="2">
      <formula>$F3="C"</formula>
    </cfRule>
    <cfRule type="expression" dxfId="5" priority="3">
      <formula>$F3="B"</formula>
    </cfRule>
    <cfRule type="expression" dxfId="4" priority="4">
      <formula>$F3="A"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hisWorkbook.Copy_Click_CALVES">
                <anchor moveWithCells="1">
                  <from>
                    <xdr:col>0</xdr:col>
                    <xdr:colOff>152400</xdr:colOff>
                    <xdr:row>1</xdr:row>
                    <xdr:rowOff>69850</xdr:rowOff>
                  </from>
                  <to>
                    <xdr:col>1</xdr:col>
                    <xdr:colOff>241300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hisWorkbook.ShowUserForm">
                <anchor moveWithCells="1" sizeWithCells="1">
                  <from>
                    <xdr:col>0</xdr:col>
                    <xdr:colOff>165100</xdr:colOff>
                    <xdr:row>18</xdr:row>
                    <xdr:rowOff>69850</xdr:rowOff>
                  </from>
                  <to>
                    <xdr:col>1</xdr:col>
                    <xdr:colOff>508000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100-000000000000}">
          <x14:formula1>
            <xm:f>RS!$A$1:$A$4</xm:f>
          </x14:formula1>
          <xm:sqref>F3:F4 F17:F23 F6:F7 F9:F11 F27:F32</xm:sqref>
        </x14:dataValidation>
        <x14:dataValidation type="list" allowBlank="1" showInputMessage="1" showErrorMessage="1" xr:uid="{00000000-0002-0000-1100-000001000000}">
          <x14:formula1>
            <xm:f>RS!$A$16:$A$20</xm:f>
          </x14:formula1>
          <xm:sqref>D16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CE149"/>
  <sheetViews>
    <sheetView zoomScale="85" zoomScaleNormal="85" zoomScalePageLayoutView="25" workbookViewId="0">
      <selection activeCell="I18" sqref="I18"/>
    </sheetView>
  </sheetViews>
  <sheetFormatPr defaultColWidth="8.83203125" defaultRowHeight="15.5"/>
  <cols>
    <col min="2" max="2" width="10.58203125" bestFit="1" customWidth="1"/>
    <col min="6" max="6" width="14.83203125" bestFit="1" customWidth="1"/>
    <col min="7" max="7" width="18.08203125" bestFit="1" customWidth="1"/>
  </cols>
  <sheetData>
    <row r="1" spans="1:83" s="84" customFormat="1">
      <c r="A1" s="148"/>
      <c r="B1" s="148"/>
      <c r="C1" s="148" t="s">
        <v>93</v>
      </c>
      <c r="D1" s="148"/>
      <c r="E1" s="148"/>
      <c r="F1" s="148" t="s">
        <v>14</v>
      </c>
      <c r="G1" s="148" t="s">
        <v>15</v>
      </c>
      <c r="H1" s="148" t="s">
        <v>191</v>
      </c>
      <c r="I1" s="148" t="s">
        <v>206</v>
      </c>
      <c r="J1" s="148" t="s">
        <v>207</v>
      </c>
      <c r="K1" s="148" t="s">
        <v>208</v>
      </c>
      <c r="L1" s="148" t="s">
        <v>209</v>
      </c>
      <c r="M1" s="148" t="s">
        <v>210</v>
      </c>
      <c r="N1" s="148" t="s">
        <v>211</v>
      </c>
      <c r="O1" s="148" t="s">
        <v>212</v>
      </c>
      <c r="P1" s="148" t="s">
        <v>213</v>
      </c>
      <c r="Q1" s="148" t="s">
        <v>214</v>
      </c>
      <c r="R1" s="148" t="s">
        <v>215</v>
      </c>
      <c r="S1" s="148" t="s">
        <v>216</v>
      </c>
      <c r="T1" s="148" t="s">
        <v>217</v>
      </c>
      <c r="U1" s="148" t="s">
        <v>218</v>
      </c>
      <c r="V1" s="148" t="s">
        <v>219</v>
      </c>
      <c r="W1" s="148" t="s">
        <v>220</v>
      </c>
      <c r="X1" s="148" t="s">
        <v>221</v>
      </c>
      <c r="Y1" s="148" t="s">
        <v>222</v>
      </c>
      <c r="Z1" s="148" t="s">
        <v>223</v>
      </c>
      <c r="AA1" s="148" t="s">
        <v>224</v>
      </c>
      <c r="AB1" s="148" t="s">
        <v>225</v>
      </c>
      <c r="AC1" s="148" t="s">
        <v>226</v>
      </c>
      <c r="AD1" s="148" t="s">
        <v>227</v>
      </c>
      <c r="AE1" s="148" t="s">
        <v>228</v>
      </c>
      <c r="AF1" s="148" t="s">
        <v>229</v>
      </c>
      <c r="AG1" s="148" t="s">
        <v>230</v>
      </c>
      <c r="AH1" s="148" t="s">
        <v>231</v>
      </c>
      <c r="AI1" s="148" t="s">
        <v>232</v>
      </c>
      <c r="AJ1" s="148" t="s">
        <v>233</v>
      </c>
      <c r="AK1" s="148" t="s">
        <v>234</v>
      </c>
      <c r="AL1" s="148" t="s">
        <v>235</v>
      </c>
      <c r="AM1" s="148" t="s">
        <v>236</v>
      </c>
      <c r="AN1" s="148" t="s">
        <v>237</v>
      </c>
      <c r="AO1" s="148" t="s">
        <v>238</v>
      </c>
      <c r="AP1" s="148" t="s">
        <v>239</v>
      </c>
      <c r="AQ1" s="148" t="s">
        <v>240</v>
      </c>
      <c r="AR1" s="148" t="s">
        <v>241</v>
      </c>
      <c r="AS1" s="148" t="s">
        <v>242</v>
      </c>
      <c r="AT1" s="148" t="s">
        <v>243</v>
      </c>
      <c r="AU1" s="148" t="s">
        <v>244</v>
      </c>
      <c r="AV1" s="148" t="s">
        <v>245</v>
      </c>
      <c r="AW1" s="148" t="s">
        <v>246</v>
      </c>
      <c r="AX1" s="148" t="s">
        <v>247</v>
      </c>
      <c r="AY1" s="148" t="s">
        <v>248</v>
      </c>
      <c r="AZ1" s="148" t="s">
        <v>249</v>
      </c>
      <c r="BA1" s="148" t="s">
        <v>250</v>
      </c>
      <c r="BB1" s="148" t="s">
        <v>251</v>
      </c>
      <c r="BC1" s="148" t="s">
        <v>252</v>
      </c>
      <c r="BD1" s="148" t="s">
        <v>253</v>
      </c>
      <c r="BE1" s="148" t="s">
        <v>254</v>
      </c>
      <c r="BF1" s="148" t="s">
        <v>255</v>
      </c>
      <c r="BG1" s="148" t="s">
        <v>256</v>
      </c>
      <c r="BH1" s="148" t="s">
        <v>257</v>
      </c>
      <c r="BI1" s="148" t="s">
        <v>258</v>
      </c>
      <c r="BJ1" s="148" t="s">
        <v>259</v>
      </c>
      <c r="BK1" s="148" t="s">
        <v>260</v>
      </c>
      <c r="BL1" s="148" t="s">
        <v>261</v>
      </c>
      <c r="BM1" s="148" t="s">
        <v>262</v>
      </c>
      <c r="BN1" s="148" t="s">
        <v>263</v>
      </c>
      <c r="BO1" s="148" t="s">
        <v>264</v>
      </c>
      <c r="BP1" s="148" t="s">
        <v>265</v>
      </c>
      <c r="BQ1" s="148" t="s">
        <v>266</v>
      </c>
      <c r="BR1" s="148" t="s">
        <v>267</v>
      </c>
      <c r="BS1" s="148" t="s">
        <v>268</v>
      </c>
      <c r="BT1" s="148" t="s">
        <v>269</v>
      </c>
      <c r="BU1" s="148" t="s">
        <v>270</v>
      </c>
      <c r="BV1" s="148" t="s">
        <v>271</v>
      </c>
      <c r="BW1" s="148" t="s">
        <v>272</v>
      </c>
      <c r="BX1" s="148" t="s">
        <v>273</v>
      </c>
      <c r="BY1" s="148" t="s">
        <v>274</v>
      </c>
      <c r="BZ1" s="148" t="s">
        <v>275</v>
      </c>
      <c r="CA1" s="148" t="s">
        <v>276</v>
      </c>
      <c r="CB1" s="148" t="s">
        <v>277</v>
      </c>
      <c r="CC1" s="148" t="s">
        <v>278</v>
      </c>
      <c r="CD1" s="148" t="s">
        <v>279</v>
      </c>
      <c r="CE1" s="148" t="s">
        <v>280</v>
      </c>
    </row>
    <row r="2" spans="1:83">
      <c r="F2" s="24"/>
      <c r="G2" s="24"/>
      <c r="H2" s="89">
        <v>1</v>
      </c>
      <c r="I2" s="89"/>
      <c r="J2" s="89">
        <v>2</v>
      </c>
      <c r="K2" s="89"/>
      <c r="L2" s="89"/>
      <c r="M2" s="89">
        <v>3</v>
      </c>
      <c r="N2" s="89"/>
      <c r="O2" s="89"/>
      <c r="P2" s="89"/>
      <c r="Q2" s="89"/>
      <c r="R2" s="87"/>
      <c r="S2" s="87"/>
      <c r="T2" s="87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</row>
    <row r="3" spans="1:83">
      <c r="E3" t="b">
        <v>1</v>
      </c>
      <c r="F3" s="86" t="s">
        <v>0</v>
      </c>
      <c r="G3" s="86" t="s">
        <v>98</v>
      </c>
      <c r="H3" s="86" t="s">
        <v>0</v>
      </c>
      <c r="I3" s="86" t="s">
        <v>1</v>
      </c>
      <c r="J3" s="86" t="s">
        <v>2</v>
      </c>
      <c r="K3" s="86" t="s">
        <v>17</v>
      </c>
      <c r="L3" s="86" t="s">
        <v>18</v>
      </c>
      <c r="M3" s="86" t="s">
        <v>19</v>
      </c>
      <c r="N3" s="86" t="s">
        <v>20</v>
      </c>
      <c r="O3" s="86" t="s">
        <v>21</v>
      </c>
      <c r="P3" s="86" t="s">
        <v>22</v>
      </c>
      <c r="Q3" s="86" t="s">
        <v>23</v>
      </c>
      <c r="R3" s="86" t="s">
        <v>24</v>
      </c>
      <c r="S3" s="86" t="s">
        <v>25</v>
      </c>
      <c r="T3" s="86" t="s">
        <v>26</v>
      </c>
      <c r="U3" s="86" t="s">
        <v>27</v>
      </c>
      <c r="V3" s="86" t="s">
        <v>28</v>
      </c>
      <c r="W3" s="86" t="s">
        <v>29</v>
      </c>
      <c r="X3" s="86" t="s">
        <v>30</v>
      </c>
      <c r="Y3" s="86" t="s">
        <v>31</v>
      </c>
      <c r="Z3" s="86" t="s">
        <v>32</v>
      </c>
      <c r="AA3" s="86" t="s">
        <v>33</v>
      </c>
      <c r="AB3" s="86" t="s">
        <v>34</v>
      </c>
      <c r="AC3" s="86" t="s">
        <v>35</v>
      </c>
      <c r="AD3" s="86" t="s">
        <v>36</v>
      </c>
      <c r="AE3" s="86" t="s">
        <v>37</v>
      </c>
      <c r="AF3" s="86" t="s">
        <v>38</v>
      </c>
      <c r="AG3" s="86" t="s">
        <v>39</v>
      </c>
      <c r="AH3" s="86" t="s">
        <v>40</v>
      </c>
      <c r="AI3" s="86" t="s">
        <v>41</v>
      </c>
      <c r="AJ3" s="86" t="s">
        <v>42</v>
      </c>
      <c r="AK3" s="86" t="s">
        <v>43</v>
      </c>
      <c r="AL3" s="86" t="s">
        <v>44</v>
      </c>
      <c r="AM3" s="86" t="s">
        <v>45</v>
      </c>
      <c r="AN3" s="86" t="s">
        <v>46</v>
      </c>
      <c r="AO3" s="86" t="s">
        <v>47</v>
      </c>
      <c r="AP3" s="86" t="s">
        <v>48</v>
      </c>
      <c r="AQ3" s="86" t="s">
        <v>49</v>
      </c>
      <c r="AR3" s="86" t="s">
        <v>50</v>
      </c>
      <c r="AS3" s="86" t="s">
        <v>51</v>
      </c>
    </row>
    <row r="4" spans="1:83">
      <c r="F4" s="86" t="s">
        <v>0</v>
      </c>
      <c r="G4" s="86" t="s">
        <v>203</v>
      </c>
      <c r="H4" s="86" t="s">
        <v>199</v>
      </c>
      <c r="I4" s="86" t="s">
        <v>190</v>
      </c>
      <c r="J4" s="86" t="s">
        <v>190</v>
      </c>
      <c r="K4" s="86" t="s">
        <v>190</v>
      </c>
      <c r="L4" s="86" t="s">
        <v>190</v>
      </c>
      <c r="M4" s="86" t="s">
        <v>190</v>
      </c>
      <c r="N4" s="86" t="s">
        <v>190</v>
      </c>
      <c r="O4" s="86" t="s">
        <v>190</v>
      </c>
      <c r="P4" s="86" t="s">
        <v>190</v>
      </c>
      <c r="Q4" s="86" t="s">
        <v>190</v>
      </c>
      <c r="R4" s="86" t="s">
        <v>202</v>
      </c>
      <c r="S4" s="86" t="s">
        <v>190</v>
      </c>
      <c r="T4" s="86" t="s">
        <v>190</v>
      </c>
      <c r="U4" s="86" t="s">
        <v>190</v>
      </c>
      <c r="V4" s="86" t="s">
        <v>190</v>
      </c>
      <c r="W4" s="86" t="s">
        <v>190</v>
      </c>
      <c r="X4" s="86" t="s">
        <v>190</v>
      </c>
      <c r="Y4" s="86" t="s">
        <v>190</v>
      </c>
      <c r="Z4" s="86" t="s">
        <v>190</v>
      </c>
      <c r="AA4" s="86" t="s">
        <v>190</v>
      </c>
      <c r="AB4" s="86" t="s">
        <v>190</v>
      </c>
      <c r="AC4" s="86" t="s">
        <v>190</v>
      </c>
      <c r="AD4" s="86" t="s">
        <v>190</v>
      </c>
      <c r="AE4" s="86" t="s">
        <v>190</v>
      </c>
      <c r="AF4" s="86" t="s">
        <v>190</v>
      </c>
      <c r="AG4" s="86" t="s">
        <v>190</v>
      </c>
      <c r="AH4" s="86" t="s">
        <v>190</v>
      </c>
      <c r="AI4" s="86" t="s">
        <v>190</v>
      </c>
      <c r="AJ4" s="86" t="s">
        <v>190</v>
      </c>
      <c r="AK4" s="86" t="s">
        <v>190</v>
      </c>
      <c r="AL4" s="86" t="s">
        <v>190</v>
      </c>
      <c r="AM4" s="86" t="s">
        <v>190</v>
      </c>
      <c r="AN4" s="86" t="s">
        <v>190</v>
      </c>
      <c r="AO4" s="86" t="s">
        <v>190</v>
      </c>
      <c r="AP4" s="86" t="s">
        <v>190</v>
      </c>
      <c r="AQ4" s="86" t="s">
        <v>190</v>
      </c>
      <c r="AR4" s="86" t="s">
        <v>190</v>
      </c>
      <c r="AS4" s="86" t="s">
        <v>204</v>
      </c>
    </row>
    <row r="5" spans="1:83"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</row>
    <row r="6" spans="1:83">
      <c r="F6" s="86"/>
      <c r="G6" s="86"/>
      <c r="H6" s="86"/>
      <c r="I6" s="86">
        <v>2</v>
      </c>
      <c r="J6" s="86">
        <v>1</v>
      </c>
      <c r="K6" s="86"/>
      <c r="L6" s="86"/>
      <c r="M6" s="86"/>
      <c r="N6" s="86">
        <v>3</v>
      </c>
      <c r="O6" s="86"/>
      <c r="P6" s="86"/>
      <c r="Q6" s="86"/>
      <c r="R6" s="86">
        <v>4</v>
      </c>
      <c r="S6" s="86">
        <v>5</v>
      </c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>
        <v>6</v>
      </c>
      <c r="AJ6" s="86"/>
      <c r="AK6" s="86"/>
      <c r="AL6" s="86"/>
      <c r="AM6" s="86"/>
      <c r="AN6" s="86"/>
      <c r="AO6" s="86"/>
      <c r="AP6" s="86"/>
      <c r="AQ6" s="86"/>
      <c r="AR6" s="86"/>
      <c r="AS6" s="86"/>
    </row>
    <row r="7" spans="1:83">
      <c r="E7" t="b">
        <v>1</v>
      </c>
      <c r="F7" s="86" t="s">
        <v>1</v>
      </c>
      <c r="G7" s="86" t="s">
        <v>99</v>
      </c>
      <c r="H7" s="86" t="s">
        <v>0</v>
      </c>
      <c r="I7" s="86" t="s">
        <v>1</v>
      </c>
      <c r="J7" s="86" t="s">
        <v>2</v>
      </c>
      <c r="K7" s="86" t="s">
        <v>17</v>
      </c>
      <c r="L7" s="86" t="s">
        <v>18</v>
      </c>
      <c r="M7" s="86" t="s">
        <v>19</v>
      </c>
      <c r="N7" s="86" t="s">
        <v>20</v>
      </c>
      <c r="O7" s="86" t="s">
        <v>21</v>
      </c>
      <c r="P7" s="86" t="s">
        <v>22</v>
      </c>
      <c r="Q7" s="86" t="s">
        <v>23</v>
      </c>
      <c r="R7" s="86" t="s">
        <v>24</v>
      </c>
      <c r="S7" s="86" t="s">
        <v>25</v>
      </c>
      <c r="T7" s="86" t="s">
        <v>26</v>
      </c>
      <c r="U7" s="86" t="s">
        <v>27</v>
      </c>
      <c r="V7" s="86" t="s">
        <v>28</v>
      </c>
      <c r="W7" s="86" t="s">
        <v>29</v>
      </c>
      <c r="X7" s="86" t="s">
        <v>30</v>
      </c>
      <c r="Y7" s="86" t="s">
        <v>31</v>
      </c>
      <c r="Z7" s="86" t="s">
        <v>32</v>
      </c>
      <c r="AA7" s="86" t="s">
        <v>33</v>
      </c>
      <c r="AB7" s="86" t="s">
        <v>34</v>
      </c>
      <c r="AC7" s="86" t="s">
        <v>35</v>
      </c>
      <c r="AD7" s="86" t="s">
        <v>36</v>
      </c>
      <c r="AE7" s="86" t="s">
        <v>37</v>
      </c>
      <c r="AF7" s="86" t="s">
        <v>38</v>
      </c>
      <c r="AG7" s="86" t="s">
        <v>39</v>
      </c>
      <c r="AH7" s="86" t="s">
        <v>40</v>
      </c>
      <c r="AI7" s="86" t="s">
        <v>41</v>
      </c>
      <c r="AJ7" s="86" t="s">
        <v>42</v>
      </c>
      <c r="AK7" s="86" t="s">
        <v>43</v>
      </c>
      <c r="AL7" s="86" t="s">
        <v>44</v>
      </c>
      <c r="AM7" s="86" t="s">
        <v>45</v>
      </c>
      <c r="AN7" s="86" t="s">
        <v>46</v>
      </c>
      <c r="AO7" s="86" t="s">
        <v>47</v>
      </c>
      <c r="AP7" s="86" t="s">
        <v>48</v>
      </c>
      <c r="AQ7" s="86" t="s">
        <v>49</v>
      </c>
      <c r="AR7" s="86" t="s">
        <v>50</v>
      </c>
      <c r="AS7" s="86" t="s">
        <v>51</v>
      </c>
      <c r="CE7" t="s">
        <v>201</v>
      </c>
    </row>
    <row r="8" spans="1:83">
      <c r="F8" s="86" t="s">
        <v>1</v>
      </c>
      <c r="G8" s="86" t="s">
        <v>203</v>
      </c>
      <c r="H8" s="86" t="s">
        <v>199</v>
      </c>
      <c r="I8" s="86" t="s">
        <v>190</v>
      </c>
      <c r="J8" s="86" t="s">
        <v>190</v>
      </c>
      <c r="K8" s="86" t="s">
        <v>190</v>
      </c>
      <c r="L8" s="86" t="s">
        <v>190</v>
      </c>
      <c r="M8" s="86" t="s">
        <v>190</v>
      </c>
      <c r="N8" s="86" t="s">
        <v>190</v>
      </c>
      <c r="O8" s="86" t="s">
        <v>190</v>
      </c>
      <c r="P8" s="86" t="s">
        <v>190</v>
      </c>
      <c r="Q8" s="86" t="s">
        <v>190</v>
      </c>
      <c r="R8" s="86" t="s">
        <v>202</v>
      </c>
      <c r="S8" s="86" t="s">
        <v>190</v>
      </c>
      <c r="T8" s="86" t="s">
        <v>190</v>
      </c>
      <c r="U8" s="86" t="s">
        <v>190</v>
      </c>
      <c r="V8" s="86" t="s">
        <v>190</v>
      </c>
      <c r="W8" s="86" t="s">
        <v>190</v>
      </c>
      <c r="X8" s="86" t="s">
        <v>190</v>
      </c>
      <c r="Y8" s="86" t="s">
        <v>190</v>
      </c>
      <c r="Z8" s="86" t="s">
        <v>190</v>
      </c>
      <c r="AA8" s="86" t="s">
        <v>190</v>
      </c>
      <c r="AB8" s="86" t="s">
        <v>190</v>
      </c>
      <c r="AC8" s="86" t="s">
        <v>190</v>
      </c>
      <c r="AD8" s="86" t="s">
        <v>190</v>
      </c>
      <c r="AE8" s="86" t="s">
        <v>190</v>
      </c>
      <c r="AF8" s="86" t="s">
        <v>190</v>
      </c>
      <c r="AG8" s="86" t="s">
        <v>190</v>
      </c>
      <c r="AH8" s="86" t="s">
        <v>190</v>
      </c>
      <c r="AI8" s="86" t="s">
        <v>190</v>
      </c>
      <c r="AJ8" s="86" t="s">
        <v>190</v>
      </c>
      <c r="AK8" s="86" t="s">
        <v>190</v>
      </c>
      <c r="AL8" s="86" t="s">
        <v>190</v>
      </c>
      <c r="AM8" s="86" t="s">
        <v>190</v>
      </c>
      <c r="AN8" s="86" t="s">
        <v>190</v>
      </c>
      <c r="AO8" s="86" t="s">
        <v>190</v>
      </c>
      <c r="AP8" s="86" t="s">
        <v>190</v>
      </c>
      <c r="AQ8" s="86" t="s">
        <v>190</v>
      </c>
      <c r="AR8" s="86" t="s">
        <v>190</v>
      </c>
      <c r="AS8" s="86" t="s">
        <v>204</v>
      </c>
    </row>
    <row r="9" spans="1:83"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</row>
    <row r="10" spans="1:83">
      <c r="F10" s="86"/>
      <c r="G10" s="86"/>
      <c r="H10" s="86">
        <v>1</v>
      </c>
      <c r="I10" s="86"/>
      <c r="J10" s="86">
        <v>2</v>
      </c>
      <c r="K10" s="86"/>
      <c r="L10" s="86">
        <v>3</v>
      </c>
      <c r="M10" s="86"/>
      <c r="N10" s="86"/>
      <c r="O10" s="86"/>
      <c r="P10" s="86">
        <v>4</v>
      </c>
      <c r="Q10" s="86">
        <v>5</v>
      </c>
      <c r="R10" s="86">
        <v>6</v>
      </c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</row>
    <row r="11" spans="1:83">
      <c r="F11" s="86" t="s">
        <v>2</v>
      </c>
      <c r="G11" s="86" t="s">
        <v>100</v>
      </c>
      <c r="H11" s="86" t="s">
        <v>0</v>
      </c>
      <c r="I11" s="86" t="s">
        <v>1</v>
      </c>
      <c r="J11" s="86" t="s">
        <v>2</v>
      </c>
      <c r="K11" s="86" t="s">
        <v>17</v>
      </c>
      <c r="L11" s="86" t="s">
        <v>18</v>
      </c>
      <c r="M11" s="86" t="s">
        <v>19</v>
      </c>
      <c r="N11" s="86" t="s">
        <v>20</v>
      </c>
      <c r="O11" s="86" t="s">
        <v>21</v>
      </c>
      <c r="P11" s="86" t="s">
        <v>22</v>
      </c>
      <c r="Q11" s="86" t="s">
        <v>23</v>
      </c>
      <c r="R11" s="86" t="s">
        <v>24</v>
      </c>
      <c r="S11" s="86" t="s">
        <v>25</v>
      </c>
      <c r="T11" s="86" t="s">
        <v>26</v>
      </c>
      <c r="U11" s="86" t="s">
        <v>27</v>
      </c>
      <c r="V11" s="86" t="s">
        <v>28</v>
      </c>
      <c r="W11" s="86" t="s">
        <v>29</v>
      </c>
      <c r="X11" s="86" t="s">
        <v>30</v>
      </c>
      <c r="Y11" s="86" t="s">
        <v>31</v>
      </c>
      <c r="Z11" s="86" t="s">
        <v>32</v>
      </c>
      <c r="AA11" s="86" t="s">
        <v>33</v>
      </c>
      <c r="AB11" s="86" t="s">
        <v>34</v>
      </c>
      <c r="AC11" s="86" t="s">
        <v>35</v>
      </c>
      <c r="AD11" s="86" t="s">
        <v>36</v>
      </c>
      <c r="AE11" s="86" t="s">
        <v>37</v>
      </c>
      <c r="AF11" s="86" t="s">
        <v>38</v>
      </c>
      <c r="AG11" s="86" t="s">
        <v>39</v>
      </c>
      <c r="AH11" s="86" t="s">
        <v>40</v>
      </c>
      <c r="AI11" s="86" t="s">
        <v>41</v>
      </c>
      <c r="AJ11" s="86" t="s">
        <v>42</v>
      </c>
      <c r="AK11" s="86" t="s">
        <v>43</v>
      </c>
      <c r="AL11" s="86" t="s">
        <v>44</v>
      </c>
      <c r="AM11" s="86" t="s">
        <v>45</v>
      </c>
      <c r="AN11" s="86" t="s">
        <v>46</v>
      </c>
      <c r="AO11" s="86" t="s">
        <v>47</v>
      </c>
      <c r="AP11" s="86" t="s">
        <v>48</v>
      </c>
      <c r="AQ11" s="86" t="s">
        <v>49</v>
      </c>
      <c r="AR11" s="86" t="s">
        <v>50</v>
      </c>
      <c r="AS11" s="86" t="s">
        <v>51</v>
      </c>
      <c r="CE11" t="s">
        <v>202</v>
      </c>
    </row>
    <row r="12" spans="1:83">
      <c r="A12" s="22">
        <v>5</v>
      </c>
      <c r="B12" s="22" t="s">
        <v>56</v>
      </c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</row>
    <row r="13" spans="1:83">
      <c r="A13" s="22">
        <v>9</v>
      </c>
      <c r="B13" s="22" t="s">
        <v>57</v>
      </c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</row>
    <row r="14" spans="1:83">
      <c r="A14" s="22">
        <v>12</v>
      </c>
      <c r="B14" s="22" t="s">
        <v>58</v>
      </c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</row>
    <row r="15" spans="1:83"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</row>
    <row r="16" spans="1:83"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</row>
    <row r="17" spans="6:45"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</row>
    <row r="18" spans="6:45"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</row>
    <row r="19" spans="6:45"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</row>
    <row r="20" spans="6:45"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</row>
    <row r="21" spans="6:45"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</row>
    <row r="22" spans="6:45"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</row>
    <row r="23" spans="6:45"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</row>
    <row r="24" spans="6:45"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</row>
    <row r="25" spans="6:45"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</row>
    <row r="26" spans="6:45"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</row>
    <row r="27" spans="6:45"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</row>
    <row r="28" spans="6:45"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</row>
    <row r="29" spans="6:45"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</row>
    <row r="30" spans="6:45"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</row>
    <row r="31" spans="6:45"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</row>
    <row r="32" spans="6:45"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</row>
    <row r="33" spans="6:45"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</row>
    <row r="34" spans="6:45"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</row>
    <row r="35" spans="6:45"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</row>
    <row r="36" spans="6:45"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</row>
    <row r="37" spans="6:45"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</row>
    <row r="38" spans="6:45"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</row>
    <row r="39" spans="6:45"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</row>
    <row r="40" spans="6:45"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</row>
    <row r="41" spans="6:45"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</row>
    <row r="42" spans="6:45"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</row>
    <row r="43" spans="6:45"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</row>
    <row r="44" spans="6:45"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</row>
    <row r="45" spans="6:45"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</row>
    <row r="46" spans="6:45"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</row>
    <row r="47" spans="6:45"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</row>
    <row r="48" spans="6:45"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</row>
    <row r="49" spans="6:45"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</row>
    <row r="50" spans="6:45"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</row>
    <row r="51" spans="6:45"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</row>
    <row r="52" spans="6:45"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</row>
    <row r="53" spans="6:45"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</row>
    <row r="54" spans="6:45"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</row>
    <row r="55" spans="6:45"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</row>
    <row r="56" spans="6:45"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</row>
    <row r="57" spans="6:45"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</row>
    <row r="58" spans="6:45"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</row>
    <row r="59" spans="6:45"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</row>
    <row r="60" spans="6:45"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</row>
    <row r="61" spans="6:45"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</row>
    <row r="62" spans="6:45"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</row>
    <row r="63" spans="6:45"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</row>
    <row r="64" spans="6:45"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</row>
    <row r="65" spans="6:45"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</row>
    <row r="66" spans="6:45"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</row>
    <row r="67" spans="6:45"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</row>
    <row r="68" spans="6:45"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</row>
    <row r="69" spans="6:45"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</row>
    <row r="70" spans="6:45"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</row>
    <row r="71" spans="6:45"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</row>
    <row r="72" spans="6:45"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</row>
    <row r="73" spans="6:45"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</row>
    <row r="74" spans="6:45"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</row>
    <row r="75" spans="6:45"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</row>
    <row r="76" spans="6:45"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</row>
    <row r="77" spans="6:45"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</row>
    <row r="78" spans="6:45"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</row>
    <row r="79" spans="6:45"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</row>
    <row r="80" spans="6:45"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</row>
    <row r="81" spans="6:45"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</row>
    <row r="82" spans="6:45"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</row>
    <row r="83" spans="6:45"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</row>
    <row r="84" spans="6:45"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</row>
    <row r="85" spans="6:45"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</row>
    <row r="86" spans="6:45"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</row>
    <row r="87" spans="6:45"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</row>
    <row r="88" spans="6:45"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  <c r="AO88" s="86"/>
      <c r="AP88" s="86"/>
      <c r="AQ88" s="86"/>
      <c r="AR88" s="86"/>
      <c r="AS88" s="86"/>
    </row>
    <row r="89" spans="6:45"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</row>
    <row r="90" spans="6:45"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</row>
    <row r="91" spans="6:45"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</row>
    <row r="92" spans="6:45"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</row>
    <row r="93" spans="6:45"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</row>
    <row r="94" spans="6:45"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</row>
    <row r="95" spans="6:45"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</row>
    <row r="96" spans="6:45"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</row>
    <row r="97" spans="6:45"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</row>
    <row r="98" spans="6:45"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</row>
    <row r="99" spans="6:45"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</row>
    <row r="100" spans="6:45"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</row>
    <row r="101" spans="6:45"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</row>
    <row r="102" spans="6:45"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</row>
    <row r="103" spans="6:45"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</row>
    <row r="104" spans="6:45"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</row>
    <row r="105" spans="6:45"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</row>
    <row r="106" spans="6:45"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</row>
    <row r="107" spans="6:45"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</row>
    <row r="108" spans="6:45"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  <c r="AA108" s="86"/>
      <c r="AB108" s="86"/>
      <c r="AC108" s="86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</row>
    <row r="109" spans="6:45"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  <c r="AA109" s="86"/>
      <c r="AB109" s="86"/>
      <c r="AC109" s="86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</row>
    <row r="110" spans="6:45"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  <c r="AA110" s="86"/>
      <c r="AB110" s="86"/>
      <c r="AC110" s="86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</row>
    <row r="111" spans="6:45"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</row>
    <row r="112" spans="6:45"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86"/>
      <c r="AI112" s="86"/>
      <c r="AJ112" s="86"/>
      <c r="AK112" s="86"/>
      <c r="AL112" s="86"/>
      <c r="AM112" s="86"/>
      <c r="AN112" s="86"/>
      <c r="AO112" s="86"/>
      <c r="AP112" s="86"/>
      <c r="AQ112" s="86"/>
      <c r="AR112" s="86"/>
      <c r="AS112" s="86"/>
    </row>
    <row r="113" spans="6:45"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  <c r="AO113" s="86"/>
      <c r="AP113" s="86"/>
      <c r="AQ113" s="86"/>
      <c r="AR113" s="86"/>
      <c r="AS113" s="86"/>
    </row>
    <row r="114" spans="6:45"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</row>
    <row r="115" spans="6:45"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  <c r="AO115" s="86"/>
      <c r="AP115" s="86"/>
      <c r="AQ115" s="86"/>
      <c r="AR115" s="86"/>
      <c r="AS115" s="86"/>
    </row>
    <row r="116" spans="6:45"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  <c r="AO116" s="86"/>
      <c r="AP116" s="86"/>
      <c r="AQ116" s="86"/>
      <c r="AR116" s="86"/>
      <c r="AS116" s="86"/>
    </row>
    <row r="117" spans="6:45"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  <c r="AO117" s="86"/>
      <c r="AP117" s="86"/>
      <c r="AQ117" s="86"/>
      <c r="AR117" s="86"/>
      <c r="AS117" s="86"/>
    </row>
    <row r="118" spans="6:45"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</row>
    <row r="119" spans="6:45"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86"/>
      <c r="AQ119" s="86"/>
      <c r="AR119" s="86"/>
      <c r="AS119" s="86"/>
    </row>
    <row r="120" spans="6:45"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</row>
    <row r="121" spans="6:45"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</row>
    <row r="122" spans="6:45"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  <c r="AO122" s="86"/>
      <c r="AP122" s="86"/>
      <c r="AQ122" s="86"/>
      <c r="AR122" s="86"/>
      <c r="AS122" s="86"/>
    </row>
    <row r="123" spans="6:45"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86"/>
      <c r="AQ123" s="86"/>
      <c r="AR123" s="86"/>
      <c r="AS123" s="86"/>
    </row>
    <row r="124" spans="6:45"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</row>
    <row r="125" spans="6:45"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  <c r="AO125" s="86"/>
      <c r="AP125" s="86"/>
      <c r="AQ125" s="86"/>
      <c r="AR125" s="86"/>
      <c r="AS125" s="86"/>
    </row>
    <row r="126" spans="6:45"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</row>
    <row r="127" spans="6:45"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86"/>
      <c r="AQ127" s="86"/>
      <c r="AR127" s="86"/>
      <c r="AS127" s="86"/>
    </row>
    <row r="128" spans="6:45"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</row>
    <row r="129" spans="6:45"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</row>
    <row r="130" spans="6:45"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</row>
    <row r="131" spans="6:45"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</row>
    <row r="132" spans="6:45"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R132" s="86"/>
      <c r="AS132" s="86"/>
    </row>
    <row r="133" spans="6:45"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86"/>
      <c r="AQ133" s="86"/>
      <c r="AR133" s="86"/>
      <c r="AS133" s="86"/>
    </row>
    <row r="134" spans="6:45"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  <c r="AO134" s="86"/>
      <c r="AP134" s="86"/>
      <c r="AQ134" s="86"/>
      <c r="AR134" s="86"/>
      <c r="AS134" s="86"/>
    </row>
    <row r="135" spans="6:45"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  <c r="AO135" s="86"/>
      <c r="AP135" s="86"/>
      <c r="AQ135" s="86"/>
      <c r="AR135" s="86"/>
      <c r="AS135" s="86"/>
    </row>
    <row r="136" spans="6:45"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  <c r="AO136" s="86"/>
      <c r="AP136" s="86"/>
      <c r="AQ136" s="86"/>
      <c r="AR136" s="86"/>
      <c r="AS136" s="86"/>
    </row>
    <row r="137" spans="6:45"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  <c r="AO137" s="86"/>
      <c r="AP137" s="86"/>
      <c r="AQ137" s="86"/>
      <c r="AR137" s="86"/>
      <c r="AS137" s="86"/>
    </row>
    <row r="138" spans="6:45"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</row>
    <row r="139" spans="6:45"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86"/>
      <c r="AI139" s="86"/>
      <c r="AJ139" s="86"/>
      <c r="AK139" s="86"/>
      <c r="AL139" s="86"/>
      <c r="AM139" s="86"/>
      <c r="AN139" s="86"/>
      <c r="AO139" s="86"/>
      <c r="AP139" s="86"/>
      <c r="AQ139" s="86"/>
      <c r="AR139" s="86"/>
      <c r="AS139" s="86"/>
    </row>
    <row r="140" spans="6:45"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</row>
    <row r="141" spans="6:45"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  <c r="AO141" s="86"/>
      <c r="AP141" s="86"/>
      <c r="AQ141" s="86"/>
      <c r="AR141" s="86"/>
      <c r="AS141" s="86"/>
    </row>
    <row r="142" spans="6:45"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86"/>
      <c r="AI142" s="86"/>
      <c r="AJ142" s="86"/>
      <c r="AK142" s="86"/>
      <c r="AL142" s="86"/>
      <c r="AM142" s="86"/>
      <c r="AN142" s="86"/>
      <c r="AO142" s="86"/>
      <c r="AP142" s="86"/>
      <c r="AQ142" s="86"/>
      <c r="AR142" s="86"/>
      <c r="AS142" s="86"/>
    </row>
    <row r="143" spans="6:45"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</row>
    <row r="144" spans="6:45"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  <c r="AO144" s="86"/>
      <c r="AP144" s="86"/>
      <c r="AQ144" s="86"/>
      <c r="AR144" s="86"/>
      <c r="AS144" s="86"/>
    </row>
    <row r="145" spans="6:45"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  <c r="AO145" s="86"/>
      <c r="AP145" s="86"/>
      <c r="AQ145" s="86"/>
      <c r="AR145" s="86"/>
      <c r="AS145" s="86"/>
    </row>
    <row r="146" spans="6:45"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  <c r="AO146" s="86"/>
      <c r="AP146" s="86"/>
      <c r="AQ146" s="86"/>
      <c r="AR146" s="86"/>
      <c r="AS146" s="86"/>
    </row>
    <row r="147" spans="6:45"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6"/>
      <c r="AP147" s="86"/>
      <c r="AQ147" s="86"/>
      <c r="AR147" s="86"/>
      <c r="AS147" s="86"/>
    </row>
    <row r="148" spans="6:45"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</row>
    <row r="149" spans="6:45"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86"/>
      <c r="AQ149" s="86"/>
      <c r="AR149" s="86"/>
      <c r="AS149" s="86"/>
    </row>
  </sheetData>
  <conditionalFormatting sqref="F3:CE149">
    <cfRule type="expression" dxfId="3" priority="1">
      <formula>$F3=""</formula>
    </cfRule>
    <cfRule type="expression" dxfId="2" priority="2">
      <formula>$F3="C"</formula>
    </cfRule>
    <cfRule type="expression" dxfId="1" priority="3">
      <formula>$F3="B"</formula>
    </cfRule>
    <cfRule type="expression" dxfId="0" priority="4">
      <formula>$F3="A"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ThisWorkbook.Copy_Click_HAMSTRINGS">
                <anchor moveWithCells="1">
                  <from>
                    <xdr:col>0</xdr:col>
                    <xdr:colOff>152400</xdr:colOff>
                    <xdr:row>1</xdr:row>
                    <xdr:rowOff>69850</xdr:rowOff>
                  </from>
                  <to>
                    <xdr:col>1</xdr:col>
                    <xdr:colOff>241300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ThisWorkbook.ShowUserForm">
                <anchor moveWithCells="1" sizeWithCells="1">
                  <from>
                    <xdr:col>0</xdr:col>
                    <xdr:colOff>165100</xdr:colOff>
                    <xdr:row>18</xdr:row>
                    <xdr:rowOff>69850</xdr:rowOff>
                  </from>
                  <to>
                    <xdr:col>1</xdr:col>
                    <xdr:colOff>508000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200-000000000000}">
          <x14:formula1>
            <xm:f>RS!$A$1:$A$4</xm:f>
          </x14:formula1>
          <xm:sqref>F3:F4 F17:F23 F6:F7 F9:F11 F27:F32</xm:sqref>
        </x14:dataValidation>
        <x14:dataValidation type="list" allowBlank="1" showInputMessage="1" showErrorMessage="1" xr:uid="{00000000-0002-0000-1200-000001000000}">
          <x14:formula1>
            <xm:f>RS!$A$16:$A$20</xm:f>
          </x14:formula1>
          <xm:sqref>D16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17</vt:i4>
      </vt:variant>
    </vt:vector>
  </HeadingPairs>
  <TitlesOfParts>
    <vt:vector size="37" baseType="lpstr">
      <vt:lpstr>Workout Choice</vt:lpstr>
      <vt:lpstr>Workout list</vt:lpstr>
      <vt:lpstr>RS</vt:lpstr>
      <vt:lpstr>Individual saves</vt:lpstr>
      <vt:lpstr>Workout 3</vt:lpstr>
      <vt:lpstr>APP</vt:lpstr>
      <vt:lpstr>DatabaseA</vt:lpstr>
      <vt:lpstr>LIST 15</vt:lpstr>
      <vt:lpstr>Workout LIST2</vt:lpstr>
      <vt:lpstr>ABS INFO</vt:lpstr>
      <vt:lpstr>BACK INFO</vt:lpstr>
      <vt:lpstr>BICEPS INFO</vt:lpstr>
      <vt:lpstr>CHEST INFO</vt:lpstr>
      <vt:lpstr>LEGS INFO</vt:lpstr>
      <vt:lpstr>SHOULDERS INFO</vt:lpstr>
      <vt:lpstr>TRICEPS INFO</vt:lpstr>
      <vt:lpstr>FULL BODY INFO</vt:lpstr>
      <vt:lpstr>QUADRICEPS INFO</vt:lpstr>
      <vt:lpstr>CALVES INFO</vt:lpstr>
      <vt:lpstr>HAMSTRINGS INFO</vt:lpstr>
      <vt:lpstr>BACK</vt:lpstr>
      <vt:lpstr>BICEPS</vt:lpstr>
      <vt:lpstr>CHEST</vt:lpstr>
      <vt:lpstr>DatabaseDateTable</vt:lpstr>
      <vt:lpstr>DatabaseNameTable</vt:lpstr>
      <vt:lpstr>LEGS</vt:lpstr>
      <vt:lpstr>list2Table</vt:lpstr>
      <vt:lpstr>MainTables</vt:lpstr>
      <vt:lpstr>muscles</vt:lpstr>
      <vt:lpstr>MyRange</vt:lpstr>
      <vt:lpstr>MyRange1</vt:lpstr>
      <vt:lpstr>NONE</vt:lpstr>
      <vt:lpstr>SHOULDERS</vt:lpstr>
      <vt:lpstr>subtable</vt:lpstr>
      <vt:lpstr>Table2</vt:lpstr>
      <vt:lpstr>TRICEPS</vt:lpstr>
      <vt:lpstr>WorkoutTable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Hero</dc:creator>
  <cp:lastModifiedBy>daniel hollis</cp:lastModifiedBy>
  <dcterms:created xsi:type="dcterms:W3CDTF">2017-02-13T19:43:47Z</dcterms:created>
  <dcterms:modified xsi:type="dcterms:W3CDTF">2025-10-12T16:25:42Z</dcterms:modified>
</cp:coreProperties>
</file>