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life_tables\"/>
    </mc:Choice>
  </mc:AlternateContent>
  <bookViews>
    <workbookView xWindow="480" yWindow="45" windowWidth="16155" windowHeight="12270" activeTab="2"/>
  </bookViews>
  <sheets>
    <sheet name="LEXPs_County" sheetId="1" r:id="rId1"/>
    <sheet name="LEXPs_County RK" sheetId="2" r:id="rId2"/>
    <sheet name="Sheet1" sheetId="3" r:id="rId3"/>
  </sheets>
  <definedNames>
    <definedName name="_xlnm._FilterDatabase" localSheetId="2" hidden="1">Sheet1!$A$1:$H$40</definedName>
    <definedName name="e0_2015_5yr" localSheetId="2">Sheet1!#REF!</definedName>
    <definedName name="e0_2016_5yr" localSheetId="2">Sheet1!$A$1:$C$40</definedName>
  </definedNames>
  <calcPr calcId="162913"/>
</workbook>
</file>

<file path=xl/calcChain.xml><?xml version="1.0" encoding="utf-8"?>
<calcChain xmlns="http://schemas.openxmlformats.org/spreadsheetml/2006/main">
  <c r="E2" i="3" l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2" i="3"/>
  <c r="AN8" i="2" l="1"/>
  <c r="C6" i="2"/>
  <c r="AN5" i="2"/>
  <c r="AD5" i="2"/>
  <c r="AD6" i="2" l="1"/>
  <c r="AD7" i="2"/>
  <c r="AD9" i="2"/>
  <c r="AD10" i="2"/>
  <c r="AD11" i="2"/>
  <c r="AD12" i="2"/>
  <c r="AD14" i="2"/>
  <c r="AD15" i="2"/>
  <c r="AD17" i="2"/>
  <c r="AD18" i="2"/>
  <c r="AD19" i="2"/>
  <c r="AD20" i="2"/>
  <c r="AD21" i="2"/>
  <c r="AD22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9" i="2"/>
  <c r="AD40" i="2"/>
  <c r="AD42" i="2"/>
  <c r="AD43" i="2"/>
  <c r="AN6" i="2"/>
  <c r="AN7" i="2"/>
  <c r="AN9" i="2"/>
  <c r="AN10" i="2"/>
  <c r="AN11" i="2"/>
  <c r="AO11" i="2" s="1"/>
  <c r="AP11" i="2" s="1"/>
  <c r="AQ11" i="2" s="1"/>
  <c r="AR11" i="2" s="1"/>
  <c r="AS11" i="2" s="1"/>
  <c r="AT11" i="2" s="1"/>
  <c r="AN12" i="2"/>
  <c r="AO12" i="2" s="1"/>
  <c r="AP12" i="2" s="1"/>
  <c r="AQ12" i="2" s="1"/>
  <c r="AR12" i="2" s="1"/>
  <c r="AS12" i="2" s="1"/>
  <c r="AT12" i="2" s="1"/>
  <c r="AN13" i="2"/>
  <c r="AN14" i="2"/>
  <c r="AN15" i="2"/>
  <c r="AN16" i="2"/>
  <c r="AN17" i="2"/>
  <c r="AN18" i="2"/>
  <c r="AN19" i="2"/>
  <c r="AO19" i="2" s="1"/>
  <c r="AP19" i="2" s="1"/>
  <c r="AQ19" i="2" s="1"/>
  <c r="AR19" i="2" s="1"/>
  <c r="AS19" i="2" s="1"/>
  <c r="AT19" i="2" s="1"/>
  <c r="AN20" i="2"/>
  <c r="AO20" i="2" s="1"/>
  <c r="AP20" i="2" s="1"/>
  <c r="AQ20" i="2" s="1"/>
  <c r="AR20" i="2" s="1"/>
  <c r="AS20" i="2" s="1"/>
  <c r="AT20" i="2" s="1"/>
  <c r="AN21" i="2"/>
  <c r="AN22" i="2"/>
  <c r="AN23" i="2"/>
  <c r="AN24" i="2"/>
  <c r="AN25" i="2"/>
  <c r="AN26" i="2"/>
  <c r="AN27" i="2"/>
  <c r="AO27" i="2" s="1"/>
  <c r="AP27" i="2" s="1"/>
  <c r="AQ27" i="2" s="1"/>
  <c r="AR27" i="2" s="1"/>
  <c r="AS27" i="2" s="1"/>
  <c r="AT27" i="2" s="1"/>
  <c r="AN28" i="2"/>
  <c r="AO28" i="2" s="1"/>
  <c r="AP28" i="2" s="1"/>
  <c r="AQ28" i="2" s="1"/>
  <c r="AR28" i="2" s="1"/>
  <c r="AS28" i="2" s="1"/>
  <c r="AT28" i="2" s="1"/>
  <c r="AN29" i="2"/>
  <c r="AN30" i="2"/>
  <c r="AN31" i="2"/>
  <c r="AO31" i="2" s="1"/>
  <c r="AP31" i="2" s="1"/>
  <c r="AQ31" i="2" s="1"/>
  <c r="AR31" i="2" s="1"/>
  <c r="AS31" i="2" s="1"/>
  <c r="AT31" i="2" s="1"/>
  <c r="AN32" i="2"/>
  <c r="AN33" i="2"/>
  <c r="AN34" i="2"/>
  <c r="AO34" i="2" s="1"/>
  <c r="AP34" i="2" s="1"/>
  <c r="AQ34" i="2" s="1"/>
  <c r="AR34" i="2" s="1"/>
  <c r="AS34" i="2" s="1"/>
  <c r="AT34" i="2" s="1"/>
  <c r="AN35" i="2"/>
  <c r="AO35" i="2" s="1"/>
  <c r="AP35" i="2" s="1"/>
  <c r="AQ35" i="2" s="1"/>
  <c r="AR35" i="2" s="1"/>
  <c r="AS35" i="2" s="1"/>
  <c r="AT35" i="2" s="1"/>
  <c r="AN36" i="2"/>
  <c r="AO36" i="2" s="1"/>
  <c r="AP36" i="2" s="1"/>
  <c r="AQ36" i="2" s="1"/>
  <c r="AR36" i="2" s="1"/>
  <c r="AS36" i="2" s="1"/>
  <c r="AT36" i="2" s="1"/>
  <c r="AN37" i="2"/>
  <c r="AN38" i="2"/>
  <c r="AN39" i="2"/>
  <c r="AO39" i="2" s="1"/>
  <c r="AP39" i="2" s="1"/>
  <c r="AQ39" i="2" s="1"/>
  <c r="AR39" i="2" s="1"/>
  <c r="AS39" i="2" s="1"/>
  <c r="AT39" i="2" s="1"/>
  <c r="AN40" i="2"/>
  <c r="AN41" i="2"/>
  <c r="AN42" i="2"/>
  <c r="AO42" i="2" s="1"/>
  <c r="AP42" i="2" s="1"/>
  <c r="AQ42" i="2" s="1"/>
  <c r="AR42" i="2" s="1"/>
  <c r="AS42" i="2" s="1"/>
  <c r="AT42" i="2" s="1"/>
  <c r="AN43" i="2"/>
  <c r="AO43" i="2" s="1"/>
  <c r="AP43" i="2" s="1"/>
  <c r="AQ43" i="2" s="1"/>
  <c r="AR43" i="2" s="1"/>
  <c r="AS43" i="2" s="1"/>
  <c r="AT43" i="2" s="1"/>
  <c r="AO5" i="2"/>
  <c r="AP5" i="2" s="1"/>
  <c r="AQ5" i="2" s="1"/>
  <c r="AR5" i="2" s="1"/>
  <c r="AS5" i="2" s="1"/>
  <c r="AT5" i="2" s="1"/>
  <c r="AO41" i="2"/>
  <c r="AP41" i="2" s="1"/>
  <c r="AQ41" i="2" s="1"/>
  <c r="AR41" i="2" s="1"/>
  <c r="AS41" i="2" s="1"/>
  <c r="AT41" i="2" s="1"/>
  <c r="AO40" i="2"/>
  <c r="AP40" i="2" s="1"/>
  <c r="AQ40" i="2" s="1"/>
  <c r="AR40" i="2" s="1"/>
  <c r="AS40" i="2" s="1"/>
  <c r="AT40" i="2" s="1"/>
  <c r="AO38" i="2"/>
  <c r="AP38" i="2" s="1"/>
  <c r="AQ38" i="2" s="1"/>
  <c r="AR38" i="2" s="1"/>
  <c r="AS38" i="2" s="1"/>
  <c r="AT38" i="2" s="1"/>
  <c r="AO37" i="2"/>
  <c r="AP37" i="2" s="1"/>
  <c r="AQ37" i="2" s="1"/>
  <c r="AR37" i="2" s="1"/>
  <c r="AS37" i="2" s="1"/>
  <c r="AT37" i="2" s="1"/>
  <c r="AO33" i="2"/>
  <c r="AP33" i="2" s="1"/>
  <c r="AQ33" i="2" s="1"/>
  <c r="AR33" i="2" s="1"/>
  <c r="AS33" i="2" s="1"/>
  <c r="AT33" i="2" s="1"/>
  <c r="AO32" i="2"/>
  <c r="AP32" i="2" s="1"/>
  <c r="AQ32" i="2" s="1"/>
  <c r="AR32" i="2" s="1"/>
  <c r="AS32" i="2" s="1"/>
  <c r="AT32" i="2" s="1"/>
  <c r="AO30" i="2"/>
  <c r="AP30" i="2" s="1"/>
  <c r="AQ30" i="2" s="1"/>
  <c r="AR30" i="2" s="1"/>
  <c r="AS30" i="2" s="1"/>
  <c r="AT30" i="2" s="1"/>
  <c r="AO29" i="2"/>
  <c r="AP29" i="2" s="1"/>
  <c r="AQ29" i="2" s="1"/>
  <c r="AR29" i="2" s="1"/>
  <c r="AS29" i="2" s="1"/>
  <c r="AT29" i="2" s="1"/>
  <c r="AO26" i="2"/>
  <c r="AP26" i="2" s="1"/>
  <c r="AQ26" i="2" s="1"/>
  <c r="AR26" i="2" s="1"/>
  <c r="AS26" i="2" s="1"/>
  <c r="AT26" i="2" s="1"/>
  <c r="AO25" i="2"/>
  <c r="AP25" i="2" s="1"/>
  <c r="AQ25" i="2" s="1"/>
  <c r="AR25" i="2" s="1"/>
  <c r="AS25" i="2" s="1"/>
  <c r="AT25" i="2" s="1"/>
  <c r="AO24" i="2"/>
  <c r="AP24" i="2" s="1"/>
  <c r="AQ24" i="2" s="1"/>
  <c r="AR24" i="2" s="1"/>
  <c r="AS24" i="2" s="1"/>
  <c r="AT24" i="2" s="1"/>
  <c r="AO23" i="2"/>
  <c r="AP23" i="2" s="1"/>
  <c r="AQ23" i="2" s="1"/>
  <c r="AR23" i="2" s="1"/>
  <c r="AS23" i="2" s="1"/>
  <c r="AT23" i="2" s="1"/>
  <c r="AO22" i="2"/>
  <c r="AP22" i="2" s="1"/>
  <c r="AQ22" i="2" s="1"/>
  <c r="AR22" i="2" s="1"/>
  <c r="AS22" i="2" s="1"/>
  <c r="AT22" i="2" s="1"/>
  <c r="AO21" i="2"/>
  <c r="AP21" i="2" s="1"/>
  <c r="AQ21" i="2" s="1"/>
  <c r="AR21" i="2" s="1"/>
  <c r="AS21" i="2" s="1"/>
  <c r="AT21" i="2" s="1"/>
  <c r="AO18" i="2"/>
  <c r="AP18" i="2" s="1"/>
  <c r="AQ18" i="2" s="1"/>
  <c r="AR18" i="2" s="1"/>
  <c r="AS18" i="2" s="1"/>
  <c r="AT18" i="2" s="1"/>
  <c r="AO17" i="2"/>
  <c r="AP17" i="2" s="1"/>
  <c r="AQ17" i="2" s="1"/>
  <c r="AR17" i="2" s="1"/>
  <c r="AS17" i="2" s="1"/>
  <c r="AT17" i="2" s="1"/>
  <c r="AO16" i="2"/>
  <c r="AP16" i="2" s="1"/>
  <c r="AQ16" i="2" s="1"/>
  <c r="AR16" i="2" s="1"/>
  <c r="AS16" i="2" s="1"/>
  <c r="AT16" i="2" s="1"/>
  <c r="AO15" i="2"/>
  <c r="AP15" i="2" s="1"/>
  <c r="AQ15" i="2" s="1"/>
  <c r="AR15" i="2" s="1"/>
  <c r="AS15" i="2" s="1"/>
  <c r="AT15" i="2" s="1"/>
  <c r="AP14" i="2"/>
  <c r="AQ14" i="2" s="1"/>
  <c r="AR14" i="2" s="1"/>
  <c r="AS14" i="2" s="1"/>
  <c r="AT14" i="2" s="1"/>
  <c r="AO14" i="2"/>
  <c r="AO13" i="2"/>
  <c r="AP13" i="2" s="1"/>
  <c r="AQ13" i="2" s="1"/>
  <c r="AR13" i="2" s="1"/>
  <c r="AS13" i="2" s="1"/>
  <c r="AT13" i="2" s="1"/>
  <c r="AO10" i="2"/>
  <c r="AP10" i="2" s="1"/>
  <c r="AQ10" i="2" s="1"/>
  <c r="AR10" i="2" s="1"/>
  <c r="AS10" i="2" s="1"/>
  <c r="AT10" i="2" s="1"/>
  <c r="AO9" i="2"/>
  <c r="AP9" i="2" s="1"/>
  <c r="AQ9" i="2" s="1"/>
  <c r="AR9" i="2" s="1"/>
  <c r="AS9" i="2" s="1"/>
  <c r="AT9" i="2" s="1"/>
  <c r="AO8" i="2"/>
  <c r="AP8" i="2" s="1"/>
  <c r="AQ8" i="2" s="1"/>
  <c r="AR8" i="2" s="1"/>
  <c r="AS8" i="2" s="1"/>
  <c r="AT8" i="2" s="1"/>
  <c r="AO7" i="2"/>
  <c r="AP7" i="2" s="1"/>
  <c r="AQ7" i="2" s="1"/>
  <c r="AR7" i="2" s="1"/>
  <c r="AS7" i="2" s="1"/>
  <c r="AT7" i="2" s="1"/>
  <c r="AP6" i="2"/>
  <c r="AQ6" i="2" s="1"/>
  <c r="AR6" i="2" s="1"/>
  <c r="AS6" i="2" s="1"/>
  <c r="AT6" i="2" s="1"/>
  <c r="AO6" i="2"/>
  <c r="C39" i="1"/>
  <c r="C7" i="2"/>
  <c r="C8" i="2"/>
  <c r="C9" i="2"/>
  <c r="AD8" i="2" s="1"/>
  <c r="C10" i="2"/>
  <c r="C11" i="2"/>
  <c r="C12" i="2"/>
  <c r="C13" i="2"/>
  <c r="C14" i="2"/>
  <c r="D14" i="2" s="1"/>
  <c r="E14" i="2" s="1"/>
  <c r="F14" i="2" s="1"/>
  <c r="G14" i="2" s="1"/>
  <c r="H14" i="2" s="1"/>
  <c r="I14" i="2" s="1"/>
  <c r="C15" i="2"/>
  <c r="C16" i="2"/>
  <c r="C17" i="2"/>
  <c r="D17" i="2" s="1"/>
  <c r="E17" i="2" s="1"/>
  <c r="F17" i="2" s="1"/>
  <c r="G17" i="2" s="1"/>
  <c r="H17" i="2" s="1"/>
  <c r="I17" i="2" s="1"/>
  <c r="C18" i="2"/>
  <c r="C19" i="2"/>
  <c r="C20" i="2"/>
  <c r="C21" i="2"/>
  <c r="C22" i="2"/>
  <c r="D22" i="2" s="1"/>
  <c r="E22" i="2" s="1"/>
  <c r="F22" i="2" s="1"/>
  <c r="G22" i="2" s="1"/>
  <c r="H22" i="2" s="1"/>
  <c r="I22" i="2" s="1"/>
  <c r="C23" i="2"/>
  <c r="C24" i="2"/>
  <c r="D24" i="2" s="1"/>
  <c r="E24" i="2" s="1"/>
  <c r="F24" i="2" s="1"/>
  <c r="G24" i="2" s="1"/>
  <c r="H24" i="2" s="1"/>
  <c r="I24" i="2" s="1"/>
  <c r="C25" i="2"/>
  <c r="AD24" i="2" s="1"/>
  <c r="C26" i="2"/>
  <c r="C27" i="2"/>
  <c r="C28" i="2"/>
  <c r="D28" i="2" s="1"/>
  <c r="E28" i="2" s="1"/>
  <c r="F28" i="2" s="1"/>
  <c r="G28" i="2" s="1"/>
  <c r="H28" i="2" s="1"/>
  <c r="I28" i="2" s="1"/>
  <c r="C29" i="2"/>
  <c r="C30" i="2"/>
  <c r="D30" i="2" s="1"/>
  <c r="E30" i="2" s="1"/>
  <c r="F30" i="2" s="1"/>
  <c r="G30" i="2" s="1"/>
  <c r="H30" i="2" s="1"/>
  <c r="I30" i="2" s="1"/>
  <c r="C31" i="2"/>
  <c r="C32" i="2"/>
  <c r="C33" i="2"/>
  <c r="C34" i="2"/>
  <c r="C35" i="2"/>
  <c r="C36" i="2"/>
  <c r="C37" i="2"/>
  <c r="D37" i="2" s="1"/>
  <c r="E37" i="2" s="1"/>
  <c r="F37" i="2" s="1"/>
  <c r="G37" i="2" s="1"/>
  <c r="H37" i="2" s="1"/>
  <c r="I37" i="2" s="1"/>
  <c r="C38" i="2"/>
  <c r="AD37" i="2" s="1"/>
  <c r="C39" i="2"/>
  <c r="AD38" i="2" s="1"/>
  <c r="C40" i="2"/>
  <c r="C41" i="2"/>
  <c r="C42" i="2"/>
  <c r="D42" i="2" s="1"/>
  <c r="E42" i="2" s="1"/>
  <c r="F42" i="2" s="1"/>
  <c r="G42" i="2" s="1"/>
  <c r="H42" i="2" s="1"/>
  <c r="I42" i="2" s="1"/>
  <c r="C43" i="2"/>
  <c r="C44" i="2"/>
  <c r="D40" i="2"/>
  <c r="E40" i="2" s="1"/>
  <c r="F40" i="2" s="1"/>
  <c r="G40" i="2" s="1"/>
  <c r="H40" i="2" s="1"/>
  <c r="I40" i="2" s="1"/>
  <c r="D6" i="2"/>
  <c r="E6" i="2" s="1"/>
  <c r="F6" i="2" s="1"/>
  <c r="G6" i="2" s="1"/>
  <c r="H6" i="2" s="1"/>
  <c r="I6" i="2" s="1"/>
  <c r="C29" i="1"/>
  <c r="C30" i="1"/>
  <c r="C31" i="1"/>
  <c r="C32" i="1"/>
  <c r="C33" i="1"/>
  <c r="C34" i="1"/>
  <c r="C35" i="1"/>
  <c r="C36" i="1"/>
  <c r="C37" i="1"/>
  <c r="C38" i="1"/>
  <c r="C40" i="1"/>
  <c r="C41" i="1"/>
  <c r="C42" i="1"/>
  <c r="C43" i="1"/>
  <c r="C4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D43" i="2"/>
  <c r="E43" i="2" s="1"/>
  <c r="F43" i="2" s="1"/>
  <c r="G43" i="2" s="1"/>
  <c r="H43" i="2" s="1"/>
  <c r="I43" i="2" s="1"/>
  <c r="D41" i="2"/>
  <c r="E41" i="2" s="1"/>
  <c r="F41" i="2" s="1"/>
  <c r="G41" i="2" s="1"/>
  <c r="H41" i="2" s="1"/>
  <c r="I41" i="2" s="1"/>
  <c r="D36" i="2"/>
  <c r="E36" i="2" s="1"/>
  <c r="F36" i="2" s="1"/>
  <c r="G36" i="2" s="1"/>
  <c r="H36" i="2" s="1"/>
  <c r="I36" i="2" s="1"/>
  <c r="D35" i="2"/>
  <c r="E35" i="2" s="1"/>
  <c r="F35" i="2" s="1"/>
  <c r="G35" i="2" s="1"/>
  <c r="H35" i="2" s="1"/>
  <c r="I35" i="2" s="1"/>
  <c r="D34" i="2"/>
  <c r="E34" i="2" s="1"/>
  <c r="F34" i="2" s="1"/>
  <c r="G34" i="2" s="1"/>
  <c r="H34" i="2" s="1"/>
  <c r="I34" i="2" s="1"/>
  <c r="D33" i="2"/>
  <c r="E33" i="2" s="1"/>
  <c r="F33" i="2" s="1"/>
  <c r="G33" i="2" s="1"/>
  <c r="H33" i="2" s="1"/>
  <c r="I33" i="2" s="1"/>
  <c r="D32" i="2"/>
  <c r="E32" i="2" s="1"/>
  <c r="F32" i="2" s="1"/>
  <c r="G32" i="2" s="1"/>
  <c r="H32" i="2" s="1"/>
  <c r="I32" i="2" s="1"/>
  <c r="D31" i="2"/>
  <c r="E31" i="2" s="1"/>
  <c r="F31" i="2" s="1"/>
  <c r="G31" i="2" s="1"/>
  <c r="H31" i="2" s="1"/>
  <c r="I31" i="2" s="1"/>
  <c r="D27" i="2"/>
  <c r="E27" i="2" s="1"/>
  <c r="F27" i="2" s="1"/>
  <c r="G27" i="2" s="1"/>
  <c r="H27" i="2" s="1"/>
  <c r="I27" i="2" s="1"/>
  <c r="D26" i="2"/>
  <c r="E26" i="2" s="1"/>
  <c r="F26" i="2" s="1"/>
  <c r="G26" i="2" s="1"/>
  <c r="H26" i="2" s="1"/>
  <c r="I26" i="2" s="1"/>
  <c r="D23" i="2"/>
  <c r="E23" i="2" s="1"/>
  <c r="F23" i="2" s="1"/>
  <c r="G23" i="2" s="1"/>
  <c r="H23" i="2" s="1"/>
  <c r="I23" i="2" s="1"/>
  <c r="D21" i="2"/>
  <c r="E21" i="2" s="1"/>
  <c r="F21" i="2" s="1"/>
  <c r="G21" i="2" s="1"/>
  <c r="H21" i="2" s="1"/>
  <c r="I21" i="2" s="1"/>
  <c r="D20" i="2"/>
  <c r="E20" i="2" s="1"/>
  <c r="F20" i="2" s="1"/>
  <c r="G20" i="2" s="1"/>
  <c r="H20" i="2" s="1"/>
  <c r="I20" i="2" s="1"/>
  <c r="D19" i="2"/>
  <c r="E19" i="2" s="1"/>
  <c r="F19" i="2" s="1"/>
  <c r="G19" i="2" s="1"/>
  <c r="H19" i="2" s="1"/>
  <c r="I19" i="2" s="1"/>
  <c r="D18" i="2"/>
  <c r="E18" i="2" s="1"/>
  <c r="F18" i="2" s="1"/>
  <c r="G18" i="2" s="1"/>
  <c r="H18" i="2" s="1"/>
  <c r="I18" i="2" s="1"/>
  <c r="D16" i="2"/>
  <c r="E16" i="2" s="1"/>
  <c r="F16" i="2" s="1"/>
  <c r="G16" i="2" s="1"/>
  <c r="H16" i="2" s="1"/>
  <c r="I16" i="2" s="1"/>
  <c r="D15" i="2"/>
  <c r="E15" i="2" s="1"/>
  <c r="F15" i="2" s="1"/>
  <c r="G15" i="2" s="1"/>
  <c r="H15" i="2" s="1"/>
  <c r="I15" i="2" s="1"/>
  <c r="D13" i="2"/>
  <c r="E13" i="2" s="1"/>
  <c r="F13" i="2" s="1"/>
  <c r="G13" i="2" s="1"/>
  <c r="H13" i="2" s="1"/>
  <c r="I13" i="2" s="1"/>
  <c r="D12" i="2"/>
  <c r="E12" i="2" s="1"/>
  <c r="F12" i="2" s="1"/>
  <c r="G12" i="2" s="1"/>
  <c r="H12" i="2" s="1"/>
  <c r="I12" i="2" s="1"/>
  <c r="D11" i="2"/>
  <c r="E11" i="2" s="1"/>
  <c r="F11" i="2" s="1"/>
  <c r="G11" i="2" s="1"/>
  <c r="H11" i="2" s="1"/>
  <c r="I11" i="2" s="1"/>
  <c r="D10" i="2"/>
  <c r="E10" i="2" s="1"/>
  <c r="F10" i="2" s="1"/>
  <c r="G10" i="2" s="1"/>
  <c r="H10" i="2" s="1"/>
  <c r="I10" i="2" s="1"/>
  <c r="D8" i="2"/>
  <c r="E8" i="2" s="1"/>
  <c r="F8" i="2" s="1"/>
  <c r="G8" i="2" s="1"/>
  <c r="H8" i="2" s="1"/>
  <c r="I8" i="2" s="1"/>
  <c r="D7" i="2"/>
  <c r="E7" i="2" s="1"/>
  <c r="F7" i="2" s="1"/>
  <c r="G7" i="2" s="1"/>
  <c r="H7" i="2" s="1"/>
  <c r="I7" i="2" s="1"/>
  <c r="D6" i="1"/>
  <c r="D9" i="2" l="1"/>
  <c r="E9" i="2" s="1"/>
  <c r="F9" i="2" s="1"/>
  <c r="G9" i="2" s="1"/>
  <c r="H9" i="2" s="1"/>
  <c r="I9" i="2" s="1"/>
  <c r="D39" i="2"/>
  <c r="E39" i="2" s="1"/>
  <c r="F39" i="2" s="1"/>
  <c r="G39" i="2" s="1"/>
  <c r="H39" i="2" s="1"/>
  <c r="I39" i="2" s="1"/>
  <c r="AD41" i="2"/>
  <c r="D25" i="2"/>
  <c r="E25" i="2" s="1"/>
  <c r="F25" i="2" s="1"/>
  <c r="G25" i="2" s="1"/>
  <c r="H25" i="2" s="1"/>
  <c r="I25" i="2" s="1"/>
  <c r="AD23" i="2"/>
  <c r="AD16" i="2"/>
  <c r="AD13" i="2"/>
  <c r="D44" i="2"/>
  <c r="E44" i="2" s="1"/>
  <c r="F44" i="2" s="1"/>
  <c r="G44" i="2" s="1"/>
  <c r="H44" i="2" s="1"/>
  <c r="I44" i="2" s="1"/>
  <c r="D29" i="2"/>
  <c r="E29" i="2" s="1"/>
  <c r="F29" i="2" s="1"/>
  <c r="G29" i="2" s="1"/>
  <c r="H29" i="2" s="1"/>
  <c r="I29" i="2" s="1"/>
  <c r="D38" i="2"/>
  <c r="E38" i="2" s="1"/>
  <c r="F38" i="2" s="1"/>
  <c r="G38" i="2" s="1"/>
  <c r="H38" i="2" s="1"/>
  <c r="I38" i="2" s="1"/>
  <c r="AE5" i="2"/>
  <c r="D13" i="1"/>
  <c r="D14" i="1"/>
  <c r="D22" i="1"/>
  <c r="D28" i="1"/>
  <c r="D29" i="1"/>
  <c r="E29" i="1" s="1"/>
  <c r="F29" i="1" s="1"/>
  <c r="D36" i="1"/>
  <c r="D37" i="1"/>
  <c r="D38" i="1"/>
  <c r="D7" i="1"/>
  <c r="D8" i="1"/>
  <c r="D9" i="1"/>
  <c r="D10" i="1"/>
  <c r="D11" i="1"/>
  <c r="D12" i="1"/>
  <c r="D15" i="1"/>
  <c r="D16" i="1"/>
  <c r="AE15" i="2" s="1"/>
  <c r="D17" i="1"/>
  <c r="D18" i="1"/>
  <c r="D19" i="1"/>
  <c r="D20" i="1"/>
  <c r="AE19" i="2" s="1"/>
  <c r="D21" i="1"/>
  <c r="D23" i="1"/>
  <c r="D24" i="1"/>
  <c r="AE23" i="2" s="1"/>
  <c r="E24" i="1"/>
  <c r="D25" i="1"/>
  <c r="D26" i="1"/>
  <c r="D27" i="1"/>
  <c r="D31" i="1"/>
  <c r="E31" i="1" s="1"/>
  <c r="F31" i="1" s="1"/>
  <c r="G31" i="1" s="1"/>
  <c r="H31" i="1" s="1"/>
  <c r="D32" i="1"/>
  <c r="AE31" i="2" s="1"/>
  <c r="D33" i="1"/>
  <c r="D34" i="1"/>
  <c r="AE33" i="2" s="1"/>
  <c r="E34" i="1"/>
  <c r="AF33" i="2" s="1"/>
  <c r="D35" i="1"/>
  <c r="D39" i="1"/>
  <c r="D40" i="1"/>
  <c r="AE39" i="2" s="1"/>
  <c r="D41" i="1"/>
  <c r="D42" i="1"/>
  <c r="D43" i="1"/>
  <c r="D44" i="1"/>
  <c r="E6" i="1"/>
  <c r="AE30" i="2" l="1"/>
  <c r="E15" i="1"/>
  <c r="AE14" i="2"/>
  <c r="E20" i="1"/>
  <c r="E12" i="1"/>
  <c r="AE11" i="2"/>
  <c r="E21" i="1"/>
  <c r="AE20" i="2"/>
  <c r="E27" i="1"/>
  <c r="AE26" i="2"/>
  <c r="E26" i="1"/>
  <c r="AE25" i="2"/>
  <c r="E19" i="1"/>
  <c r="AE18" i="2"/>
  <c r="E10" i="1"/>
  <c r="AE9" i="2"/>
  <c r="E28" i="1"/>
  <c r="AE27" i="2"/>
  <c r="E25" i="1"/>
  <c r="AE24" i="2"/>
  <c r="E18" i="1"/>
  <c r="AE17" i="2"/>
  <c r="E9" i="1"/>
  <c r="AE8" i="2"/>
  <c r="E22" i="1"/>
  <c r="AE21" i="2"/>
  <c r="F24" i="1"/>
  <c r="AF23" i="2"/>
  <c r="E17" i="1"/>
  <c r="AE16" i="2"/>
  <c r="E8" i="1"/>
  <c r="AE7" i="2"/>
  <c r="E14" i="1"/>
  <c r="AE13" i="2"/>
  <c r="E23" i="1"/>
  <c r="AE22" i="2"/>
  <c r="E11" i="1"/>
  <c r="AE10" i="2"/>
  <c r="F6" i="1"/>
  <c r="AF5" i="2"/>
  <c r="E16" i="1"/>
  <c r="E7" i="1"/>
  <c r="AE6" i="2"/>
  <c r="E13" i="1"/>
  <c r="AE12" i="2"/>
  <c r="E41" i="1"/>
  <c r="AE40" i="2"/>
  <c r="E33" i="1"/>
  <c r="AE32" i="2"/>
  <c r="AF30" i="2"/>
  <c r="E40" i="1"/>
  <c r="E32" i="1"/>
  <c r="E38" i="1"/>
  <c r="AE37" i="2"/>
  <c r="E42" i="1"/>
  <c r="AE41" i="2"/>
  <c r="E37" i="1"/>
  <c r="AE36" i="2"/>
  <c r="AG30" i="2"/>
  <c r="E43" i="1"/>
  <c r="AE42" i="2"/>
  <c r="I31" i="1"/>
  <c r="AJ30" i="2" s="1"/>
  <c r="AI30" i="2"/>
  <c r="E36" i="1"/>
  <c r="AE35" i="2"/>
  <c r="AH30" i="2"/>
  <c r="E39" i="1"/>
  <c r="AE38" i="2"/>
  <c r="E35" i="1"/>
  <c r="AE34" i="2"/>
  <c r="E44" i="1"/>
  <c r="AE43" i="2"/>
  <c r="F34" i="1"/>
  <c r="G29" i="1"/>
  <c r="AG28" i="2"/>
  <c r="AF28" i="2"/>
  <c r="AE28" i="2"/>
  <c r="D30" i="1"/>
  <c r="F14" i="1" l="1"/>
  <c r="AF13" i="2"/>
  <c r="F22" i="1"/>
  <c r="AF21" i="2"/>
  <c r="F28" i="1"/>
  <c r="AF27" i="2"/>
  <c r="F27" i="1"/>
  <c r="AF26" i="2"/>
  <c r="G6" i="1"/>
  <c r="AG5" i="2"/>
  <c r="F8" i="1"/>
  <c r="AF7" i="2"/>
  <c r="F9" i="1"/>
  <c r="AF8" i="2"/>
  <c r="F10" i="1"/>
  <c r="AF9" i="2"/>
  <c r="F21" i="1"/>
  <c r="AF20" i="2"/>
  <c r="F16" i="1"/>
  <c r="AF15" i="2"/>
  <c r="F11" i="1"/>
  <c r="AF10" i="2"/>
  <c r="F17" i="1"/>
  <c r="AF16" i="2"/>
  <c r="F18" i="1"/>
  <c r="AF17" i="2"/>
  <c r="F19" i="1"/>
  <c r="AF18" i="2"/>
  <c r="F12" i="1"/>
  <c r="AF11" i="2"/>
  <c r="F13" i="1"/>
  <c r="AF12" i="2"/>
  <c r="F20" i="1"/>
  <c r="AF19" i="2"/>
  <c r="F23" i="1"/>
  <c r="AF22" i="2"/>
  <c r="G24" i="1"/>
  <c r="AG23" i="2"/>
  <c r="F25" i="1"/>
  <c r="AF24" i="2"/>
  <c r="F26" i="1"/>
  <c r="AF25" i="2"/>
  <c r="F7" i="1"/>
  <c r="AF6" i="2"/>
  <c r="F15" i="1"/>
  <c r="AF14" i="2"/>
  <c r="F40" i="1"/>
  <c r="AF39" i="2"/>
  <c r="F35" i="1"/>
  <c r="AF34" i="2"/>
  <c r="F39" i="1"/>
  <c r="AF38" i="2"/>
  <c r="G34" i="1"/>
  <c r="AG33" i="2"/>
  <c r="F37" i="1"/>
  <c r="AF36" i="2"/>
  <c r="F38" i="1"/>
  <c r="AF37" i="2"/>
  <c r="F36" i="1"/>
  <c r="AF35" i="2"/>
  <c r="F33" i="1"/>
  <c r="AF32" i="2"/>
  <c r="F43" i="1"/>
  <c r="AF42" i="2"/>
  <c r="F44" i="1"/>
  <c r="AF43" i="2"/>
  <c r="F42" i="1"/>
  <c r="AF41" i="2"/>
  <c r="F32" i="1"/>
  <c r="AF31" i="2"/>
  <c r="F41" i="1"/>
  <c r="AF40" i="2"/>
  <c r="H29" i="1"/>
  <c r="AH28" i="2"/>
  <c r="E30" i="1"/>
  <c r="AE29" i="2"/>
  <c r="G17" i="1" l="1"/>
  <c r="AG16" i="2"/>
  <c r="G10" i="1"/>
  <c r="AG9" i="2"/>
  <c r="G27" i="1"/>
  <c r="AG26" i="2"/>
  <c r="G25" i="1"/>
  <c r="AG24" i="2"/>
  <c r="G15" i="1"/>
  <c r="AG14" i="2"/>
  <c r="G12" i="1"/>
  <c r="AG11" i="2"/>
  <c r="G11" i="1"/>
  <c r="AG10" i="2"/>
  <c r="G9" i="1"/>
  <c r="AG8" i="2"/>
  <c r="G28" i="1"/>
  <c r="AG27" i="2"/>
  <c r="G13" i="1"/>
  <c r="AG12" i="2"/>
  <c r="H24" i="1"/>
  <c r="AH23" i="2"/>
  <c r="G7" i="1"/>
  <c r="AG6" i="2"/>
  <c r="G23" i="1"/>
  <c r="AG22" i="2"/>
  <c r="G19" i="1"/>
  <c r="AG18" i="2"/>
  <c r="G16" i="1"/>
  <c r="AG15" i="2"/>
  <c r="G8" i="1"/>
  <c r="AG7" i="2"/>
  <c r="G22" i="1"/>
  <c r="AG21" i="2"/>
  <c r="G26" i="1"/>
  <c r="AG25" i="2"/>
  <c r="G20" i="1"/>
  <c r="AG19" i="2"/>
  <c r="G18" i="1"/>
  <c r="AG17" i="2"/>
  <c r="G21" i="1"/>
  <c r="AG20" i="2"/>
  <c r="H6" i="1"/>
  <c r="AH5" i="2"/>
  <c r="G14" i="1"/>
  <c r="AG13" i="2"/>
  <c r="G39" i="1"/>
  <c r="AG38" i="2"/>
  <c r="G33" i="1"/>
  <c r="AG32" i="2"/>
  <c r="G35" i="1"/>
  <c r="AG34" i="2"/>
  <c r="G32" i="1"/>
  <c r="AG31" i="2"/>
  <c r="G42" i="1"/>
  <c r="AG41" i="2"/>
  <c r="H34" i="1"/>
  <c r="AH33" i="2"/>
  <c r="G36" i="1"/>
  <c r="AG35" i="2"/>
  <c r="G44" i="1"/>
  <c r="AG43" i="2"/>
  <c r="G38" i="1"/>
  <c r="AG37" i="2"/>
  <c r="G41" i="1"/>
  <c r="AG40" i="2"/>
  <c r="G43" i="1"/>
  <c r="AG42" i="2"/>
  <c r="G37" i="1"/>
  <c r="AG36" i="2"/>
  <c r="G40" i="1"/>
  <c r="AG39" i="2"/>
  <c r="I29" i="1"/>
  <c r="AJ28" i="2" s="1"/>
  <c r="AI28" i="2"/>
  <c r="F30" i="1"/>
  <c r="AF29" i="2"/>
  <c r="H18" i="1" l="1"/>
  <c r="AH17" i="2"/>
  <c r="H9" i="1"/>
  <c r="AH8" i="2"/>
  <c r="H25" i="1"/>
  <c r="AH24" i="2"/>
  <c r="I24" i="1"/>
  <c r="AJ23" i="2" s="1"/>
  <c r="AI23" i="2"/>
  <c r="H11" i="1"/>
  <c r="AH10" i="2"/>
  <c r="H27" i="1"/>
  <c r="AH26" i="2"/>
  <c r="H7" i="1"/>
  <c r="AH6" i="2"/>
  <c r="H16" i="1"/>
  <c r="AH15" i="2"/>
  <c r="I6" i="1"/>
  <c r="AJ5" i="2" s="1"/>
  <c r="AI5" i="2"/>
  <c r="H19" i="1"/>
  <c r="AH18" i="2"/>
  <c r="H13" i="1"/>
  <c r="AH12" i="2"/>
  <c r="H12" i="1"/>
  <c r="AH11" i="2"/>
  <c r="H10" i="1"/>
  <c r="AH9" i="2"/>
  <c r="H8" i="1"/>
  <c r="AH7" i="2"/>
  <c r="H14" i="1"/>
  <c r="AH13" i="2"/>
  <c r="H26" i="1"/>
  <c r="AH25" i="2"/>
  <c r="H20" i="1"/>
  <c r="AH19" i="2"/>
  <c r="H21" i="1"/>
  <c r="AH20" i="2"/>
  <c r="H22" i="1"/>
  <c r="AH21" i="2"/>
  <c r="H23" i="1"/>
  <c r="AH22" i="2"/>
  <c r="H28" i="1"/>
  <c r="AH27" i="2"/>
  <c r="H15" i="1"/>
  <c r="AH14" i="2"/>
  <c r="H17" i="1"/>
  <c r="AH16" i="2"/>
  <c r="H32" i="1"/>
  <c r="AH31" i="2"/>
  <c r="H36" i="1"/>
  <c r="AH35" i="2"/>
  <c r="H37" i="1"/>
  <c r="AH36" i="2"/>
  <c r="H43" i="1"/>
  <c r="AH42" i="2"/>
  <c r="H41" i="1"/>
  <c r="AH40" i="2"/>
  <c r="I34" i="1"/>
  <c r="AJ33" i="2" s="1"/>
  <c r="AI33" i="2"/>
  <c r="H33" i="1"/>
  <c r="AH32" i="2"/>
  <c r="H44" i="1"/>
  <c r="AH43" i="2"/>
  <c r="H35" i="1"/>
  <c r="AH34" i="2"/>
  <c r="H40" i="1"/>
  <c r="AH39" i="2"/>
  <c r="H38" i="1"/>
  <c r="AH37" i="2"/>
  <c r="H42" i="1"/>
  <c r="AH41" i="2"/>
  <c r="H39" i="1"/>
  <c r="AH38" i="2"/>
  <c r="G30" i="1"/>
  <c r="AG29" i="2"/>
  <c r="I16" i="1" l="1"/>
  <c r="AJ15" i="2" s="1"/>
  <c r="AI15" i="2"/>
  <c r="I12" i="1"/>
  <c r="AJ11" i="2" s="1"/>
  <c r="AI11" i="2"/>
  <c r="I17" i="1"/>
  <c r="AJ16" i="2" s="1"/>
  <c r="AI16" i="2"/>
  <c r="I14" i="1"/>
  <c r="AJ13" i="2" s="1"/>
  <c r="AI13" i="2"/>
  <c r="I13" i="1"/>
  <c r="AJ12" i="2" s="1"/>
  <c r="AI12" i="2"/>
  <c r="I7" i="1"/>
  <c r="AJ6" i="2" s="1"/>
  <c r="AI6" i="2"/>
  <c r="I25" i="1"/>
  <c r="AJ24" i="2" s="1"/>
  <c r="AI24" i="2"/>
  <c r="I23" i="1"/>
  <c r="AJ22" i="2" s="1"/>
  <c r="AI22" i="2"/>
  <c r="I15" i="1"/>
  <c r="AJ14" i="2" s="1"/>
  <c r="AI14" i="2"/>
  <c r="I21" i="1"/>
  <c r="AJ20" i="2" s="1"/>
  <c r="AI20" i="2"/>
  <c r="I8" i="1"/>
  <c r="AJ7" i="2" s="1"/>
  <c r="AI7" i="2"/>
  <c r="I19" i="1"/>
  <c r="AJ18" i="2" s="1"/>
  <c r="AI18" i="2"/>
  <c r="I27" i="1"/>
  <c r="AJ26" i="2" s="1"/>
  <c r="AI26" i="2"/>
  <c r="I9" i="1"/>
  <c r="AJ8" i="2" s="1"/>
  <c r="AI8" i="2"/>
  <c r="I26" i="1"/>
  <c r="AJ25" i="2" s="1"/>
  <c r="AI25" i="2"/>
  <c r="I22" i="1"/>
  <c r="AJ21" i="2" s="1"/>
  <c r="AI21" i="2"/>
  <c r="I28" i="1"/>
  <c r="AJ27" i="2" s="1"/>
  <c r="AI27" i="2"/>
  <c r="I20" i="1"/>
  <c r="AJ19" i="2" s="1"/>
  <c r="AI19" i="2"/>
  <c r="I10" i="1"/>
  <c r="AJ9" i="2" s="1"/>
  <c r="AI9" i="2"/>
  <c r="I11" i="1"/>
  <c r="AJ10" i="2" s="1"/>
  <c r="AI10" i="2"/>
  <c r="I18" i="1"/>
  <c r="AJ17" i="2" s="1"/>
  <c r="AI17" i="2"/>
  <c r="I43" i="1"/>
  <c r="AJ42" i="2" s="1"/>
  <c r="AI42" i="2"/>
  <c r="I44" i="1"/>
  <c r="AJ43" i="2" s="1"/>
  <c r="AI43" i="2"/>
  <c r="I33" i="1"/>
  <c r="AJ32" i="2" s="1"/>
  <c r="AI32" i="2"/>
  <c r="I36" i="1"/>
  <c r="AJ35" i="2" s="1"/>
  <c r="AI35" i="2"/>
  <c r="I38" i="1"/>
  <c r="AJ37" i="2" s="1"/>
  <c r="AI37" i="2"/>
  <c r="I42" i="1"/>
  <c r="AJ41" i="2" s="1"/>
  <c r="AI41" i="2"/>
  <c r="I37" i="1"/>
  <c r="AJ36" i="2" s="1"/>
  <c r="AI36" i="2"/>
  <c r="I40" i="1"/>
  <c r="AJ39" i="2" s="1"/>
  <c r="AI39" i="2"/>
  <c r="I39" i="1"/>
  <c r="AJ38" i="2" s="1"/>
  <c r="AI38" i="2"/>
  <c r="I35" i="1"/>
  <c r="AJ34" i="2" s="1"/>
  <c r="AI34" i="2"/>
  <c r="I41" i="1"/>
  <c r="AJ40" i="2" s="1"/>
  <c r="AI40" i="2"/>
  <c r="I32" i="1"/>
  <c r="AJ31" i="2" s="1"/>
  <c r="AI31" i="2"/>
  <c r="H30" i="1"/>
  <c r="AH29" i="2"/>
  <c r="I30" i="1" l="1"/>
  <c r="AJ29" i="2" s="1"/>
  <c r="AI29" i="2"/>
</calcChain>
</file>

<file path=xl/comments1.xml><?xml version="1.0" encoding="utf-8"?>
<comments xmlns="http://schemas.openxmlformats.org/spreadsheetml/2006/main">
  <authors>
    <author>Webbs</author>
  </authors>
  <commentList>
    <comment ref="L5" authorId="0" shapeId="0">
      <text>
        <r>
          <rPr>
            <b/>
            <sz val="8"/>
            <color indexed="81"/>
            <rFont val="Tahoma"/>
            <family val="2"/>
          </rPr>
          <t>Webbs:</t>
        </r>
        <r>
          <rPr>
            <sz val="8"/>
            <color indexed="81"/>
            <rFont val="Tahoma"/>
            <family val="2"/>
          </rPr>
          <t xml:space="preserve">
18%,32%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Webbs:</t>
        </r>
        <r>
          <rPr>
            <sz val="8"/>
            <color indexed="81"/>
            <rFont val="Tahoma"/>
            <family val="2"/>
          </rPr>
          <t xml:space="preserve">
30%</t>
        </r>
      </text>
    </comment>
  </commentList>
</comments>
</file>

<file path=xl/comments2.xml><?xml version="1.0" encoding="utf-8"?>
<comments xmlns="http://schemas.openxmlformats.org/spreadsheetml/2006/main">
  <authors>
    <author>Webbs</author>
    <author>Kemp, Rob (OFM)</author>
  </authors>
  <commentList>
    <comment ref="AW4" authorId="0" shapeId="0">
      <text>
        <r>
          <rPr>
            <b/>
            <sz val="8"/>
            <color indexed="81"/>
            <rFont val="Tahoma"/>
            <family val="2"/>
          </rPr>
          <t>Webbs:</t>
        </r>
        <r>
          <rPr>
            <sz val="8"/>
            <color indexed="81"/>
            <rFont val="Tahoma"/>
            <family val="2"/>
          </rPr>
          <t xml:space="preserve">
18%,32%</t>
        </r>
      </text>
    </comment>
    <comment ref="AX4" authorId="0" shapeId="0">
      <text>
        <r>
          <rPr>
            <b/>
            <sz val="8"/>
            <color indexed="81"/>
            <rFont val="Tahoma"/>
            <family val="2"/>
          </rPr>
          <t>Webbs:</t>
        </r>
        <r>
          <rPr>
            <sz val="8"/>
            <color indexed="81"/>
            <rFont val="Tahoma"/>
            <family val="2"/>
          </rPr>
          <t xml:space="preserve">
30%</t>
        </r>
      </text>
    </comment>
    <comment ref="C5" authorId="1" shapeId="0">
      <text>
        <r>
          <rPr>
            <b/>
            <sz val="9"/>
            <color indexed="81"/>
            <rFont val="Tahoma"/>
            <charset val="1"/>
          </rPr>
          <t>Kemp, Rob (OFM):</t>
        </r>
        <r>
          <rPr>
            <sz val="9"/>
            <color indexed="81"/>
            <rFont val="Tahoma"/>
            <charset val="1"/>
          </rPr>
          <t xml:space="preserve">
Fixed the formula to refer to the right cells for hispanic and ed adjustments. Also added the .1 to life expectancy per 2012 assumptions.</t>
        </r>
      </text>
    </comment>
    <comment ref="K5" authorId="1" shapeId="0">
      <text>
        <r>
          <rPr>
            <b/>
            <sz val="9"/>
            <color indexed="81"/>
            <rFont val="Tahoma"/>
            <charset val="1"/>
          </rPr>
          <t>Kemp, Rob (OFM):</t>
        </r>
        <r>
          <rPr>
            <sz val="9"/>
            <color indexed="81"/>
            <rFont val="Tahoma"/>
            <charset val="1"/>
          </rPr>
          <t xml:space="preserve">
Updated to 2014 LE from new life tables.</t>
        </r>
      </text>
    </comment>
    <comment ref="L5" authorId="0" shapeId="0">
      <text>
        <r>
          <rPr>
            <sz val="8"/>
            <color indexed="81"/>
            <rFont val="Tahoma"/>
            <family val="2"/>
          </rPr>
          <t>18%,31%</t>
        </r>
      </text>
    </comment>
    <comment ref="M5" authorId="0" shapeId="0">
      <text>
        <r>
          <rPr>
            <sz val="8"/>
            <color indexed="81"/>
            <rFont val="Tahoma"/>
            <family val="2"/>
          </rPr>
          <t>27%</t>
        </r>
      </text>
    </comment>
  </commentList>
</comments>
</file>

<file path=xl/connections.xml><?xml version="1.0" encoding="utf-8"?>
<connections xmlns="http://schemas.openxmlformats.org/spreadsheetml/2006/main">
  <connection id="1" name="e0_2016_5yr" type="6" refreshedVersion="6" background="1" saveData="1">
    <textPr codePage="437" sourceFile="C:\Temp\life_tables\e0_2016_5yr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<sst xmlns="http://schemas.openxmlformats.org/spreadsheetml/2006/main" count="347" uniqueCount="73">
  <si>
    <t>LEXP forecast</t>
  </si>
  <si>
    <t>Revised 2012-02-09 ws. Extend 2030 to 2040</t>
  </si>
  <si>
    <t>Area</t>
  </si>
  <si>
    <t>FIPS</t>
  </si>
  <si>
    <t>Adams</t>
  </si>
  <si>
    <t>Asotin</t>
  </si>
  <si>
    <t>Benton</t>
  </si>
  <si>
    <t>Chelan</t>
  </si>
  <si>
    <t>Clallam</t>
  </si>
  <si>
    <t>Clark</t>
  </si>
  <si>
    <t>Columbia</t>
  </si>
  <si>
    <t>Cowlitz</t>
  </si>
  <si>
    <t>Douglas</t>
  </si>
  <si>
    <t>Ferry</t>
  </si>
  <si>
    <t>Franklin</t>
  </si>
  <si>
    <t>Garfield</t>
  </si>
  <si>
    <t>Grant</t>
  </si>
  <si>
    <t>Grays Harbor</t>
  </si>
  <si>
    <t>Island</t>
  </si>
  <si>
    <t>Jefferson</t>
  </si>
  <si>
    <t>King</t>
  </si>
  <si>
    <t>Kitsap</t>
  </si>
  <si>
    <t>Kittitas</t>
  </si>
  <si>
    <t>Klickitat</t>
  </si>
  <si>
    <t>Lewis</t>
  </si>
  <si>
    <t>Lincoln</t>
  </si>
  <si>
    <t>Mason</t>
  </si>
  <si>
    <t>Okanogan</t>
  </si>
  <si>
    <t>Pacific</t>
  </si>
  <si>
    <t>Pend Oreille</t>
  </si>
  <si>
    <t>Pierce</t>
  </si>
  <si>
    <t>San Juan</t>
  </si>
  <si>
    <t>Skagit</t>
  </si>
  <si>
    <t>Skamania</t>
  </si>
  <si>
    <t>Snohomish</t>
  </si>
  <si>
    <t>Spokane</t>
  </si>
  <si>
    <t>Stevens</t>
  </si>
  <si>
    <t>Thurston</t>
  </si>
  <si>
    <t>Wahkiakum</t>
  </si>
  <si>
    <t>Walla Walla</t>
  </si>
  <si>
    <t>Whatcom</t>
  </si>
  <si>
    <t>Whitman</t>
  </si>
  <si>
    <t>Yakima</t>
  </si>
  <si>
    <t>isEduc</t>
  </si>
  <si>
    <t>isHisp</t>
  </si>
  <si>
    <t>Base2010</t>
  </si>
  <si>
    <t>Hisp adjust</t>
  </si>
  <si>
    <t>Educ adjust</t>
  </si>
  <si>
    <t>5yr adj</t>
  </si>
  <si>
    <t>Don's original</t>
  </si>
  <si>
    <t>My calculation</t>
  </si>
  <si>
    <t>USA2013</t>
  </si>
  <si>
    <t>This is the starting point for 2017 (this is method used for 2012)</t>
  </si>
  <si>
    <t>change to 1.1</t>
  </si>
  <si>
    <t>Change to .65</t>
  </si>
  <si>
    <t>2012 Adjustments used</t>
  </si>
  <si>
    <t>2017 adjustments</t>
  </si>
  <si>
    <t>RK Calculation</t>
  </si>
  <si>
    <t>USA2014</t>
  </si>
  <si>
    <t>Real DIFFERENCES</t>
  </si>
  <si>
    <t>Corrected EG</t>
  </si>
  <si>
    <t>RK Calculation- Corrected EG Calculation</t>
  </si>
  <si>
    <t>Note: Differences due to education assumption and base year change.</t>
  </si>
  <si>
    <t>County</t>
  </si>
  <si>
    <t>GMA 2015</t>
  </si>
  <si>
    <t>2016 5yr</t>
  </si>
  <si>
    <t>2015 5yr</t>
  </si>
  <si>
    <t>2015 compare</t>
  </si>
  <si>
    <t>2016 compare</t>
  </si>
  <si>
    <t>Ok</t>
  </si>
  <si>
    <t>Lots of sicker folks leaving before death?</t>
  </si>
  <si>
    <t>ok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</si>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</sst>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0" fontId="0" fillId="33" borderId="0" xfId="0" applyFill="1" applyAlignment="1"/>
    <xf numFmtId="0" fontId="0" fillId="33" borderId="0" xfId="0" applyFill="1"/>
    <xf numFmtId="164" fontId="0" fillId="33" borderId="0" xfId="0" applyNumberFormat="1" applyFill="1"/>
    <xf numFmtId="1" fontId="0" fillId="33" borderId="0" xfId="0" applyNumberFormat="1" applyFill="1"/>
    <xf numFmtId="0" fontId="16" fillId="0" borderId="0" xfId="0" applyFont="1"/>
    <xf numFmtId="2" fontId="0" fillId="33" borderId="0" xfId="0" applyNumberFormat="1" applyFill="1"/>
    <xf numFmtId="0" fontId="0" fillId="33" borderId="0" xfId="0" applyFont="1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3" tint="0.39994506668294322"/>
        </patternFill>
      </fill>
    </dxf>
    <dxf>
      <font>
        <color auto="1"/>
      </font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0_2016_5y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91"/>
  <sheetViews>
    <sheetView topLeftCell="A13" zoomScale="70" zoomScaleNormal="70" workbookViewId="0">
      <selection activeCell="L6" sqref="L6:M44"/>
    </sheetView>
  </sheetViews>
  <sheetFormatPr defaultRowHeight="15" x14ac:dyDescent="0.25"/>
  <cols>
    <col min="3" max="3" width="10.7109375" customWidth="1"/>
    <col min="4" max="11" width="7.85546875" customWidth="1"/>
  </cols>
  <sheetData>
    <row r="2" spans="1:25" x14ac:dyDescent="0.25">
      <c r="A2" t="s">
        <v>52</v>
      </c>
    </row>
    <row r="3" spans="1:25" x14ac:dyDescent="0.25">
      <c r="M3" s="2"/>
      <c r="N3" s="2"/>
      <c r="O3" s="2"/>
      <c r="P3" s="2"/>
      <c r="Q3" s="2" t="s">
        <v>49</v>
      </c>
      <c r="R3" s="2"/>
      <c r="S3" s="2"/>
      <c r="T3" s="2"/>
      <c r="U3" s="2"/>
      <c r="V3" s="2"/>
    </row>
    <row r="4" spans="1:25" x14ac:dyDescent="0.25">
      <c r="A4" s="2" t="s">
        <v>50</v>
      </c>
      <c r="B4" s="2"/>
      <c r="C4" s="2"/>
      <c r="D4" s="2"/>
      <c r="E4" s="2"/>
      <c r="F4" s="2"/>
      <c r="G4" s="2"/>
      <c r="H4" s="2"/>
      <c r="I4" s="2"/>
      <c r="J4" s="2"/>
      <c r="T4" t="s">
        <v>0</v>
      </c>
      <c r="V4" t="s">
        <v>1</v>
      </c>
    </row>
    <row r="5" spans="1:25" x14ac:dyDescent="0.25">
      <c r="C5" s="1" t="s">
        <v>45</v>
      </c>
      <c r="D5" s="4">
        <v>2015</v>
      </c>
      <c r="E5" s="4">
        <v>2020</v>
      </c>
      <c r="F5" s="4">
        <v>2025</v>
      </c>
      <c r="G5" s="4">
        <v>2030</v>
      </c>
      <c r="H5" s="4">
        <v>2035</v>
      </c>
      <c r="I5" s="4">
        <v>2040</v>
      </c>
      <c r="J5" s="1"/>
      <c r="K5" t="s">
        <v>51</v>
      </c>
      <c r="L5" t="s">
        <v>43</v>
      </c>
      <c r="M5" t="s">
        <v>44</v>
      </c>
      <c r="Q5" t="s">
        <v>2</v>
      </c>
      <c r="R5" t="s">
        <v>3</v>
      </c>
      <c r="S5">
        <v>2000</v>
      </c>
      <c r="T5">
        <v>2005</v>
      </c>
      <c r="U5">
        <v>2010</v>
      </c>
      <c r="V5">
        <v>2015</v>
      </c>
      <c r="W5">
        <v>2020</v>
      </c>
      <c r="X5">
        <v>2025</v>
      </c>
      <c r="Y5">
        <v>2030</v>
      </c>
    </row>
    <row r="6" spans="1:25" x14ac:dyDescent="0.25">
      <c r="A6" t="s">
        <v>4</v>
      </c>
      <c r="B6">
        <v>53001</v>
      </c>
      <c r="C6" s="1">
        <f>L6*$E$46+M6*$E$47+K6</f>
        <v>78.349999999999994</v>
      </c>
      <c r="D6" s="1">
        <f>C6+$E$48</f>
        <v>79.099999999999994</v>
      </c>
      <c r="E6" s="1">
        <f t="shared" ref="E6:I6" si="0">D6+$E$48</f>
        <v>79.849999999999994</v>
      </c>
      <c r="F6" s="1">
        <f t="shared" si="0"/>
        <v>80.599999999999994</v>
      </c>
      <c r="G6" s="1">
        <f t="shared" si="0"/>
        <v>81.349999999999994</v>
      </c>
      <c r="H6" s="1">
        <f t="shared" si="0"/>
        <v>82.1</v>
      </c>
      <c r="I6" s="1">
        <f t="shared" si="0"/>
        <v>82.85</v>
      </c>
      <c r="J6" s="1"/>
      <c r="K6">
        <v>78.8</v>
      </c>
      <c r="L6">
        <v>-1</v>
      </c>
      <c r="M6">
        <v>1</v>
      </c>
      <c r="Q6" t="s">
        <v>4</v>
      </c>
      <c r="R6">
        <v>53001</v>
      </c>
      <c r="S6">
        <v>77.5</v>
      </c>
      <c r="T6">
        <v>78</v>
      </c>
      <c r="U6">
        <v>78.5</v>
      </c>
      <c r="V6">
        <v>79</v>
      </c>
      <c r="W6">
        <v>79.5</v>
      </c>
      <c r="X6">
        <v>80</v>
      </c>
      <c r="Y6">
        <v>80.5</v>
      </c>
    </row>
    <row r="7" spans="1:25" x14ac:dyDescent="0.25">
      <c r="A7" t="s">
        <v>5</v>
      </c>
      <c r="B7">
        <v>53003</v>
      </c>
      <c r="C7" s="1">
        <f t="shared" ref="C7:C44" si="1">L7*$E$46+M7*$E$47+K7</f>
        <v>78.8</v>
      </c>
      <c r="D7" s="1">
        <f t="shared" ref="D7:I7" si="2">C7+$E$48</f>
        <v>79.55</v>
      </c>
      <c r="E7" s="1">
        <f t="shared" si="2"/>
        <v>80.3</v>
      </c>
      <c r="F7" s="1">
        <f t="shared" si="2"/>
        <v>81.05</v>
      </c>
      <c r="G7" s="1">
        <f t="shared" si="2"/>
        <v>81.8</v>
      </c>
      <c r="H7" s="1">
        <f t="shared" si="2"/>
        <v>82.55</v>
      </c>
      <c r="I7" s="1">
        <f t="shared" si="2"/>
        <v>83.3</v>
      </c>
      <c r="J7" s="1"/>
      <c r="K7">
        <v>78.8</v>
      </c>
      <c r="Q7" t="s">
        <v>5</v>
      </c>
      <c r="R7">
        <v>53003</v>
      </c>
      <c r="S7">
        <v>77.5</v>
      </c>
      <c r="T7">
        <v>78</v>
      </c>
      <c r="U7">
        <v>78.5</v>
      </c>
      <c r="V7">
        <v>79</v>
      </c>
      <c r="W7">
        <v>79.5</v>
      </c>
      <c r="X7">
        <v>80</v>
      </c>
      <c r="Y7">
        <v>80.5</v>
      </c>
    </row>
    <row r="8" spans="1:25" x14ac:dyDescent="0.25">
      <c r="A8" t="s">
        <v>6</v>
      </c>
      <c r="B8">
        <v>53005</v>
      </c>
      <c r="C8" s="1">
        <f t="shared" si="1"/>
        <v>78.8</v>
      </c>
      <c r="D8" s="1">
        <f t="shared" ref="D8:I8" si="3">C8+$E$48</f>
        <v>79.55</v>
      </c>
      <c r="E8" s="1">
        <f t="shared" si="3"/>
        <v>80.3</v>
      </c>
      <c r="F8" s="1">
        <f t="shared" si="3"/>
        <v>81.05</v>
      </c>
      <c r="G8" s="1">
        <f t="shared" si="3"/>
        <v>81.8</v>
      </c>
      <c r="H8" s="1">
        <f t="shared" si="3"/>
        <v>82.55</v>
      </c>
      <c r="I8" s="1">
        <f t="shared" si="3"/>
        <v>83.3</v>
      </c>
      <c r="J8" s="1"/>
      <c r="K8">
        <v>78.8</v>
      </c>
      <c r="Q8" t="s">
        <v>6</v>
      </c>
      <c r="R8">
        <v>53005</v>
      </c>
      <c r="S8">
        <v>77.5</v>
      </c>
      <c r="T8">
        <v>78</v>
      </c>
      <c r="U8">
        <v>78.5</v>
      </c>
      <c r="V8">
        <v>79</v>
      </c>
      <c r="W8">
        <v>79.5</v>
      </c>
      <c r="X8">
        <v>80</v>
      </c>
      <c r="Y8">
        <v>80.5</v>
      </c>
    </row>
    <row r="9" spans="1:25" x14ac:dyDescent="0.25">
      <c r="A9" t="s">
        <v>7</v>
      </c>
      <c r="B9">
        <v>53007</v>
      </c>
      <c r="C9" s="1">
        <f t="shared" si="1"/>
        <v>79.45</v>
      </c>
      <c r="D9" s="1">
        <f t="shared" ref="D9:I9" si="4">C9+$E$48</f>
        <v>80.2</v>
      </c>
      <c r="E9" s="1">
        <f t="shared" si="4"/>
        <v>80.95</v>
      </c>
      <c r="F9" s="1">
        <f t="shared" si="4"/>
        <v>81.7</v>
      </c>
      <c r="G9" s="1">
        <f t="shared" si="4"/>
        <v>82.45</v>
      </c>
      <c r="H9" s="1">
        <f t="shared" si="4"/>
        <v>83.2</v>
      </c>
      <c r="I9" s="1">
        <f t="shared" si="4"/>
        <v>83.95</v>
      </c>
      <c r="J9" s="1"/>
      <c r="K9">
        <v>78.8</v>
      </c>
      <c r="M9">
        <v>1</v>
      </c>
      <c r="Q9" t="s">
        <v>7</v>
      </c>
      <c r="R9">
        <v>53007</v>
      </c>
      <c r="S9">
        <v>77.5</v>
      </c>
      <c r="T9">
        <v>78</v>
      </c>
      <c r="U9">
        <v>78.5</v>
      </c>
      <c r="V9">
        <v>79</v>
      </c>
      <c r="W9">
        <v>79.5</v>
      </c>
      <c r="X9">
        <v>80</v>
      </c>
      <c r="Y9">
        <v>80.5</v>
      </c>
    </row>
    <row r="10" spans="1:25" x14ac:dyDescent="0.25">
      <c r="A10" t="s">
        <v>8</v>
      </c>
      <c r="B10">
        <v>53009</v>
      </c>
      <c r="C10" s="1">
        <f t="shared" si="1"/>
        <v>78.8</v>
      </c>
      <c r="D10" s="1">
        <f t="shared" ref="D10:I10" si="5">C10+$E$48</f>
        <v>79.55</v>
      </c>
      <c r="E10" s="1">
        <f t="shared" si="5"/>
        <v>80.3</v>
      </c>
      <c r="F10" s="1">
        <f t="shared" si="5"/>
        <v>81.05</v>
      </c>
      <c r="G10" s="1">
        <f t="shared" si="5"/>
        <v>81.8</v>
      </c>
      <c r="H10" s="1">
        <f t="shared" si="5"/>
        <v>82.55</v>
      </c>
      <c r="I10" s="1">
        <f t="shared" si="5"/>
        <v>83.3</v>
      </c>
      <c r="J10" s="1"/>
      <c r="K10">
        <v>78.8</v>
      </c>
      <c r="Q10" t="s">
        <v>8</v>
      </c>
      <c r="R10">
        <v>53009</v>
      </c>
      <c r="S10">
        <v>77.5</v>
      </c>
      <c r="T10">
        <v>78</v>
      </c>
      <c r="U10">
        <v>78.5</v>
      </c>
      <c r="V10">
        <v>78.5</v>
      </c>
      <c r="W10">
        <v>79</v>
      </c>
      <c r="X10">
        <v>79.5</v>
      </c>
      <c r="Y10">
        <v>80</v>
      </c>
    </row>
    <row r="11" spans="1:25" x14ac:dyDescent="0.25">
      <c r="A11" t="s">
        <v>9</v>
      </c>
      <c r="B11">
        <v>53011</v>
      </c>
      <c r="C11" s="1">
        <f t="shared" si="1"/>
        <v>78.8</v>
      </c>
      <c r="D11" s="1">
        <f t="shared" ref="D11:I11" si="6">C11+$E$48</f>
        <v>79.55</v>
      </c>
      <c r="E11" s="1">
        <f t="shared" si="6"/>
        <v>80.3</v>
      </c>
      <c r="F11" s="1">
        <f t="shared" si="6"/>
        <v>81.05</v>
      </c>
      <c r="G11" s="1">
        <f t="shared" si="6"/>
        <v>81.8</v>
      </c>
      <c r="H11" s="1">
        <f t="shared" si="6"/>
        <v>82.55</v>
      </c>
      <c r="I11" s="1">
        <f t="shared" si="6"/>
        <v>83.3</v>
      </c>
      <c r="J11" s="1"/>
      <c r="K11">
        <v>78.8</v>
      </c>
      <c r="Q11" t="s">
        <v>9</v>
      </c>
      <c r="R11">
        <v>53011</v>
      </c>
      <c r="S11">
        <v>76.5</v>
      </c>
      <c r="T11">
        <v>77</v>
      </c>
      <c r="U11">
        <v>77.5</v>
      </c>
      <c r="V11">
        <v>78</v>
      </c>
      <c r="W11">
        <v>78.5</v>
      </c>
      <c r="X11">
        <v>79</v>
      </c>
      <c r="Y11">
        <v>79.5</v>
      </c>
    </row>
    <row r="12" spans="1:25" x14ac:dyDescent="0.25">
      <c r="A12" t="s">
        <v>10</v>
      </c>
      <c r="B12">
        <v>53013</v>
      </c>
      <c r="C12" s="1">
        <f t="shared" si="1"/>
        <v>78.8</v>
      </c>
      <c r="D12" s="1">
        <f t="shared" ref="D12:I12" si="7">C12+$E$48</f>
        <v>79.55</v>
      </c>
      <c r="E12" s="1">
        <f t="shared" si="7"/>
        <v>80.3</v>
      </c>
      <c r="F12" s="1">
        <f t="shared" si="7"/>
        <v>81.05</v>
      </c>
      <c r="G12" s="1">
        <f t="shared" si="7"/>
        <v>81.8</v>
      </c>
      <c r="H12" s="1">
        <f t="shared" si="7"/>
        <v>82.55</v>
      </c>
      <c r="I12" s="1">
        <f t="shared" si="7"/>
        <v>83.3</v>
      </c>
      <c r="J12" s="1"/>
      <c r="K12">
        <v>78.8</v>
      </c>
      <c r="Q12" t="s">
        <v>10</v>
      </c>
      <c r="R12">
        <v>53013</v>
      </c>
      <c r="S12">
        <v>77.5</v>
      </c>
      <c r="T12">
        <v>78</v>
      </c>
      <c r="U12">
        <v>78.5</v>
      </c>
      <c r="V12">
        <v>79</v>
      </c>
      <c r="W12">
        <v>79.5</v>
      </c>
      <c r="X12">
        <v>80</v>
      </c>
      <c r="Y12">
        <v>80.5</v>
      </c>
    </row>
    <row r="13" spans="1:25" x14ac:dyDescent="0.25">
      <c r="A13" t="s">
        <v>11</v>
      </c>
      <c r="B13">
        <v>53015</v>
      </c>
      <c r="C13" s="1">
        <f t="shared" si="1"/>
        <v>77.7</v>
      </c>
      <c r="D13" s="1">
        <f t="shared" ref="D13:I13" si="8">C13+$E$48</f>
        <v>78.45</v>
      </c>
      <c r="E13" s="1">
        <f t="shared" si="8"/>
        <v>79.2</v>
      </c>
      <c r="F13" s="1">
        <f t="shared" si="8"/>
        <v>79.95</v>
      </c>
      <c r="G13" s="1">
        <f t="shared" si="8"/>
        <v>80.7</v>
      </c>
      <c r="H13" s="1">
        <f t="shared" si="8"/>
        <v>81.45</v>
      </c>
      <c r="I13" s="1">
        <f t="shared" si="8"/>
        <v>82.2</v>
      </c>
      <c r="J13" s="1"/>
      <c r="K13">
        <v>78.8</v>
      </c>
      <c r="L13">
        <v>-1</v>
      </c>
      <c r="Q13" t="s">
        <v>11</v>
      </c>
      <c r="R13">
        <v>53015</v>
      </c>
      <c r="S13">
        <v>76.5</v>
      </c>
      <c r="T13">
        <v>77</v>
      </c>
      <c r="U13">
        <v>77.5</v>
      </c>
      <c r="V13">
        <v>78</v>
      </c>
      <c r="W13">
        <v>78.5</v>
      </c>
      <c r="X13">
        <v>79</v>
      </c>
      <c r="Y13">
        <v>79.5</v>
      </c>
    </row>
    <row r="14" spans="1:25" x14ac:dyDescent="0.25">
      <c r="A14" t="s">
        <v>12</v>
      </c>
      <c r="B14">
        <v>53017</v>
      </c>
      <c r="C14" s="1">
        <f t="shared" si="1"/>
        <v>78.349999999999994</v>
      </c>
      <c r="D14" s="1">
        <f t="shared" ref="D14:I14" si="9">C14+$E$48</f>
        <v>79.099999999999994</v>
      </c>
      <c r="E14" s="1">
        <f t="shared" si="9"/>
        <v>79.849999999999994</v>
      </c>
      <c r="F14" s="1">
        <f t="shared" si="9"/>
        <v>80.599999999999994</v>
      </c>
      <c r="G14" s="1">
        <f t="shared" si="9"/>
        <v>81.349999999999994</v>
      </c>
      <c r="H14" s="1">
        <f t="shared" si="9"/>
        <v>82.1</v>
      </c>
      <c r="I14" s="1">
        <f t="shared" si="9"/>
        <v>82.85</v>
      </c>
      <c r="J14" s="1"/>
      <c r="K14">
        <v>78.8</v>
      </c>
      <c r="L14">
        <v>-1</v>
      </c>
      <c r="M14">
        <v>1</v>
      </c>
      <c r="Q14" t="s">
        <v>12</v>
      </c>
      <c r="R14">
        <v>53017</v>
      </c>
      <c r="S14">
        <v>77.5</v>
      </c>
      <c r="T14">
        <v>78</v>
      </c>
      <c r="U14">
        <v>78.5</v>
      </c>
      <c r="V14">
        <v>79</v>
      </c>
      <c r="W14">
        <v>79.5</v>
      </c>
      <c r="X14">
        <v>80</v>
      </c>
      <c r="Y14">
        <v>80.5</v>
      </c>
    </row>
    <row r="15" spans="1:25" x14ac:dyDescent="0.25">
      <c r="A15" t="s">
        <v>13</v>
      </c>
      <c r="B15">
        <v>53019</v>
      </c>
      <c r="C15" s="1">
        <f t="shared" si="1"/>
        <v>77.7</v>
      </c>
      <c r="D15" s="1">
        <f t="shared" ref="D15:I15" si="10">C15+$E$48</f>
        <v>78.45</v>
      </c>
      <c r="E15" s="1">
        <f t="shared" si="10"/>
        <v>79.2</v>
      </c>
      <c r="F15" s="1">
        <f t="shared" si="10"/>
        <v>79.95</v>
      </c>
      <c r="G15" s="1">
        <f t="shared" si="10"/>
        <v>80.7</v>
      </c>
      <c r="H15" s="1">
        <f t="shared" si="10"/>
        <v>81.45</v>
      </c>
      <c r="I15" s="1">
        <f t="shared" si="10"/>
        <v>82.2</v>
      </c>
      <c r="J15" s="1"/>
      <c r="K15">
        <v>78.8</v>
      </c>
      <c r="L15">
        <v>-1</v>
      </c>
      <c r="Q15" t="s">
        <v>13</v>
      </c>
      <c r="R15">
        <v>53019</v>
      </c>
      <c r="S15">
        <v>77.5</v>
      </c>
      <c r="T15">
        <v>78</v>
      </c>
      <c r="U15">
        <v>78.5</v>
      </c>
      <c r="V15">
        <v>79</v>
      </c>
      <c r="W15">
        <v>79.5</v>
      </c>
      <c r="X15">
        <v>80</v>
      </c>
      <c r="Y15">
        <v>80.5</v>
      </c>
    </row>
    <row r="16" spans="1:25" x14ac:dyDescent="0.25">
      <c r="A16" t="s">
        <v>14</v>
      </c>
      <c r="B16">
        <v>53021</v>
      </c>
      <c r="C16" s="1">
        <f t="shared" si="1"/>
        <v>78.349999999999994</v>
      </c>
      <c r="D16" s="1">
        <f t="shared" ref="D16:I16" si="11">C16+$E$48</f>
        <v>79.099999999999994</v>
      </c>
      <c r="E16" s="1">
        <f t="shared" si="11"/>
        <v>79.849999999999994</v>
      </c>
      <c r="F16" s="1">
        <f t="shared" si="11"/>
        <v>80.599999999999994</v>
      </c>
      <c r="G16" s="1">
        <f t="shared" si="11"/>
        <v>81.349999999999994</v>
      </c>
      <c r="H16" s="1">
        <f t="shared" si="11"/>
        <v>82.1</v>
      </c>
      <c r="I16" s="1">
        <f t="shared" si="11"/>
        <v>82.85</v>
      </c>
      <c r="J16" s="1"/>
      <c r="K16">
        <v>78.8</v>
      </c>
      <c r="L16">
        <v>-1</v>
      </c>
      <c r="M16">
        <v>1</v>
      </c>
      <c r="Q16" t="s">
        <v>14</v>
      </c>
      <c r="R16">
        <v>53021</v>
      </c>
      <c r="S16">
        <v>77.5</v>
      </c>
      <c r="T16">
        <v>78</v>
      </c>
      <c r="U16">
        <v>78.5</v>
      </c>
      <c r="V16">
        <v>79</v>
      </c>
      <c r="W16">
        <v>79.5</v>
      </c>
      <c r="X16">
        <v>80</v>
      </c>
      <c r="Y16">
        <v>80.5</v>
      </c>
    </row>
    <row r="17" spans="1:25" x14ac:dyDescent="0.25">
      <c r="A17" t="s">
        <v>15</v>
      </c>
      <c r="B17">
        <v>53023</v>
      </c>
      <c r="C17" s="1">
        <f t="shared" si="1"/>
        <v>77.7</v>
      </c>
      <c r="D17" s="1">
        <f t="shared" ref="D17:I17" si="12">C17+$E$48</f>
        <v>78.45</v>
      </c>
      <c r="E17" s="1">
        <f t="shared" si="12"/>
        <v>79.2</v>
      </c>
      <c r="F17" s="1">
        <f t="shared" si="12"/>
        <v>79.95</v>
      </c>
      <c r="G17" s="1">
        <f t="shared" si="12"/>
        <v>80.7</v>
      </c>
      <c r="H17" s="1">
        <f t="shared" si="12"/>
        <v>81.45</v>
      </c>
      <c r="I17" s="1">
        <f t="shared" si="12"/>
        <v>82.2</v>
      </c>
      <c r="J17" s="1"/>
      <c r="K17">
        <v>78.8</v>
      </c>
      <c r="L17">
        <v>-1</v>
      </c>
      <c r="Q17" t="s">
        <v>15</v>
      </c>
      <c r="R17">
        <v>53023</v>
      </c>
      <c r="S17">
        <v>77.5</v>
      </c>
      <c r="T17">
        <v>78</v>
      </c>
      <c r="U17">
        <v>78.5</v>
      </c>
      <c r="V17">
        <v>79</v>
      </c>
      <c r="W17">
        <v>79.5</v>
      </c>
      <c r="X17">
        <v>80</v>
      </c>
      <c r="Y17">
        <v>80.5</v>
      </c>
    </row>
    <row r="18" spans="1:25" x14ac:dyDescent="0.25">
      <c r="A18" t="s">
        <v>16</v>
      </c>
      <c r="B18">
        <v>53025</v>
      </c>
      <c r="C18" s="1">
        <f t="shared" si="1"/>
        <v>78.349999999999994</v>
      </c>
      <c r="D18" s="1">
        <f t="shared" ref="D18:I18" si="13">C18+$E$48</f>
        <v>79.099999999999994</v>
      </c>
      <c r="E18" s="1">
        <f t="shared" si="13"/>
        <v>79.849999999999994</v>
      </c>
      <c r="F18" s="1">
        <f t="shared" si="13"/>
        <v>80.599999999999994</v>
      </c>
      <c r="G18" s="1">
        <f t="shared" si="13"/>
        <v>81.349999999999994</v>
      </c>
      <c r="H18" s="1">
        <f t="shared" si="13"/>
        <v>82.1</v>
      </c>
      <c r="I18" s="1">
        <f t="shared" si="13"/>
        <v>82.85</v>
      </c>
      <c r="J18" s="1"/>
      <c r="K18">
        <v>78.8</v>
      </c>
      <c r="L18">
        <v>-1</v>
      </c>
      <c r="M18">
        <v>1</v>
      </c>
      <c r="Q18" t="s">
        <v>16</v>
      </c>
      <c r="R18">
        <v>53025</v>
      </c>
      <c r="S18">
        <v>77.5</v>
      </c>
      <c r="T18">
        <v>78</v>
      </c>
      <c r="U18">
        <v>78.5</v>
      </c>
      <c r="V18">
        <v>79</v>
      </c>
      <c r="W18">
        <v>79.5</v>
      </c>
      <c r="X18">
        <v>80</v>
      </c>
      <c r="Y18">
        <v>80.5</v>
      </c>
    </row>
    <row r="19" spans="1:25" x14ac:dyDescent="0.25">
      <c r="A19" t="s">
        <v>17</v>
      </c>
      <c r="B19">
        <v>53027</v>
      </c>
      <c r="C19" s="1">
        <f t="shared" si="1"/>
        <v>77.7</v>
      </c>
      <c r="D19" s="1">
        <f t="shared" ref="D19:I19" si="14">C19+$E$48</f>
        <v>78.45</v>
      </c>
      <c r="E19" s="1">
        <f t="shared" si="14"/>
        <v>79.2</v>
      </c>
      <c r="F19" s="1">
        <f t="shared" si="14"/>
        <v>79.95</v>
      </c>
      <c r="G19" s="1">
        <f t="shared" si="14"/>
        <v>80.7</v>
      </c>
      <c r="H19" s="1">
        <f t="shared" si="14"/>
        <v>81.45</v>
      </c>
      <c r="I19" s="1">
        <f t="shared" si="14"/>
        <v>82.2</v>
      </c>
      <c r="J19" s="1"/>
      <c r="K19">
        <v>78.8</v>
      </c>
      <c r="L19">
        <v>-1</v>
      </c>
      <c r="Q19" t="s">
        <v>17</v>
      </c>
      <c r="R19">
        <v>53027</v>
      </c>
      <c r="S19">
        <v>76</v>
      </c>
      <c r="T19">
        <v>76.5</v>
      </c>
      <c r="U19">
        <v>77</v>
      </c>
      <c r="V19">
        <v>77.5</v>
      </c>
      <c r="W19">
        <v>78</v>
      </c>
      <c r="X19">
        <v>78</v>
      </c>
      <c r="Y19">
        <v>78</v>
      </c>
    </row>
    <row r="20" spans="1:25" x14ac:dyDescent="0.25">
      <c r="A20" t="s">
        <v>18</v>
      </c>
      <c r="B20">
        <v>53029</v>
      </c>
      <c r="C20" s="1">
        <f t="shared" si="1"/>
        <v>78.8</v>
      </c>
      <c r="D20" s="1">
        <f t="shared" ref="D20:I20" si="15">C20+$E$48</f>
        <v>79.55</v>
      </c>
      <c r="E20" s="1">
        <f t="shared" si="15"/>
        <v>80.3</v>
      </c>
      <c r="F20" s="1">
        <f t="shared" si="15"/>
        <v>81.05</v>
      </c>
      <c r="G20" s="1">
        <f t="shared" si="15"/>
        <v>81.8</v>
      </c>
      <c r="H20" s="1">
        <f t="shared" si="15"/>
        <v>82.55</v>
      </c>
      <c r="I20" s="1">
        <f t="shared" si="15"/>
        <v>83.3</v>
      </c>
      <c r="J20" s="1"/>
      <c r="K20">
        <v>78.8</v>
      </c>
      <c r="Q20" t="s">
        <v>18</v>
      </c>
      <c r="R20">
        <v>53029</v>
      </c>
      <c r="S20">
        <v>78</v>
      </c>
      <c r="T20">
        <v>78.5</v>
      </c>
      <c r="U20">
        <v>79</v>
      </c>
      <c r="V20">
        <v>79.5</v>
      </c>
      <c r="W20">
        <v>80</v>
      </c>
      <c r="X20">
        <v>80.5</v>
      </c>
      <c r="Y20">
        <v>81</v>
      </c>
    </row>
    <row r="21" spans="1:25" x14ac:dyDescent="0.25">
      <c r="A21" t="s">
        <v>19</v>
      </c>
      <c r="B21">
        <v>53031</v>
      </c>
      <c r="C21" s="1">
        <f t="shared" si="1"/>
        <v>79.899999999999991</v>
      </c>
      <c r="D21" s="1">
        <f t="shared" ref="D21:I21" si="16">C21+$E$48</f>
        <v>80.649999999999991</v>
      </c>
      <c r="E21" s="1">
        <f t="shared" si="16"/>
        <v>81.399999999999991</v>
      </c>
      <c r="F21" s="1">
        <f t="shared" si="16"/>
        <v>82.149999999999991</v>
      </c>
      <c r="G21" s="1">
        <f t="shared" si="16"/>
        <v>82.899999999999991</v>
      </c>
      <c r="H21" s="1">
        <f t="shared" si="16"/>
        <v>83.649999999999991</v>
      </c>
      <c r="I21" s="1">
        <f t="shared" si="16"/>
        <v>84.399999999999991</v>
      </c>
      <c r="J21" s="1"/>
      <c r="K21">
        <v>78.8</v>
      </c>
      <c r="L21">
        <v>1</v>
      </c>
      <c r="Q21" t="s">
        <v>19</v>
      </c>
      <c r="R21">
        <v>53031</v>
      </c>
      <c r="S21">
        <v>78</v>
      </c>
      <c r="T21">
        <v>78.5</v>
      </c>
      <c r="U21">
        <v>79</v>
      </c>
      <c r="V21">
        <v>79.5</v>
      </c>
      <c r="W21">
        <v>80</v>
      </c>
      <c r="X21">
        <v>80.5</v>
      </c>
      <c r="Y21">
        <v>81</v>
      </c>
    </row>
    <row r="22" spans="1:25" x14ac:dyDescent="0.25">
      <c r="A22" t="s">
        <v>20</v>
      </c>
      <c r="B22">
        <v>53033</v>
      </c>
      <c r="C22" s="1">
        <f t="shared" si="1"/>
        <v>79.899999999999991</v>
      </c>
      <c r="D22" s="1">
        <f t="shared" ref="D22:I22" si="17">C22+$E$48</f>
        <v>80.649999999999991</v>
      </c>
      <c r="E22" s="1">
        <f t="shared" si="17"/>
        <v>81.399999999999991</v>
      </c>
      <c r="F22" s="1">
        <f t="shared" si="17"/>
        <v>82.149999999999991</v>
      </c>
      <c r="G22" s="1">
        <f t="shared" si="17"/>
        <v>82.899999999999991</v>
      </c>
      <c r="H22" s="1">
        <f t="shared" si="17"/>
        <v>83.649999999999991</v>
      </c>
      <c r="I22" s="1">
        <f t="shared" si="17"/>
        <v>84.399999999999991</v>
      </c>
      <c r="J22" s="1"/>
      <c r="K22">
        <v>78.8</v>
      </c>
      <c r="L22">
        <v>1</v>
      </c>
      <c r="Q22" t="s">
        <v>20</v>
      </c>
      <c r="R22">
        <v>53033</v>
      </c>
      <c r="S22">
        <v>79</v>
      </c>
      <c r="T22">
        <v>79.5</v>
      </c>
      <c r="U22">
        <v>80</v>
      </c>
      <c r="V22">
        <v>80.5</v>
      </c>
      <c r="W22">
        <v>81</v>
      </c>
      <c r="X22">
        <v>81.5</v>
      </c>
      <c r="Y22">
        <v>82</v>
      </c>
    </row>
    <row r="23" spans="1:25" x14ac:dyDescent="0.25">
      <c r="A23" t="s">
        <v>21</v>
      </c>
      <c r="B23">
        <v>53035</v>
      </c>
      <c r="C23" s="1">
        <f t="shared" si="1"/>
        <v>78.8</v>
      </c>
      <c r="D23" s="1">
        <f t="shared" ref="D23:I23" si="18">C23+$E$48</f>
        <v>79.55</v>
      </c>
      <c r="E23" s="1">
        <f t="shared" si="18"/>
        <v>80.3</v>
      </c>
      <c r="F23" s="1">
        <f t="shared" si="18"/>
        <v>81.05</v>
      </c>
      <c r="G23" s="1">
        <f t="shared" si="18"/>
        <v>81.8</v>
      </c>
      <c r="H23" s="1">
        <f t="shared" si="18"/>
        <v>82.55</v>
      </c>
      <c r="I23" s="1">
        <f t="shared" si="18"/>
        <v>83.3</v>
      </c>
      <c r="J23" s="1"/>
      <c r="K23">
        <v>78.8</v>
      </c>
      <c r="Q23" t="s">
        <v>21</v>
      </c>
      <c r="R23">
        <v>53035</v>
      </c>
      <c r="S23">
        <v>77.5</v>
      </c>
      <c r="T23">
        <v>78</v>
      </c>
      <c r="U23">
        <v>78.5</v>
      </c>
      <c r="V23">
        <v>79</v>
      </c>
      <c r="W23">
        <v>79.5</v>
      </c>
      <c r="X23">
        <v>80</v>
      </c>
      <c r="Y23">
        <v>80.5</v>
      </c>
    </row>
    <row r="24" spans="1:25" x14ac:dyDescent="0.25">
      <c r="A24" t="s">
        <v>22</v>
      </c>
      <c r="B24">
        <v>53037</v>
      </c>
      <c r="C24" s="1">
        <f t="shared" si="1"/>
        <v>79.899999999999991</v>
      </c>
      <c r="D24" s="1">
        <f t="shared" ref="D24:I24" si="19">C24+$E$48</f>
        <v>80.649999999999991</v>
      </c>
      <c r="E24" s="1">
        <f t="shared" si="19"/>
        <v>81.399999999999991</v>
      </c>
      <c r="F24" s="1">
        <f t="shared" si="19"/>
        <v>82.149999999999991</v>
      </c>
      <c r="G24" s="1">
        <f t="shared" si="19"/>
        <v>82.899999999999991</v>
      </c>
      <c r="H24" s="1">
        <f t="shared" si="19"/>
        <v>83.649999999999991</v>
      </c>
      <c r="I24" s="1">
        <f t="shared" si="19"/>
        <v>84.399999999999991</v>
      </c>
      <c r="J24" s="1"/>
      <c r="K24">
        <v>78.8</v>
      </c>
      <c r="L24">
        <v>1</v>
      </c>
      <c r="Q24" t="s">
        <v>22</v>
      </c>
      <c r="R24">
        <v>53037</v>
      </c>
      <c r="S24">
        <v>77.5</v>
      </c>
      <c r="T24">
        <v>78</v>
      </c>
      <c r="U24">
        <v>78.5</v>
      </c>
      <c r="V24">
        <v>79</v>
      </c>
      <c r="W24">
        <v>79.5</v>
      </c>
      <c r="X24">
        <v>80</v>
      </c>
      <c r="Y24">
        <v>80.5</v>
      </c>
    </row>
    <row r="25" spans="1:25" x14ac:dyDescent="0.25">
      <c r="A25" t="s">
        <v>23</v>
      </c>
      <c r="B25">
        <v>53039</v>
      </c>
      <c r="C25" s="1">
        <f t="shared" si="1"/>
        <v>77.7</v>
      </c>
      <c r="D25" s="1">
        <f t="shared" ref="D25:I25" si="20">C25+$E$48</f>
        <v>78.45</v>
      </c>
      <c r="E25" s="1">
        <f t="shared" si="20"/>
        <v>79.2</v>
      </c>
      <c r="F25" s="1">
        <f t="shared" si="20"/>
        <v>79.95</v>
      </c>
      <c r="G25" s="1">
        <f t="shared" si="20"/>
        <v>80.7</v>
      </c>
      <c r="H25" s="1">
        <f t="shared" si="20"/>
        <v>81.45</v>
      </c>
      <c r="I25" s="1">
        <f t="shared" si="20"/>
        <v>82.2</v>
      </c>
      <c r="J25" s="1"/>
      <c r="K25">
        <v>78.8</v>
      </c>
      <c r="L25">
        <v>-1</v>
      </c>
      <c r="Q25" t="s">
        <v>23</v>
      </c>
      <c r="R25">
        <v>53039</v>
      </c>
      <c r="S25">
        <v>77.5</v>
      </c>
      <c r="T25">
        <v>78</v>
      </c>
      <c r="U25">
        <v>78.5</v>
      </c>
      <c r="V25">
        <v>79</v>
      </c>
      <c r="W25">
        <v>79.5</v>
      </c>
      <c r="X25">
        <v>80</v>
      </c>
      <c r="Y25">
        <v>80.5</v>
      </c>
    </row>
    <row r="26" spans="1:25" x14ac:dyDescent="0.25">
      <c r="A26" t="s">
        <v>24</v>
      </c>
      <c r="B26">
        <v>53041</v>
      </c>
      <c r="C26" s="1">
        <f t="shared" si="1"/>
        <v>77.7</v>
      </c>
      <c r="D26" s="1">
        <f t="shared" ref="D26:I26" si="21">C26+$E$48</f>
        <v>78.45</v>
      </c>
      <c r="E26" s="1">
        <f t="shared" si="21"/>
        <v>79.2</v>
      </c>
      <c r="F26" s="1">
        <f t="shared" si="21"/>
        <v>79.95</v>
      </c>
      <c r="G26" s="1">
        <f t="shared" si="21"/>
        <v>80.7</v>
      </c>
      <c r="H26" s="1">
        <f t="shared" si="21"/>
        <v>81.45</v>
      </c>
      <c r="I26" s="1">
        <f t="shared" si="21"/>
        <v>82.2</v>
      </c>
      <c r="J26" s="1"/>
      <c r="K26">
        <v>78.8</v>
      </c>
      <c r="L26">
        <v>-1</v>
      </c>
      <c r="Q26" t="s">
        <v>24</v>
      </c>
      <c r="R26">
        <v>53041</v>
      </c>
      <c r="S26">
        <v>77</v>
      </c>
      <c r="T26">
        <v>77.5</v>
      </c>
      <c r="U26">
        <v>78</v>
      </c>
      <c r="V26">
        <v>78.5</v>
      </c>
      <c r="W26">
        <v>79</v>
      </c>
      <c r="X26">
        <v>79.5</v>
      </c>
      <c r="Y26">
        <v>80</v>
      </c>
    </row>
    <row r="27" spans="1:25" x14ac:dyDescent="0.25">
      <c r="A27" t="s">
        <v>25</v>
      </c>
      <c r="B27">
        <v>53043</v>
      </c>
      <c r="C27" s="1">
        <f t="shared" si="1"/>
        <v>78.8</v>
      </c>
      <c r="D27" s="1">
        <f t="shared" ref="D27:I27" si="22">C27+$E$48</f>
        <v>79.55</v>
      </c>
      <c r="E27" s="1">
        <f t="shared" si="22"/>
        <v>80.3</v>
      </c>
      <c r="F27" s="1">
        <f t="shared" si="22"/>
        <v>81.05</v>
      </c>
      <c r="G27" s="1">
        <f t="shared" si="22"/>
        <v>81.8</v>
      </c>
      <c r="H27" s="1">
        <f t="shared" si="22"/>
        <v>82.55</v>
      </c>
      <c r="I27" s="1">
        <f t="shared" si="22"/>
        <v>83.3</v>
      </c>
      <c r="J27" s="1"/>
      <c r="K27">
        <v>78.8</v>
      </c>
      <c r="Q27" t="s">
        <v>25</v>
      </c>
      <c r="R27">
        <v>53043</v>
      </c>
      <c r="S27">
        <v>78</v>
      </c>
      <c r="T27">
        <v>78.5</v>
      </c>
      <c r="U27">
        <v>79</v>
      </c>
      <c r="V27">
        <v>79.5</v>
      </c>
      <c r="W27">
        <v>80</v>
      </c>
      <c r="X27">
        <v>80.5</v>
      </c>
      <c r="Y27">
        <v>81</v>
      </c>
    </row>
    <row r="28" spans="1:25" x14ac:dyDescent="0.25">
      <c r="A28" t="s">
        <v>26</v>
      </c>
      <c r="B28">
        <v>53045</v>
      </c>
      <c r="C28" s="1">
        <f t="shared" si="1"/>
        <v>77.7</v>
      </c>
      <c r="D28" s="1">
        <f t="shared" ref="D28:I28" si="23">C28+$E$48</f>
        <v>78.45</v>
      </c>
      <c r="E28" s="1">
        <f t="shared" si="23"/>
        <v>79.2</v>
      </c>
      <c r="F28" s="1">
        <f t="shared" si="23"/>
        <v>79.95</v>
      </c>
      <c r="G28" s="1">
        <f t="shared" si="23"/>
        <v>80.7</v>
      </c>
      <c r="H28" s="1">
        <f t="shared" si="23"/>
        <v>81.45</v>
      </c>
      <c r="I28" s="1">
        <f t="shared" si="23"/>
        <v>82.2</v>
      </c>
      <c r="J28" s="1"/>
      <c r="K28">
        <v>78.8</v>
      </c>
      <c r="L28">
        <v>-1</v>
      </c>
      <c r="Q28" t="s">
        <v>26</v>
      </c>
      <c r="R28">
        <v>53045</v>
      </c>
      <c r="S28">
        <v>77.5</v>
      </c>
      <c r="T28">
        <v>78</v>
      </c>
      <c r="U28">
        <v>78.5</v>
      </c>
      <c r="V28">
        <v>79</v>
      </c>
      <c r="W28">
        <v>79.5</v>
      </c>
      <c r="X28">
        <v>80</v>
      </c>
      <c r="Y28">
        <v>80.5</v>
      </c>
    </row>
    <row r="29" spans="1:25" x14ac:dyDescent="0.25">
      <c r="A29" t="s">
        <v>27</v>
      </c>
      <c r="B29">
        <v>53047</v>
      </c>
      <c r="C29" s="1">
        <f>L29*$E$46+M29*$E$47+K29</f>
        <v>77.7</v>
      </c>
      <c r="D29" s="1">
        <f t="shared" ref="D29:I29" si="24">C29+$E$48</f>
        <v>78.45</v>
      </c>
      <c r="E29" s="1">
        <f t="shared" si="24"/>
        <v>79.2</v>
      </c>
      <c r="F29" s="1">
        <f t="shared" si="24"/>
        <v>79.95</v>
      </c>
      <c r="G29" s="1">
        <f t="shared" si="24"/>
        <v>80.7</v>
      </c>
      <c r="H29" s="1">
        <f t="shared" si="24"/>
        <v>81.45</v>
      </c>
      <c r="I29" s="1">
        <f t="shared" si="24"/>
        <v>82.2</v>
      </c>
      <c r="J29" s="1"/>
      <c r="K29">
        <v>78.8</v>
      </c>
      <c r="L29">
        <v>-1</v>
      </c>
      <c r="Q29" t="s">
        <v>27</v>
      </c>
      <c r="R29">
        <v>53047</v>
      </c>
      <c r="S29">
        <v>77.5</v>
      </c>
      <c r="T29">
        <v>78</v>
      </c>
      <c r="U29">
        <v>78.5</v>
      </c>
      <c r="V29">
        <v>79</v>
      </c>
      <c r="W29">
        <v>79.5</v>
      </c>
      <c r="X29">
        <v>80</v>
      </c>
      <c r="Y29">
        <v>80.5</v>
      </c>
    </row>
    <row r="30" spans="1:25" x14ac:dyDescent="0.25">
      <c r="A30" t="s">
        <v>28</v>
      </c>
      <c r="B30">
        <v>53049</v>
      </c>
      <c r="C30" s="1">
        <f t="shared" si="1"/>
        <v>77.7</v>
      </c>
      <c r="D30" s="1">
        <f t="shared" ref="D30:I30" si="25">C30+$E$48</f>
        <v>78.45</v>
      </c>
      <c r="E30" s="1">
        <f t="shared" si="25"/>
        <v>79.2</v>
      </c>
      <c r="F30" s="1">
        <f t="shared" si="25"/>
        <v>79.95</v>
      </c>
      <c r="G30" s="1">
        <f t="shared" si="25"/>
        <v>80.7</v>
      </c>
      <c r="H30" s="1">
        <f t="shared" si="25"/>
        <v>81.45</v>
      </c>
      <c r="I30" s="1">
        <f t="shared" si="25"/>
        <v>82.2</v>
      </c>
      <c r="J30" s="1"/>
      <c r="K30">
        <v>78.8</v>
      </c>
      <c r="L30">
        <v>-1</v>
      </c>
      <c r="Q30" t="s">
        <v>28</v>
      </c>
      <c r="R30">
        <v>53049</v>
      </c>
      <c r="S30">
        <v>77.5</v>
      </c>
      <c r="T30">
        <v>78</v>
      </c>
      <c r="U30">
        <v>78.5</v>
      </c>
      <c r="V30">
        <v>79</v>
      </c>
      <c r="W30">
        <v>79.5</v>
      </c>
      <c r="X30">
        <v>80</v>
      </c>
      <c r="Y30">
        <v>80.5</v>
      </c>
    </row>
    <row r="31" spans="1:25" x14ac:dyDescent="0.25">
      <c r="A31" t="s">
        <v>29</v>
      </c>
      <c r="B31">
        <v>53051</v>
      </c>
      <c r="C31" s="1">
        <f t="shared" si="1"/>
        <v>77.7</v>
      </c>
      <c r="D31" s="1">
        <f t="shared" ref="D31:I31" si="26">C31+$E$48</f>
        <v>78.45</v>
      </c>
      <c r="E31" s="1">
        <f t="shared" si="26"/>
        <v>79.2</v>
      </c>
      <c r="F31" s="1">
        <f t="shared" si="26"/>
        <v>79.95</v>
      </c>
      <c r="G31" s="1">
        <f t="shared" si="26"/>
        <v>80.7</v>
      </c>
      <c r="H31" s="1">
        <f t="shared" si="26"/>
        <v>81.45</v>
      </c>
      <c r="I31" s="1">
        <f t="shared" si="26"/>
        <v>82.2</v>
      </c>
      <c r="J31" s="1"/>
      <c r="K31">
        <v>78.8</v>
      </c>
      <c r="L31">
        <v>-1</v>
      </c>
      <c r="Q31" t="s">
        <v>29</v>
      </c>
      <c r="R31">
        <v>53051</v>
      </c>
      <c r="S31">
        <v>77.5</v>
      </c>
      <c r="T31">
        <v>78</v>
      </c>
      <c r="U31">
        <v>78.5</v>
      </c>
      <c r="V31">
        <v>79</v>
      </c>
      <c r="W31">
        <v>79.5</v>
      </c>
      <c r="X31">
        <v>80</v>
      </c>
      <c r="Y31">
        <v>80.5</v>
      </c>
    </row>
    <row r="32" spans="1:25" x14ac:dyDescent="0.25">
      <c r="A32" t="s">
        <v>30</v>
      </c>
      <c r="B32">
        <v>53053</v>
      </c>
      <c r="C32" s="1">
        <f t="shared" si="1"/>
        <v>78.8</v>
      </c>
      <c r="D32" s="1">
        <f t="shared" ref="D32:I32" si="27">C32+$E$48</f>
        <v>79.55</v>
      </c>
      <c r="E32" s="1">
        <f t="shared" si="27"/>
        <v>80.3</v>
      </c>
      <c r="F32" s="1">
        <f t="shared" si="27"/>
        <v>81.05</v>
      </c>
      <c r="G32" s="1">
        <f t="shared" si="27"/>
        <v>81.8</v>
      </c>
      <c r="H32" s="1">
        <f t="shared" si="27"/>
        <v>82.55</v>
      </c>
      <c r="I32" s="1">
        <f t="shared" si="27"/>
        <v>83.3</v>
      </c>
      <c r="J32" s="1"/>
      <c r="K32">
        <v>78.8</v>
      </c>
      <c r="Q32" t="s">
        <v>30</v>
      </c>
      <c r="R32">
        <v>53053</v>
      </c>
      <c r="S32">
        <v>76</v>
      </c>
      <c r="T32">
        <v>76.5</v>
      </c>
      <c r="U32">
        <v>77</v>
      </c>
      <c r="V32">
        <v>77.5</v>
      </c>
      <c r="W32">
        <v>78</v>
      </c>
      <c r="X32">
        <v>78.5</v>
      </c>
      <c r="Y32">
        <v>79</v>
      </c>
    </row>
    <row r="33" spans="1:25" x14ac:dyDescent="0.25">
      <c r="A33" t="s">
        <v>31</v>
      </c>
      <c r="B33">
        <v>53055</v>
      </c>
      <c r="C33" s="1">
        <f t="shared" si="1"/>
        <v>79.899999999999991</v>
      </c>
      <c r="D33" s="1">
        <f t="shared" ref="D33:I33" si="28">C33+$E$48</f>
        <v>80.649999999999991</v>
      </c>
      <c r="E33" s="1">
        <f t="shared" si="28"/>
        <v>81.399999999999991</v>
      </c>
      <c r="F33" s="1">
        <f t="shared" si="28"/>
        <v>82.149999999999991</v>
      </c>
      <c r="G33" s="1">
        <f t="shared" si="28"/>
        <v>82.899999999999991</v>
      </c>
      <c r="H33" s="1">
        <f t="shared" si="28"/>
        <v>83.649999999999991</v>
      </c>
      <c r="I33" s="1">
        <f t="shared" si="28"/>
        <v>84.399999999999991</v>
      </c>
      <c r="J33" s="1"/>
      <c r="K33">
        <v>78.8</v>
      </c>
      <c r="L33">
        <v>1</v>
      </c>
      <c r="Q33" t="s">
        <v>31</v>
      </c>
      <c r="R33">
        <v>53055</v>
      </c>
      <c r="S33">
        <v>80.5</v>
      </c>
      <c r="T33">
        <v>81</v>
      </c>
      <c r="U33">
        <v>81.5</v>
      </c>
      <c r="V33">
        <v>82</v>
      </c>
      <c r="W33">
        <v>82.5</v>
      </c>
      <c r="X33">
        <v>83</v>
      </c>
      <c r="Y33">
        <v>83.5</v>
      </c>
    </row>
    <row r="34" spans="1:25" x14ac:dyDescent="0.25">
      <c r="A34" t="s">
        <v>32</v>
      </c>
      <c r="B34">
        <v>53057</v>
      </c>
      <c r="C34" s="1">
        <f t="shared" si="1"/>
        <v>78.8</v>
      </c>
      <c r="D34" s="1">
        <f t="shared" ref="D34:I34" si="29">C34+$E$48</f>
        <v>79.55</v>
      </c>
      <c r="E34" s="1">
        <f t="shared" si="29"/>
        <v>80.3</v>
      </c>
      <c r="F34" s="1">
        <f t="shared" si="29"/>
        <v>81.05</v>
      </c>
      <c r="G34" s="1">
        <f t="shared" si="29"/>
        <v>81.8</v>
      </c>
      <c r="H34" s="1">
        <f t="shared" si="29"/>
        <v>82.55</v>
      </c>
      <c r="I34" s="1">
        <f t="shared" si="29"/>
        <v>83.3</v>
      </c>
      <c r="J34" s="1"/>
      <c r="K34">
        <v>78.8</v>
      </c>
      <c r="Q34" t="s">
        <v>32</v>
      </c>
      <c r="R34">
        <v>53057</v>
      </c>
      <c r="S34">
        <v>77.5</v>
      </c>
      <c r="T34">
        <v>78</v>
      </c>
      <c r="U34">
        <v>78.5</v>
      </c>
      <c r="V34">
        <v>79</v>
      </c>
      <c r="W34">
        <v>79.5</v>
      </c>
      <c r="X34">
        <v>80</v>
      </c>
      <c r="Y34">
        <v>80.5</v>
      </c>
    </row>
    <row r="35" spans="1:25" x14ac:dyDescent="0.25">
      <c r="A35" t="s">
        <v>33</v>
      </c>
      <c r="B35">
        <v>53059</v>
      </c>
      <c r="C35" s="1">
        <f t="shared" si="1"/>
        <v>78.8</v>
      </c>
      <c r="D35" s="1">
        <f t="shared" ref="D35:I35" si="30">C35+$E$48</f>
        <v>79.55</v>
      </c>
      <c r="E35" s="1">
        <f t="shared" si="30"/>
        <v>80.3</v>
      </c>
      <c r="F35" s="1">
        <f t="shared" si="30"/>
        <v>81.05</v>
      </c>
      <c r="G35" s="1">
        <f t="shared" si="30"/>
        <v>81.8</v>
      </c>
      <c r="H35" s="1">
        <f t="shared" si="30"/>
        <v>82.55</v>
      </c>
      <c r="I35" s="1">
        <f t="shared" si="30"/>
        <v>83.3</v>
      </c>
      <c r="J35" s="1"/>
      <c r="K35">
        <v>78.8</v>
      </c>
      <c r="Q35" t="s">
        <v>33</v>
      </c>
      <c r="R35">
        <v>53059</v>
      </c>
      <c r="S35">
        <v>77.5</v>
      </c>
      <c r="T35">
        <v>78</v>
      </c>
      <c r="U35">
        <v>78.5</v>
      </c>
      <c r="V35">
        <v>79</v>
      </c>
      <c r="W35">
        <v>79.5</v>
      </c>
      <c r="X35">
        <v>80</v>
      </c>
      <c r="Y35">
        <v>80.5</v>
      </c>
    </row>
    <row r="36" spans="1:25" x14ac:dyDescent="0.25">
      <c r="A36" t="s">
        <v>34</v>
      </c>
      <c r="B36">
        <v>53061</v>
      </c>
      <c r="C36" s="1">
        <f t="shared" si="1"/>
        <v>78.8</v>
      </c>
      <c r="D36" s="1">
        <f t="shared" ref="D36:I36" si="31">C36+$E$48</f>
        <v>79.55</v>
      </c>
      <c r="E36" s="1">
        <f t="shared" si="31"/>
        <v>80.3</v>
      </c>
      <c r="F36" s="1">
        <f t="shared" si="31"/>
        <v>81.05</v>
      </c>
      <c r="G36" s="1">
        <f t="shared" si="31"/>
        <v>81.8</v>
      </c>
      <c r="H36" s="1">
        <f t="shared" si="31"/>
        <v>82.55</v>
      </c>
      <c r="I36" s="1">
        <f t="shared" si="31"/>
        <v>83.3</v>
      </c>
      <c r="J36" s="1"/>
      <c r="K36">
        <v>78.8</v>
      </c>
      <c r="Q36" t="s">
        <v>34</v>
      </c>
      <c r="R36">
        <v>53061</v>
      </c>
      <c r="S36">
        <v>76.5</v>
      </c>
      <c r="T36">
        <v>77</v>
      </c>
      <c r="U36">
        <v>77.5</v>
      </c>
      <c r="V36">
        <v>78</v>
      </c>
      <c r="W36">
        <v>78.5</v>
      </c>
      <c r="X36">
        <v>79</v>
      </c>
      <c r="Y36">
        <v>79.5</v>
      </c>
    </row>
    <row r="37" spans="1:25" x14ac:dyDescent="0.25">
      <c r="A37" t="s">
        <v>35</v>
      </c>
      <c r="B37">
        <v>53063</v>
      </c>
      <c r="C37" s="1">
        <f t="shared" si="1"/>
        <v>78.8</v>
      </c>
      <c r="D37" s="1">
        <f t="shared" ref="D37:I37" si="32">C37+$E$48</f>
        <v>79.55</v>
      </c>
      <c r="E37" s="1">
        <f t="shared" si="32"/>
        <v>80.3</v>
      </c>
      <c r="F37" s="1">
        <f t="shared" si="32"/>
        <v>81.05</v>
      </c>
      <c r="G37" s="1">
        <f t="shared" si="32"/>
        <v>81.8</v>
      </c>
      <c r="H37" s="1">
        <f t="shared" si="32"/>
        <v>82.55</v>
      </c>
      <c r="I37" s="1">
        <f t="shared" si="32"/>
        <v>83.3</v>
      </c>
      <c r="J37" s="1"/>
      <c r="K37">
        <v>78.8</v>
      </c>
      <c r="Q37" t="s">
        <v>35</v>
      </c>
      <c r="R37">
        <v>53063</v>
      </c>
      <c r="S37">
        <v>77</v>
      </c>
      <c r="T37">
        <v>77.5</v>
      </c>
      <c r="U37">
        <v>78</v>
      </c>
      <c r="V37">
        <v>78.5</v>
      </c>
      <c r="W37">
        <v>79</v>
      </c>
      <c r="X37">
        <v>79.5</v>
      </c>
      <c r="Y37">
        <v>80</v>
      </c>
    </row>
    <row r="38" spans="1:25" x14ac:dyDescent="0.25">
      <c r="A38" t="s">
        <v>36</v>
      </c>
      <c r="B38">
        <v>53065</v>
      </c>
      <c r="C38" s="1">
        <f t="shared" si="1"/>
        <v>78.8</v>
      </c>
      <c r="D38" s="1">
        <f t="shared" ref="D38:I38" si="33">C38+$E$48</f>
        <v>79.55</v>
      </c>
      <c r="E38" s="1">
        <f t="shared" si="33"/>
        <v>80.3</v>
      </c>
      <c r="F38" s="1">
        <f t="shared" si="33"/>
        <v>81.05</v>
      </c>
      <c r="G38" s="1">
        <f t="shared" si="33"/>
        <v>81.8</v>
      </c>
      <c r="H38" s="1">
        <f t="shared" si="33"/>
        <v>82.55</v>
      </c>
      <c r="I38" s="1">
        <f t="shared" si="33"/>
        <v>83.3</v>
      </c>
      <c r="J38" s="1"/>
      <c r="K38">
        <v>78.8</v>
      </c>
      <c r="Q38" t="s">
        <v>36</v>
      </c>
      <c r="R38">
        <v>53065</v>
      </c>
      <c r="S38">
        <v>77.5</v>
      </c>
      <c r="T38">
        <v>78</v>
      </c>
      <c r="U38">
        <v>78.5</v>
      </c>
      <c r="V38">
        <v>79</v>
      </c>
      <c r="W38">
        <v>79.5</v>
      </c>
      <c r="X38">
        <v>80</v>
      </c>
      <c r="Y38">
        <v>80.5</v>
      </c>
    </row>
    <row r="39" spans="1:25" x14ac:dyDescent="0.25">
      <c r="A39" t="s">
        <v>37</v>
      </c>
      <c r="B39">
        <v>53067</v>
      </c>
      <c r="C39" s="1">
        <f>L39*$E$46+M39*$E$47+K39</f>
        <v>79.899999999999991</v>
      </c>
      <c r="D39" s="1">
        <f t="shared" ref="D39:I39" si="34">C39+$E$48</f>
        <v>80.649999999999991</v>
      </c>
      <c r="E39" s="1">
        <f t="shared" si="34"/>
        <v>81.399999999999991</v>
      </c>
      <c r="F39" s="1">
        <f t="shared" si="34"/>
        <v>82.149999999999991</v>
      </c>
      <c r="G39" s="1">
        <f t="shared" si="34"/>
        <v>82.899999999999991</v>
      </c>
      <c r="H39" s="1">
        <f t="shared" si="34"/>
        <v>83.649999999999991</v>
      </c>
      <c r="I39" s="1">
        <f t="shared" si="34"/>
        <v>84.399999999999991</v>
      </c>
      <c r="J39" s="1"/>
      <c r="K39">
        <v>78.8</v>
      </c>
      <c r="L39">
        <v>1</v>
      </c>
      <c r="Q39" t="s">
        <v>37</v>
      </c>
      <c r="R39">
        <v>53067</v>
      </c>
      <c r="S39">
        <v>77.5</v>
      </c>
      <c r="T39">
        <v>78</v>
      </c>
      <c r="U39">
        <v>78.5</v>
      </c>
      <c r="V39">
        <v>79</v>
      </c>
      <c r="W39">
        <v>79.5</v>
      </c>
      <c r="X39">
        <v>80</v>
      </c>
      <c r="Y39">
        <v>80.5</v>
      </c>
    </row>
    <row r="40" spans="1:25" x14ac:dyDescent="0.25">
      <c r="A40" t="s">
        <v>38</v>
      </c>
      <c r="B40">
        <v>53069</v>
      </c>
      <c r="C40" s="1">
        <f t="shared" si="1"/>
        <v>77.7</v>
      </c>
      <c r="D40" s="1">
        <f t="shared" ref="D40:I40" si="35">C40+$E$48</f>
        <v>78.45</v>
      </c>
      <c r="E40" s="1">
        <f t="shared" si="35"/>
        <v>79.2</v>
      </c>
      <c r="F40" s="1">
        <f t="shared" si="35"/>
        <v>79.95</v>
      </c>
      <c r="G40" s="1">
        <f t="shared" si="35"/>
        <v>80.7</v>
      </c>
      <c r="H40" s="1">
        <f t="shared" si="35"/>
        <v>81.45</v>
      </c>
      <c r="I40" s="1">
        <f t="shared" si="35"/>
        <v>82.2</v>
      </c>
      <c r="J40" s="1"/>
      <c r="K40">
        <v>78.8</v>
      </c>
      <c r="L40">
        <v>-1</v>
      </c>
      <c r="Q40" t="s">
        <v>38</v>
      </c>
      <c r="R40">
        <v>53069</v>
      </c>
      <c r="S40">
        <v>77.5</v>
      </c>
      <c r="T40">
        <v>78</v>
      </c>
      <c r="U40">
        <v>78.5</v>
      </c>
      <c r="V40">
        <v>79</v>
      </c>
      <c r="W40">
        <v>79.5</v>
      </c>
      <c r="X40">
        <v>80</v>
      </c>
      <c r="Y40">
        <v>80.5</v>
      </c>
    </row>
    <row r="41" spans="1:25" x14ac:dyDescent="0.25">
      <c r="A41" t="s">
        <v>39</v>
      </c>
      <c r="B41">
        <v>53071</v>
      </c>
      <c r="C41" s="1">
        <f t="shared" si="1"/>
        <v>78.8</v>
      </c>
      <c r="D41" s="1">
        <f t="shared" ref="D41:I41" si="36">C41+$E$48</f>
        <v>79.55</v>
      </c>
      <c r="E41" s="1">
        <f t="shared" si="36"/>
        <v>80.3</v>
      </c>
      <c r="F41" s="1">
        <f t="shared" si="36"/>
        <v>81.05</v>
      </c>
      <c r="G41" s="1">
        <f t="shared" si="36"/>
        <v>81.8</v>
      </c>
      <c r="H41" s="1">
        <f t="shared" si="36"/>
        <v>82.55</v>
      </c>
      <c r="I41" s="1">
        <f t="shared" si="36"/>
        <v>83.3</v>
      </c>
      <c r="J41" s="1"/>
      <c r="K41">
        <v>78.8</v>
      </c>
      <c r="Q41" t="s">
        <v>39</v>
      </c>
      <c r="R41">
        <v>53071</v>
      </c>
      <c r="S41">
        <v>77.5</v>
      </c>
      <c r="T41">
        <v>78</v>
      </c>
      <c r="U41">
        <v>78.5</v>
      </c>
      <c r="V41">
        <v>79</v>
      </c>
      <c r="W41">
        <v>79.5</v>
      </c>
      <c r="X41">
        <v>80</v>
      </c>
      <c r="Y41">
        <v>80.5</v>
      </c>
    </row>
    <row r="42" spans="1:25" x14ac:dyDescent="0.25">
      <c r="A42" t="s">
        <v>40</v>
      </c>
      <c r="B42">
        <v>53073</v>
      </c>
      <c r="C42" s="1">
        <f t="shared" si="1"/>
        <v>79.899999999999991</v>
      </c>
      <c r="D42" s="1">
        <f t="shared" ref="D42:I42" si="37">C42+$E$48</f>
        <v>80.649999999999991</v>
      </c>
      <c r="E42" s="1">
        <f t="shared" si="37"/>
        <v>81.399999999999991</v>
      </c>
      <c r="F42" s="1">
        <f t="shared" si="37"/>
        <v>82.149999999999991</v>
      </c>
      <c r="G42" s="1">
        <f t="shared" si="37"/>
        <v>82.899999999999991</v>
      </c>
      <c r="H42" s="1">
        <f t="shared" si="37"/>
        <v>83.649999999999991</v>
      </c>
      <c r="I42" s="1">
        <f t="shared" si="37"/>
        <v>84.399999999999991</v>
      </c>
      <c r="J42" s="1"/>
      <c r="K42">
        <v>78.8</v>
      </c>
      <c r="L42">
        <v>1</v>
      </c>
      <c r="Q42" t="s">
        <v>40</v>
      </c>
      <c r="R42">
        <v>53073</v>
      </c>
      <c r="S42">
        <v>77.5</v>
      </c>
      <c r="T42">
        <v>78</v>
      </c>
      <c r="U42">
        <v>78.5</v>
      </c>
      <c r="V42">
        <v>79</v>
      </c>
      <c r="W42">
        <v>79.5</v>
      </c>
      <c r="X42">
        <v>80</v>
      </c>
      <c r="Y42">
        <v>80.5</v>
      </c>
    </row>
    <row r="43" spans="1:25" x14ac:dyDescent="0.25">
      <c r="A43" t="s">
        <v>41</v>
      </c>
      <c r="B43">
        <v>53075</v>
      </c>
      <c r="C43" s="1">
        <f t="shared" si="1"/>
        <v>79.899999999999991</v>
      </c>
      <c r="D43" s="1">
        <f t="shared" ref="D43:I43" si="38">C43+$E$48</f>
        <v>80.649999999999991</v>
      </c>
      <c r="E43" s="1">
        <f t="shared" si="38"/>
        <v>81.399999999999991</v>
      </c>
      <c r="F43" s="1">
        <f t="shared" si="38"/>
        <v>82.149999999999991</v>
      </c>
      <c r="G43" s="1">
        <f t="shared" si="38"/>
        <v>82.899999999999991</v>
      </c>
      <c r="H43" s="1">
        <f t="shared" si="38"/>
        <v>83.649999999999991</v>
      </c>
      <c r="I43" s="1">
        <f t="shared" si="38"/>
        <v>84.399999999999991</v>
      </c>
      <c r="J43" s="1"/>
      <c r="K43">
        <v>78.8</v>
      </c>
      <c r="L43">
        <v>1</v>
      </c>
      <c r="Q43" t="s">
        <v>41</v>
      </c>
      <c r="R43">
        <v>53075</v>
      </c>
      <c r="S43">
        <v>79</v>
      </c>
      <c r="T43">
        <v>79.5</v>
      </c>
      <c r="U43">
        <v>80</v>
      </c>
      <c r="V43">
        <v>80.5</v>
      </c>
      <c r="W43">
        <v>81</v>
      </c>
      <c r="X43">
        <v>81.5</v>
      </c>
      <c r="Y43">
        <v>82</v>
      </c>
    </row>
    <row r="44" spans="1:25" x14ac:dyDescent="0.25">
      <c r="A44" t="s">
        <v>42</v>
      </c>
      <c r="B44">
        <v>53077</v>
      </c>
      <c r="C44" s="1">
        <f t="shared" si="1"/>
        <v>78.349999999999994</v>
      </c>
      <c r="D44" s="1">
        <f t="shared" ref="D44:I44" si="39">C44+$E$48</f>
        <v>79.099999999999994</v>
      </c>
      <c r="E44" s="1">
        <f t="shared" si="39"/>
        <v>79.849999999999994</v>
      </c>
      <c r="F44" s="1">
        <f t="shared" si="39"/>
        <v>80.599999999999994</v>
      </c>
      <c r="G44" s="1">
        <f t="shared" si="39"/>
        <v>81.349999999999994</v>
      </c>
      <c r="H44" s="1">
        <f t="shared" si="39"/>
        <v>82.1</v>
      </c>
      <c r="I44" s="1">
        <f t="shared" si="39"/>
        <v>82.85</v>
      </c>
      <c r="J44" s="1"/>
      <c r="K44">
        <v>78.8</v>
      </c>
      <c r="L44">
        <v>-1</v>
      </c>
      <c r="M44">
        <v>1</v>
      </c>
      <c r="Q44" t="s">
        <v>42</v>
      </c>
      <c r="R44">
        <v>53077</v>
      </c>
      <c r="S44">
        <v>77.5</v>
      </c>
      <c r="T44">
        <v>78</v>
      </c>
      <c r="U44">
        <v>78.5</v>
      </c>
      <c r="V44">
        <v>79</v>
      </c>
      <c r="W44">
        <v>79.5</v>
      </c>
      <c r="X44">
        <v>80</v>
      </c>
      <c r="Y44">
        <v>80.5</v>
      </c>
    </row>
    <row r="45" spans="1:25" x14ac:dyDescent="0.25">
      <c r="B45" t="s">
        <v>55</v>
      </c>
      <c r="E45" t="s">
        <v>56</v>
      </c>
      <c r="P45" s="1"/>
      <c r="Q45" s="1"/>
      <c r="R45" s="1"/>
      <c r="S45" s="1"/>
      <c r="T45" s="1"/>
      <c r="U45" s="1"/>
      <c r="V45" s="1"/>
    </row>
    <row r="46" spans="1:25" x14ac:dyDescent="0.25">
      <c r="A46" s="1" t="s">
        <v>46</v>
      </c>
      <c r="B46" s="3">
        <v>1.2</v>
      </c>
      <c r="C46" t="s">
        <v>53</v>
      </c>
      <c r="E46">
        <v>1.1000000000000001</v>
      </c>
      <c r="R46" s="1"/>
      <c r="S46" s="1"/>
      <c r="T46" s="1"/>
      <c r="U46" s="1"/>
      <c r="V46" s="1"/>
    </row>
    <row r="47" spans="1:25" x14ac:dyDescent="0.25">
      <c r="A47" s="1" t="s">
        <v>47</v>
      </c>
      <c r="B47" s="3">
        <v>0.75</v>
      </c>
      <c r="C47" t="s">
        <v>54</v>
      </c>
      <c r="E47">
        <v>0.65</v>
      </c>
      <c r="R47" s="1"/>
      <c r="S47" s="1"/>
      <c r="T47" s="1"/>
      <c r="U47" s="1"/>
      <c r="V47" s="1"/>
    </row>
    <row r="48" spans="1:25" x14ac:dyDescent="0.25">
      <c r="A48" s="1" t="s">
        <v>48</v>
      </c>
      <c r="B48" s="3">
        <v>0.75</v>
      </c>
      <c r="E48">
        <v>0.75</v>
      </c>
      <c r="R48" s="1"/>
      <c r="S48" s="1"/>
      <c r="T48" s="1"/>
      <c r="U48" s="1"/>
      <c r="V48" s="1"/>
    </row>
    <row r="49" spans="1:11" x14ac:dyDescent="0.25">
      <c r="A49" s="1"/>
      <c r="B49" s="1"/>
    </row>
    <row r="50" spans="1:11" x14ac:dyDescent="0.25">
      <c r="A50" s="1"/>
    </row>
    <row r="53" spans="1:11" x14ac:dyDescent="0.25">
      <c r="E53" s="1"/>
      <c r="F53" s="1"/>
      <c r="G53" s="1"/>
      <c r="H53" s="1"/>
      <c r="I53" s="1"/>
      <c r="J53" s="1"/>
      <c r="K53" s="1"/>
    </row>
    <row r="54" spans="1:11" x14ac:dyDescent="0.25">
      <c r="E54" s="1"/>
      <c r="F54" s="1"/>
      <c r="G54" s="1"/>
      <c r="H54" s="1"/>
      <c r="I54" s="1"/>
      <c r="J54" s="1"/>
      <c r="K54" s="1"/>
    </row>
    <row r="55" spans="1:11" x14ac:dyDescent="0.25">
      <c r="E55" s="1"/>
      <c r="F55" s="1"/>
      <c r="G55" s="1"/>
      <c r="H55" s="1"/>
      <c r="I55" s="1"/>
      <c r="J55" s="1"/>
      <c r="K55" s="1"/>
    </row>
    <row r="56" spans="1:11" x14ac:dyDescent="0.25">
      <c r="E56" s="1"/>
      <c r="F56" s="1"/>
      <c r="G56" s="1"/>
      <c r="H56" s="1"/>
      <c r="I56" s="1"/>
      <c r="J56" s="1"/>
      <c r="K56" s="1"/>
    </row>
    <row r="57" spans="1:11" x14ac:dyDescent="0.25">
      <c r="E57" s="1"/>
      <c r="F57" s="1"/>
      <c r="G57" s="1"/>
      <c r="H57" s="1"/>
      <c r="I57" s="1"/>
      <c r="J57" s="1"/>
      <c r="K57" s="1"/>
    </row>
    <row r="58" spans="1:11" x14ac:dyDescent="0.25">
      <c r="E58" s="1"/>
      <c r="F58" s="1"/>
      <c r="G58" s="1"/>
      <c r="H58" s="1"/>
      <c r="I58" s="1"/>
      <c r="J58" s="1"/>
      <c r="K58" s="1"/>
    </row>
    <row r="59" spans="1:11" x14ac:dyDescent="0.25">
      <c r="E59" s="1"/>
      <c r="F59" s="1"/>
      <c r="G59" s="1"/>
      <c r="H59" s="1"/>
      <c r="I59" s="1"/>
      <c r="J59" s="1"/>
      <c r="K59" s="1"/>
    </row>
    <row r="60" spans="1:11" x14ac:dyDescent="0.25">
      <c r="E60" s="1"/>
      <c r="F60" s="1"/>
      <c r="G60" s="1"/>
      <c r="H60" s="1"/>
      <c r="I60" s="1"/>
      <c r="J60" s="1"/>
      <c r="K60" s="1"/>
    </row>
    <row r="61" spans="1:11" x14ac:dyDescent="0.25">
      <c r="E61" s="1"/>
      <c r="F61" s="1"/>
      <c r="G61" s="1"/>
      <c r="H61" s="1"/>
      <c r="I61" s="1"/>
      <c r="J61" s="1"/>
      <c r="K61" s="1"/>
    </row>
    <row r="62" spans="1:11" x14ac:dyDescent="0.25">
      <c r="E62" s="1"/>
      <c r="F62" s="1"/>
      <c r="G62" s="1"/>
      <c r="H62" s="1"/>
      <c r="I62" s="1"/>
      <c r="J62" s="1"/>
      <c r="K62" s="1"/>
    </row>
    <row r="63" spans="1:11" x14ac:dyDescent="0.25">
      <c r="E63" s="1"/>
      <c r="F63" s="1"/>
      <c r="G63" s="1"/>
      <c r="H63" s="1"/>
      <c r="I63" s="1"/>
      <c r="J63" s="1"/>
      <c r="K63" s="1"/>
    </row>
    <row r="64" spans="1:11" x14ac:dyDescent="0.25">
      <c r="E64" s="1"/>
      <c r="F64" s="1"/>
      <c r="G64" s="1"/>
      <c r="H64" s="1"/>
      <c r="I64" s="1"/>
      <c r="J64" s="1"/>
      <c r="K64" s="1"/>
    </row>
    <row r="65" spans="5:11" x14ac:dyDescent="0.25">
      <c r="E65" s="1"/>
      <c r="F65" s="1"/>
      <c r="G65" s="1"/>
      <c r="H65" s="1"/>
      <c r="I65" s="1"/>
      <c r="J65" s="1"/>
      <c r="K65" s="1"/>
    </row>
    <row r="66" spans="5:11" x14ac:dyDescent="0.25">
      <c r="E66" s="1"/>
      <c r="F66" s="1"/>
      <c r="G66" s="1"/>
      <c r="H66" s="1"/>
      <c r="I66" s="1"/>
      <c r="J66" s="1"/>
      <c r="K66" s="1"/>
    </row>
    <row r="67" spans="5:11" x14ac:dyDescent="0.25">
      <c r="E67" s="1"/>
      <c r="F67" s="1"/>
      <c r="G67" s="1"/>
      <c r="H67" s="1"/>
      <c r="I67" s="1"/>
      <c r="J67" s="1"/>
      <c r="K67" s="1"/>
    </row>
    <row r="68" spans="5:11" x14ac:dyDescent="0.25">
      <c r="E68" s="1"/>
      <c r="F68" s="1"/>
      <c r="G68" s="1"/>
      <c r="H68" s="1"/>
      <c r="I68" s="1"/>
      <c r="J68" s="1"/>
      <c r="K68" s="1"/>
    </row>
    <row r="69" spans="5:11" x14ac:dyDescent="0.25">
      <c r="E69" s="1"/>
      <c r="F69" s="1"/>
      <c r="G69" s="1"/>
      <c r="H69" s="1"/>
      <c r="I69" s="1"/>
      <c r="J69" s="1"/>
      <c r="K69" s="1"/>
    </row>
    <row r="70" spans="5:11" x14ac:dyDescent="0.25">
      <c r="E70" s="1"/>
      <c r="F70" s="1"/>
      <c r="G70" s="1"/>
      <c r="H70" s="1"/>
      <c r="I70" s="1"/>
      <c r="J70" s="1"/>
      <c r="K70" s="1"/>
    </row>
    <row r="71" spans="5:11" x14ac:dyDescent="0.25">
      <c r="E71" s="1"/>
      <c r="F71" s="1"/>
      <c r="G71" s="1"/>
      <c r="H71" s="1"/>
      <c r="I71" s="1"/>
      <c r="J71" s="1"/>
      <c r="K71" s="1"/>
    </row>
    <row r="72" spans="5:11" x14ac:dyDescent="0.25">
      <c r="E72" s="1"/>
      <c r="F72" s="1"/>
      <c r="G72" s="1"/>
      <c r="H72" s="1"/>
      <c r="I72" s="1"/>
      <c r="J72" s="1"/>
      <c r="K72" s="1"/>
    </row>
    <row r="73" spans="5:11" x14ac:dyDescent="0.25">
      <c r="E73" s="1"/>
      <c r="F73" s="1"/>
      <c r="G73" s="1"/>
      <c r="H73" s="1"/>
      <c r="I73" s="1"/>
      <c r="J73" s="1"/>
      <c r="K73" s="1"/>
    </row>
    <row r="74" spans="5:11" x14ac:dyDescent="0.25">
      <c r="E74" s="1"/>
      <c r="F74" s="1"/>
      <c r="G74" s="1"/>
      <c r="H74" s="1"/>
      <c r="I74" s="1"/>
      <c r="J74" s="1"/>
      <c r="K74" s="1"/>
    </row>
    <row r="75" spans="5:11" x14ac:dyDescent="0.25">
      <c r="E75" s="1"/>
      <c r="F75" s="1"/>
      <c r="G75" s="1"/>
      <c r="H75" s="1"/>
      <c r="I75" s="1"/>
      <c r="J75" s="1"/>
      <c r="K75" s="1"/>
    </row>
    <row r="76" spans="5:11" x14ac:dyDescent="0.25">
      <c r="E76" s="1"/>
      <c r="F76" s="1"/>
      <c r="G76" s="1"/>
      <c r="H76" s="1"/>
      <c r="I76" s="1"/>
      <c r="J76" s="1"/>
      <c r="K76" s="1"/>
    </row>
    <row r="77" spans="5:11" x14ac:dyDescent="0.25">
      <c r="E77" s="1"/>
      <c r="F77" s="1"/>
      <c r="G77" s="1"/>
      <c r="H77" s="1"/>
      <c r="I77" s="1"/>
      <c r="J77" s="1"/>
      <c r="K77" s="1"/>
    </row>
    <row r="78" spans="5:11" x14ac:dyDescent="0.25">
      <c r="E78" s="1"/>
      <c r="F78" s="1"/>
      <c r="G78" s="1"/>
      <c r="H78" s="1"/>
      <c r="I78" s="1"/>
      <c r="J78" s="1"/>
      <c r="K78" s="1"/>
    </row>
    <row r="79" spans="5:11" x14ac:dyDescent="0.25">
      <c r="E79" s="1"/>
      <c r="F79" s="1"/>
      <c r="G79" s="1"/>
      <c r="H79" s="1"/>
      <c r="I79" s="1"/>
      <c r="J79" s="1"/>
      <c r="K79" s="1"/>
    </row>
    <row r="80" spans="5:11" x14ac:dyDescent="0.25">
      <c r="E80" s="1"/>
      <c r="F80" s="1"/>
      <c r="G80" s="1"/>
      <c r="H80" s="1"/>
      <c r="I80" s="1"/>
      <c r="J80" s="1"/>
      <c r="K80" s="1"/>
    </row>
    <row r="81" spans="5:11" x14ac:dyDescent="0.25">
      <c r="E81" s="1"/>
      <c r="F81" s="1"/>
      <c r="G81" s="1"/>
      <c r="H81" s="1"/>
      <c r="I81" s="1"/>
      <c r="J81" s="1"/>
      <c r="K81" s="1"/>
    </row>
    <row r="82" spans="5:11" x14ac:dyDescent="0.25">
      <c r="E82" s="1"/>
      <c r="F82" s="1"/>
      <c r="G82" s="1"/>
      <c r="H82" s="1"/>
      <c r="I82" s="1"/>
      <c r="J82" s="1"/>
      <c r="K82" s="1"/>
    </row>
    <row r="83" spans="5:11" x14ac:dyDescent="0.25">
      <c r="E83" s="1"/>
      <c r="F83" s="1"/>
      <c r="G83" s="1"/>
      <c r="H83" s="1"/>
      <c r="I83" s="1"/>
      <c r="J83" s="1"/>
      <c r="K83" s="1"/>
    </row>
    <row r="84" spans="5:11" x14ac:dyDescent="0.25">
      <c r="E84" s="1"/>
      <c r="F84" s="1"/>
      <c r="G84" s="1"/>
      <c r="H84" s="1"/>
      <c r="I84" s="1"/>
      <c r="J84" s="1"/>
      <c r="K84" s="1"/>
    </row>
    <row r="85" spans="5:11" x14ac:dyDescent="0.25">
      <c r="E85" s="1"/>
      <c r="F85" s="1"/>
      <c r="G85" s="1"/>
      <c r="H85" s="1"/>
      <c r="I85" s="1"/>
      <c r="J85" s="1"/>
      <c r="K85" s="1"/>
    </row>
    <row r="86" spans="5:11" x14ac:dyDescent="0.25">
      <c r="E86" s="1"/>
      <c r="F86" s="1"/>
      <c r="G86" s="1"/>
      <c r="H86" s="1"/>
      <c r="I86" s="1"/>
      <c r="J86" s="1"/>
      <c r="K86" s="1"/>
    </row>
    <row r="87" spans="5:11" x14ac:dyDescent="0.25">
      <c r="E87" s="1"/>
      <c r="F87" s="1"/>
      <c r="G87" s="1"/>
      <c r="H87" s="1"/>
      <c r="I87" s="1"/>
      <c r="J87" s="1"/>
      <c r="K87" s="1"/>
    </row>
    <row r="88" spans="5:11" x14ac:dyDescent="0.25">
      <c r="E88" s="1"/>
      <c r="F88" s="1"/>
      <c r="G88" s="1"/>
      <c r="H88" s="1"/>
      <c r="I88" s="1"/>
      <c r="J88" s="1"/>
      <c r="K88" s="1"/>
    </row>
    <row r="89" spans="5:11" x14ac:dyDescent="0.25">
      <c r="E89" s="1"/>
      <c r="F89" s="1"/>
      <c r="G89" s="1"/>
      <c r="H89" s="1"/>
      <c r="I89" s="1"/>
      <c r="J89" s="1"/>
      <c r="K89" s="1"/>
    </row>
    <row r="90" spans="5:11" x14ac:dyDescent="0.25">
      <c r="E90" s="1"/>
      <c r="F90" s="1"/>
      <c r="G90" s="1"/>
      <c r="H90" s="1"/>
      <c r="I90" s="1"/>
      <c r="J90" s="1"/>
      <c r="K90" s="1"/>
    </row>
    <row r="91" spans="5:11" x14ac:dyDescent="0.25">
      <c r="E91" s="1"/>
      <c r="F91" s="1"/>
      <c r="G91" s="1"/>
      <c r="H91" s="1"/>
      <c r="I91" s="1"/>
      <c r="J91" s="1"/>
      <c r="K91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X91"/>
  <sheetViews>
    <sheetView zoomScale="70" zoomScaleNormal="70" workbookViewId="0">
      <selection activeCell="D5" activeCellId="1" sqref="A5:A44 D5:D44"/>
    </sheetView>
  </sheetViews>
  <sheetFormatPr defaultRowHeight="15" x14ac:dyDescent="0.25"/>
  <cols>
    <col min="3" max="3" width="10.7109375" customWidth="1"/>
    <col min="4" max="11" width="7.85546875" customWidth="1"/>
  </cols>
  <sheetData>
    <row r="2" spans="1:50" x14ac:dyDescent="0.25">
      <c r="A2" t="s">
        <v>52</v>
      </c>
      <c r="AB2" s="9" t="s">
        <v>59</v>
      </c>
    </row>
    <row r="3" spans="1:50" x14ac:dyDescent="0.25">
      <c r="M3" s="2"/>
      <c r="N3" s="2"/>
      <c r="O3" s="2"/>
      <c r="P3" s="2"/>
      <c r="Q3" s="2" t="s">
        <v>49</v>
      </c>
      <c r="R3" s="2"/>
      <c r="S3" s="2"/>
      <c r="T3" s="2"/>
      <c r="U3" s="2"/>
      <c r="V3" s="2"/>
      <c r="AB3" s="5" t="s">
        <v>61</v>
      </c>
      <c r="AC3" s="6"/>
      <c r="AD3" s="6"/>
      <c r="AE3" s="6"/>
      <c r="AF3" s="6"/>
      <c r="AG3" s="6"/>
      <c r="AH3" s="6"/>
      <c r="AI3" s="6"/>
      <c r="AJ3" s="6"/>
      <c r="AL3" s="2" t="s">
        <v>60</v>
      </c>
      <c r="AM3" s="2"/>
      <c r="AN3" s="2"/>
      <c r="AO3" s="2"/>
      <c r="AP3" s="2"/>
      <c r="AQ3" s="2"/>
      <c r="AR3" s="2"/>
      <c r="AS3" s="2"/>
      <c r="AT3" s="2"/>
      <c r="AU3" s="2"/>
    </row>
    <row r="4" spans="1:50" x14ac:dyDescent="0.25">
      <c r="A4" s="2" t="s">
        <v>57</v>
      </c>
      <c r="B4" s="2"/>
      <c r="C4" s="2"/>
      <c r="D4" s="2"/>
      <c r="E4" s="2"/>
      <c r="F4" s="2"/>
      <c r="G4" s="2"/>
      <c r="H4" s="2"/>
      <c r="I4" s="2"/>
      <c r="J4" s="2"/>
      <c r="T4" t="s">
        <v>0</v>
      </c>
      <c r="V4" t="s">
        <v>1</v>
      </c>
      <c r="AB4" s="6"/>
      <c r="AC4" s="6"/>
      <c r="AD4" s="7" t="s">
        <v>45</v>
      </c>
      <c r="AE4" s="8">
        <v>2015</v>
      </c>
      <c r="AF4" s="8">
        <v>2020</v>
      </c>
      <c r="AG4" s="8">
        <v>2025</v>
      </c>
      <c r="AH4" s="8">
        <v>2030</v>
      </c>
      <c r="AI4" s="8">
        <v>2035</v>
      </c>
      <c r="AJ4" s="8">
        <v>2040</v>
      </c>
      <c r="AN4" s="1" t="s">
        <v>45</v>
      </c>
      <c r="AO4" s="4">
        <v>2015</v>
      </c>
      <c r="AP4" s="4">
        <v>2020</v>
      </c>
      <c r="AQ4" s="4">
        <v>2025</v>
      </c>
      <c r="AR4" s="4">
        <v>2030</v>
      </c>
      <c r="AS4" s="4">
        <v>2035</v>
      </c>
      <c r="AT4" s="4">
        <v>2040</v>
      </c>
      <c r="AU4" s="1"/>
      <c r="AV4" t="s">
        <v>51</v>
      </c>
      <c r="AW4" t="s">
        <v>43</v>
      </c>
      <c r="AX4" t="s">
        <v>44</v>
      </c>
    </row>
    <row r="5" spans="1:50" x14ac:dyDescent="0.25">
      <c r="C5" s="1" t="s">
        <v>45</v>
      </c>
      <c r="D5" s="4">
        <v>2015</v>
      </c>
      <c r="E5" s="4">
        <v>2020</v>
      </c>
      <c r="F5" s="4">
        <v>2025</v>
      </c>
      <c r="G5" s="4">
        <v>2030</v>
      </c>
      <c r="H5" s="4">
        <v>2035</v>
      </c>
      <c r="I5" s="4">
        <v>2040</v>
      </c>
      <c r="J5" s="1"/>
      <c r="K5" t="s">
        <v>58</v>
      </c>
      <c r="L5" t="s">
        <v>43</v>
      </c>
      <c r="M5" t="s">
        <v>44</v>
      </c>
      <c r="Q5" t="s">
        <v>2</v>
      </c>
      <c r="R5" t="s">
        <v>3</v>
      </c>
      <c r="S5">
        <v>2000</v>
      </c>
      <c r="T5">
        <v>2005</v>
      </c>
      <c r="U5">
        <v>2010</v>
      </c>
      <c r="V5">
        <v>2015</v>
      </c>
      <c r="W5">
        <v>2020</v>
      </c>
      <c r="X5">
        <v>2025</v>
      </c>
      <c r="Y5">
        <v>2030</v>
      </c>
      <c r="AB5" s="6" t="s">
        <v>4</v>
      </c>
      <c r="AC5" s="6">
        <v>53001</v>
      </c>
      <c r="AD5" s="10">
        <f>C6-AN5</f>
        <v>0.20000000000000284</v>
      </c>
      <c r="AE5" s="10">
        <f>D6-LEXPs_County!D6</f>
        <v>1</v>
      </c>
      <c r="AF5" s="10">
        <f>E6-LEXPs_County!E6</f>
        <v>1</v>
      </c>
      <c r="AG5" s="10">
        <f>F6-LEXPs_County!F6</f>
        <v>1</v>
      </c>
      <c r="AH5" s="10">
        <f>G6-LEXPs_County!G6</f>
        <v>1</v>
      </c>
      <c r="AI5" s="10">
        <f>H6-LEXPs_County!H6</f>
        <v>1</v>
      </c>
      <c r="AJ5" s="10">
        <f>I6-LEXPs_County!I6</f>
        <v>1</v>
      </c>
      <c r="AL5" t="s">
        <v>4</v>
      </c>
      <c r="AM5">
        <v>53001</v>
      </c>
      <c r="AN5" s="1">
        <f>AW5*$E$47+AX5*$E$46+AV5</f>
        <v>79.149999999999991</v>
      </c>
      <c r="AO5" s="1">
        <f>AN5+$E$48</f>
        <v>79.899999999999991</v>
      </c>
      <c r="AP5" s="1">
        <f t="shared" ref="AP5:AT5" si="0">AO5+$E$48</f>
        <v>80.649999999999991</v>
      </c>
      <c r="AQ5" s="1">
        <f t="shared" si="0"/>
        <v>81.399999999999991</v>
      </c>
      <c r="AR5" s="1">
        <f t="shared" si="0"/>
        <v>82.149999999999991</v>
      </c>
      <c r="AS5" s="1">
        <f t="shared" si="0"/>
        <v>82.899999999999991</v>
      </c>
      <c r="AT5" s="1">
        <f t="shared" si="0"/>
        <v>83.649999999999991</v>
      </c>
      <c r="AU5" s="1"/>
      <c r="AV5">
        <v>78.8</v>
      </c>
      <c r="AW5">
        <v>-1</v>
      </c>
      <c r="AX5">
        <v>1</v>
      </c>
    </row>
    <row r="6" spans="1:50" x14ac:dyDescent="0.25">
      <c r="A6" t="s">
        <v>4</v>
      </c>
      <c r="B6">
        <v>53001</v>
      </c>
      <c r="C6" s="3">
        <f>L6*$E$47+M6*$E$46+K6+0.1</f>
        <v>79.349999999999994</v>
      </c>
      <c r="D6" s="3">
        <f>C6+$E$48</f>
        <v>80.099999999999994</v>
      </c>
      <c r="E6" s="3">
        <f t="shared" ref="E6:I6" si="1">D6+$E$48</f>
        <v>80.849999999999994</v>
      </c>
      <c r="F6" s="3">
        <f t="shared" si="1"/>
        <v>81.599999999999994</v>
      </c>
      <c r="G6" s="3">
        <f t="shared" si="1"/>
        <v>82.35</v>
      </c>
      <c r="H6" s="3">
        <f t="shared" si="1"/>
        <v>83.1</v>
      </c>
      <c r="I6" s="3">
        <f t="shared" si="1"/>
        <v>83.85</v>
      </c>
      <c r="J6" s="1"/>
      <c r="K6">
        <v>78.900000000000006</v>
      </c>
      <c r="L6">
        <v>-1</v>
      </c>
      <c r="M6">
        <v>1</v>
      </c>
      <c r="Q6" t="s">
        <v>4</v>
      </c>
      <c r="R6">
        <v>53001</v>
      </c>
      <c r="S6">
        <v>77.5</v>
      </c>
      <c r="T6">
        <v>78</v>
      </c>
      <c r="U6">
        <v>78.5</v>
      </c>
      <c r="V6">
        <v>79</v>
      </c>
      <c r="W6">
        <v>79.5</v>
      </c>
      <c r="X6">
        <v>80</v>
      </c>
      <c r="Y6">
        <v>80.5</v>
      </c>
      <c r="AB6" s="6" t="s">
        <v>5</v>
      </c>
      <c r="AC6" s="6">
        <v>53003</v>
      </c>
      <c r="AD6" s="10">
        <f t="shared" ref="AD6:AD43" si="2">C7-AN6</f>
        <v>0.20000000000000284</v>
      </c>
      <c r="AE6" s="10">
        <f>D7-LEXPs_County!D7</f>
        <v>0.20000000000000284</v>
      </c>
      <c r="AF6" s="10">
        <f>E7-LEXPs_County!E7</f>
        <v>0.20000000000000284</v>
      </c>
      <c r="AG6" s="10">
        <f>F7-LEXPs_County!F7</f>
        <v>0.20000000000000284</v>
      </c>
      <c r="AH6" s="10">
        <f>G7-LEXPs_County!G7</f>
        <v>0.20000000000000284</v>
      </c>
      <c r="AI6" s="10">
        <f>H7-LEXPs_County!H7</f>
        <v>0.20000000000000284</v>
      </c>
      <c r="AJ6" s="10">
        <f>I7-LEXPs_County!I7</f>
        <v>0.20000000000000284</v>
      </c>
      <c r="AL6" t="s">
        <v>5</v>
      </c>
      <c r="AM6">
        <v>53003</v>
      </c>
      <c r="AN6" s="1">
        <f t="shared" ref="AN6:AN43" si="3">AW6*$E$47+AX6*$E$46+AV6</f>
        <v>78.8</v>
      </c>
      <c r="AO6" s="1">
        <f t="shared" ref="AO6:AT21" si="4">AN6+$E$48</f>
        <v>79.55</v>
      </c>
      <c r="AP6" s="1">
        <f t="shared" si="4"/>
        <v>80.3</v>
      </c>
      <c r="AQ6" s="1">
        <f t="shared" si="4"/>
        <v>81.05</v>
      </c>
      <c r="AR6" s="1">
        <f t="shared" si="4"/>
        <v>81.8</v>
      </c>
      <c r="AS6" s="1">
        <f t="shared" si="4"/>
        <v>82.55</v>
      </c>
      <c r="AT6" s="1">
        <f t="shared" si="4"/>
        <v>83.3</v>
      </c>
      <c r="AU6" s="1"/>
      <c r="AV6">
        <v>78.8</v>
      </c>
    </row>
    <row r="7" spans="1:50" x14ac:dyDescent="0.25">
      <c r="A7" t="s">
        <v>5</v>
      </c>
      <c r="B7">
        <v>53003</v>
      </c>
      <c r="C7" s="3">
        <f t="shared" ref="C7:C44" si="5">L7*$E$47+M7*$E$46+K7+0.1</f>
        <v>79</v>
      </c>
      <c r="D7" s="3">
        <f t="shared" ref="D7:I22" si="6">C7+$E$48</f>
        <v>79.75</v>
      </c>
      <c r="E7" s="3">
        <f t="shared" si="6"/>
        <v>80.5</v>
      </c>
      <c r="F7" s="3">
        <f t="shared" si="6"/>
        <v>81.25</v>
      </c>
      <c r="G7" s="3">
        <f t="shared" si="6"/>
        <v>82</v>
      </c>
      <c r="H7" s="3">
        <f t="shared" si="6"/>
        <v>82.75</v>
      </c>
      <c r="I7" s="3">
        <f t="shared" si="6"/>
        <v>83.5</v>
      </c>
      <c r="J7" s="1"/>
      <c r="K7">
        <v>78.900000000000006</v>
      </c>
      <c r="Q7" t="s">
        <v>5</v>
      </c>
      <c r="R7">
        <v>53003</v>
      </c>
      <c r="S7">
        <v>77.5</v>
      </c>
      <c r="T7">
        <v>78</v>
      </c>
      <c r="U7">
        <v>78.5</v>
      </c>
      <c r="V7">
        <v>79</v>
      </c>
      <c r="W7">
        <v>79.5</v>
      </c>
      <c r="X7">
        <v>80</v>
      </c>
      <c r="Y7">
        <v>80.5</v>
      </c>
      <c r="AB7" s="6" t="s">
        <v>6</v>
      </c>
      <c r="AC7" s="6">
        <v>53005</v>
      </c>
      <c r="AD7" s="10">
        <f t="shared" si="2"/>
        <v>0.20000000000000284</v>
      </c>
      <c r="AE7" s="10">
        <f>D8-LEXPs_County!D8</f>
        <v>0.20000000000000284</v>
      </c>
      <c r="AF7" s="10">
        <f>E8-LEXPs_County!E8</f>
        <v>0.20000000000000284</v>
      </c>
      <c r="AG7" s="10">
        <f>F8-LEXPs_County!F8</f>
        <v>0.20000000000000284</v>
      </c>
      <c r="AH7" s="10">
        <f>G8-LEXPs_County!G8</f>
        <v>0.20000000000000284</v>
      </c>
      <c r="AI7" s="10">
        <f>H8-LEXPs_County!H8</f>
        <v>0.20000000000000284</v>
      </c>
      <c r="AJ7" s="10">
        <f>I8-LEXPs_County!I8</f>
        <v>0.20000000000000284</v>
      </c>
      <c r="AL7" t="s">
        <v>6</v>
      </c>
      <c r="AM7">
        <v>53005</v>
      </c>
      <c r="AN7" s="1">
        <f t="shared" si="3"/>
        <v>78.8</v>
      </c>
      <c r="AO7" s="1">
        <f t="shared" si="4"/>
        <v>79.55</v>
      </c>
      <c r="AP7" s="1">
        <f t="shared" si="4"/>
        <v>80.3</v>
      </c>
      <c r="AQ7" s="1">
        <f t="shared" si="4"/>
        <v>81.05</v>
      </c>
      <c r="AR7" s="1">
        <f t="shared" si="4"/>
        <v>81.8</v>
      </c>
      <c r="AS7" s="1">
        <f t="shared" si="4"/>
        <v>82.55</v>
      </c>
      <c r="AT7" s="1">
        <f t="shared" si="4"/>
        <v>83.3</v>
      </c>
      <c r="AU7" s="1"/>
      <c r="AV7">
        <v>78.8</v>
      </c>
    </row>
    <row r="8" spans="1:50" x14ac:dyDescent="0.25">
      <c r="A8" t="s">
        <v>6</v>
      </c>
      <c r="B8">
        <v>53005</v>
      </c>
      <c r="C8" s="3">
        <f t="shared" si="5"/>
        <v>79</v>
      </c>
      <c r="D8" s="3">
        <f t="shared" si="6"/>
        <v>79.75</v>
      </c>
      <c r="E8" s="3">
        <f t="shared" si="6"/>
        <v>80.5</v>
      </c>
      <c r="F8" s="3">
        <f t="shared" si="6"/>
        <v>81.25</v>
      </c>
      <c r="G8" s="3">
        <f t="shared" si="6"/>
        <v>82</v>
      </c>
      <c r="H8" s="3">
        <f t="shared" si="6"/>
        <v>82.75</v>
      </c>
      <c r="I8" s="3">
        <f t="shared" si="6"/>
        <v>83.5</v>
      </c>
      <c r="J8" s="1"/>
      <c r="K8">
        <v>78.900000000000006</v>
      </c>
      <c r="Q8" t="s">
        <v>6</v>
      </c>
      <c r="R8">
        <v>53005</v>
      </c>
      <c r="S8">
        <v>77.5</v>
      </c>
      <c r="T8">
        <v>78</v>
      </c>
      <c r="U8">
        <v>78.5</v>
      </c>
      <c r="V8">
        <v>79</v>
      </c>
      <c r="W8">
        <v>79.5</v>
      </c>
      <c r="X8">
        <v>80</v>
      </c>
      <c r="Y8">
        <v>80.5</v>
      </c>
      <c r="AB8" s="6" t="s">
        <v>7</v>
      </c>
      <c r="AC8" s="6">
        <v>53007</v>
      </c>
      <c r="AD8" s="10">
        <f t="shared" si="2"/>
        <v>0.20000000000000284</v>
      </c>
      <c r="AE8" s="10">
        <f>D9-LEXPs_County!D9</f>
        <v>0.64999999999999147</v>
      </c>
      <c r="AF8" s="10">
        <f>E9-LEXPs_County!E9</f>
        <v>0.64999999999999147</v>
      </c>
      <c r="AG8" s="10">
        <f>F9-LEXPs_County!F9</f>
        <v>0.64999999999999147</v>
      </c>
      <c r="AH8" s="10">
        <f>G9-LEXPs_County!G9</f>
        <v>0.64999999999999147</v>
      </c>
      <c r="AI8" s="10">
        <f>H9-LEXPs_County!H9</f>
        <v>0.64999999999999147</v>
      </c>
      <c r="AJ8" s="10">
        <f>I9-LEXPs_County!I9</f>
        <v>0.64999999999999147</v>
      </c>
      <c r="AL8" t="s">
        <v>7</v>
      </c>
      <c r="AM8">
        <v>53007</v>
      </c>
      <c r="AN8" s="1">
        <f>AW8*$E$47+AX8*$E$46+AV8</f>
        <v>79.899999999999991</v>
      </c>
      <c r="AO8" s="1">
        <f t="shared" si="4"/>
        <v>80.649999999999991</v>
      </c>
      <c r="AP8" s="1">
        <f t="shared" si="4"/>
        <v>81.399999999999991</v>
      </c>
      <c r="AQ8" s="1">
        <f t="shared" si="4"/>
        <v>82.149999999999991</v>
      </c>
      <c r="AR8" s="1">
        <f t="shared" si="4"/>
        <v>82.899999999999991</v>
      </c>
      <c r="AS8" s="1">
        <f t="shared" si="4"/>
        <v>83.649999999999991</v>
      </c>
      <c r="AT8" s="1">
        <f t="shared" si="4"/>
        <v>84.399999999999991</v>
      </c>
      <c r="AU8" s="1"/>
      <c r="AV8">
        <v>78.8</v>
      </c>
      <c r="AX8">
        <v>1</v>
      </c>
    </row>
    <row r="9" spans="1:50" x14ac:dyDescent="0.25">
      <c r="A9" t="s">
        <v>7</v>
      </c>
      <c r="B9">
        <v>53007</v>
      </c>
      <c r="C9" s="3">
        <f t="shared" si="5"/>
        <v>80.099999999999994</v>
      </c>
      <c r="D9" s="3">
        <f t="shared" si="6"/>
        <v>80.849999999999994</v>
      </c>
      <c r="E9" s="3">
        <f t="shared" si="6"/>
        <v>81.599999999999994</v>
      </c>
      <c r="F9" s="3">
        <f t="shared" si="6"/>
        <v>82.35</v>
      </c>
      <c r="G9" s="3">
        <f t="shared" si="6"/>
        <v>83.1</v>
      </c>
      <c r="H9" s="3">
        <f t="shared" si="6"/>
        <v>83.85</v>
      </c>
      <c r="I9" s="3">
        <f t="shared" si="6"/>
        <v>84.6</v>
      </c>
      <c r="J9" s="1"/>
      <c r="K9">
        <v>78.900000000000006</v>
      </c>
      <c r="M9" s="13">
        <v>1</v>
      </c>
      <c r="Q9" t="s">
        <v>7</v>
      </c>
      <c r="R9">
        <v>53007</v>
      </c>
      <c r="S9">
        <v>77.5</v>
      </c>
      <c r="T9">
        <v>78</v>
      </c>
      <c r="U9">
        <v>78.5</v>
      </c>
      <c r="V9">
        <v>79</v>
      </c>
      <c r="W9">
        <v>79.5</v>
      </c>
      <c r="X9">
        <v>80</v>
      </c>
      <c r="Y9">
        <v>80.5</v>
      </c>
      <c r="AB9" s="6" t="s">
        <v>8</v>
      </c>
      <c r="AC9" s="6">
        <v>53009</v>
      </c>
      <c r="AD9" s="10">
        <f t="shared" si="2"/>
        <v>0.20000000000000284</v>
      </c>
      <c r="AE9" s="10">
        <f>D10-LEXPs_County!D10</f>
        <v>0.20000000000000284</v>
      </c>
      <c r="AF9" s="10">
        <f>E10-LEXPs_County!E10</f>
        <v>0.20000000000000284</v>
      </c>
      <c r="AG9" s="10">
        <f>F10-LEXPs_County!F10</f>
        <v>0.20000000000000284</v>
      </c>
      <c r="AH9" s="10">
        <f>G10-LEXPs_County!G10</f>
        <v>0.20000000000000284</v>
      </c>
      <c r="AI9" s="10">
        <f>H10-LEXPs_County!H10</f>
        <v>0.20000000000000284</v>
      </c>
      <c r="AJ9" s="10">
        <f>I10-LEXPs_County!I10</f>
        <v>0.20000000000000284</v>
      </c>
      <c r="AL9" t="s">
        <v>8</v>
      </c>
      <c r="AM9">
        <v>53009</v>
      </c>
      <c r="AN9" s="1">
        <f t="shared" si="3"/>
        <v>78.8</v>
      </c>
      <c r="AO9" s="1">
        <f t="shared" si="4"/>
        <v>79.55</v>
      </c>
      <c r="AP9" s="1">
        <f t="shared" si="4"/>
        <v>80.3</v>
      </c>
      <c r="AQ9" s="1">
        <f t="shared" si="4"/>
        <v>81.05</v>
      </c>
      <c r="AR9" s="1">
        <f t="shared" si="4"/>
        <v>81.8</v>
      </c>
      <c r="AS9" s="1">
        <f t="shared" si="4"/>
        <v>82.55</v>
      </c>
      <c r="AT9" s="1">
        <f t="shared" si="4"/>
        <v>83.3</v>
      </c>
      <c r="AU9" s="1"/>
      <c r="AV9">
        <v>78.8</v>
      </c>
    </row>
    <row r="10" spans="1:50" x14ac:dyDescent="0.25">
      <c r="A10" t="s">
        <v>8</v>
      </c>
      <c r="B10">
        <v>53009</v>
      </c>
      <c r="C10" s="3">
        <f t="shared" si="5"/>
        <v>79</v>
      </c>
      <c r="D10" s="3">
        <f t="shared" si="6"/>
        <v>79.75</v>
      </c>
      <c r="E10" s="3">
        <f t="shared" si="6"/>
        <v>80.5</v>
      </c>
      <c r="F10" s="3">
        <f t="shared" si="6"/>
        <v>81.25</v>
      </c>
      <c r="G10" s="3">
        <f t="shared" si="6"/>
        <v>82</v>
      </c>
      <c r="H10" s="3">
        <f t="shared" si="6"/>
        <v>82.75</v>
      </c>
      <c r="I10" s="3">
        <f t="shared" si="6"/>
        <v>83.5</v>
      </c>
      <c r="J10" s="1"/>
      <c r="K10">
        <v>78.900000000000006</v>
      </c>
      <c r="Q10" t="s">
        <v>8</v>
      </c>
      <c r="R10">
        <v>53009</v>
      </c>
      <c r="S10">
        <v>77.5</v>
      </c>
      <c r="T10">
        <v>78</v>
      </c>
      <c r="U10">
        <v>78.5</v>
      </c>
      <c r="V10">
        <v>78.5</v>
      </c>
      <c r="W10">
        <v>79</v>
      </c>
      <c r="X10">
        <v>79.5</v>
      </c>
      <c r="Y10">
        <v>80</v>
      </c>
      <c r="AB10" s="6" t="s">
        <v>9</v>
      </c>
      <c r="AC10" s="6">
        <v>53011</v>
      </c>
      <c r="AD10" s="10">
        <f t="shared" si="2"/>
        <v>0.20000000000000284</v>
      </c>
      <c r="AE10" s="10">
        <f>D11-LEXPs_County!D11</f>
        <v>0.20000000000000284</v>
      </c>
      <c r="AF10" s="10">
        <f>E11-LEXPs_County!E11</f>
        <v>0.20000000000000284</v>
      </c>
      <c r="AG10" s="10">
        <f>F11-LEXPs_County!F11</f>
        <v>0.20000000000000284</v>
      </c>
      <c r="AH10" s="10">
        <f>G11-LEXPs_County!G11</f>
        <v>0.20000000000000284</v>
      </c>
      <c r="AI10" s="10">
        <f>H11-LEXPs_County!H11</f>
        <v>0.20000000000000284</v>
      </c>
      <c r="AJ10" s="10">
        <f>I11-LEXPs_County!I11</f>
        <v>0.20000000000000284</v>
      </c>
      <c r="AL10" t="s">
        <v>9</v>
      </c>
      <c r="AM10">
        <v>53011</v>
      </c>
      <c r="AN10" s="1">
        <f t="shared" si="3"/>
        <v>78.8</v>
      </c>
      <c r="AO10" s="1">
        <f t="shared" si="4"/>
        <v>79.55</v>
      </c>
      <c r="AP10" s="1">
        <f t="shared" si="4"/>
        <v>80.3</v>
      </c>
      <c r="AQ10" s="1">
        <f t="shared" si="4"/>
        <v>81.05</v>
      </c>
      <c r="AR10" s="1">
        <f t="shared" si="4"/>
        <v>81.8</v>
      </c>
      <c r="AS10" s="1">
        <f t="shared" si="4"/>
        <v>82.55</v>
      </c>
      <c r="AT10" s="1">
        <f t="shared" si="4"/>
        <v>83.3</v>
      </c>
      <c r="AU10" s="1"/>
      <c r="AV10">
        <v>78.8</v>
      </c>
    </row>
    <row r="11" spans="1:50" x14ac:dyDescent="0.25">
      <c r="A11" t="s">
        <v>9</v>
      </c>
      <c r="B11">
        <v>53011</v>
      </c>
      <c r="C11" s="3">
        <f t="shared" si="5"/>
        <v>79</v>
      </c>
      <c r="D11" s="3">
        <f t="shared" si="6"/>
        <v>79.75</v>
      </c>
      <c r="E11" s="3">
        <f t="shared" si="6"/>
        <v>80.5</v>
      </c>
      <c r="F11" s="3">
        <f t="shared" si="6"/>
        <v>81.25</v>
      </c>
      <c r="G11" s="3">
        <f t="shared" si="6"/>
        <v>82</v>
      </c>
      <c r="H11" s="3">
        <f t="shared" si="6"/>
        <v>82.75</v>
      </c>
      <c r="I11" s="3">
        <f t="shared" si="6"/>
        <v>83.5</v>
      </c>
      <c r="J11" s="1"/>
      <c r="K11">
        <v>78.900000000000006</v>
      </c>
      <c r="Q11" t="s">
        <v>9</v>
      </c>
      <c r="R11">
        <v>53011</v>
      </c>
      <c r="S11">
        <v>76.5</v>
      </c>
      <c r="T11">
        <v>77</v>
      </c>
      <c r="U11">
        <v>77.5</v>
      </c>
      <c r="V11">
        <v>78</v>
      </c>
      <c r="W11">
        <v>78.5</v>
      </c>
      <c r="X11">
        <v>79</v>
      </c>
      <c r="Y11">
        <v>79.5</v>
      </c>
      <c r="AB11" s="6" t="s">
        <v>10</v>
      </c>
      <c r="AC11" s="6">
        <v>53013</v>
      </c>
      <c r="AD11" s="10">
        <f t="shared" si="2"/>
        <v>0.20000000000000284</v>
      </c>
      <c r="AE11" s="10">
        <f>D12-LEXPs_County!D12</f>
        <v>0.20000000000000284</v>
      </c>
      <c r="AF11" s="10">
        <f>E12-LEXPs_County!E12</f>
        <v>0.20000000000000284</v>
      </c>
      <c r="AG11" s="10">
        <f>F12-LEXPs_County!F12</f>
        <v>0.20000000000000284</v>
      </c>
      <c r="AH11" s="10">
        <f>G12-LEXPs_County!G12</f>
        <v>0.20000000000000284</v>
      </c>
      <c r="AI11" s="10">
        <f>H12-LEXPs_County!H12</f>
        <v>0.20000000000000284</v>
      </c>
      <c r="AJ11" s="10">
        <f>I12-LEXPs_County!I12</f>
        <v>0.20000000000000284</v>
      </c>
      <c r="AL11" t="s">
        <v>10</v>
      </c>
      <c r="AM11">
        <v>53013</v>
      </c>
      <c r="AN11" s="1">
        <f t="shared" si="3"/>
        <v>78.8</v>
      </c>
      <c r="AO11" s="1">
        <f t="shared" si="4"/>
        <v>79.55</v>
      </c>
      <c r="AP11" s="1">
        <f t="shared" si="4"/>
        <v>80.3</v>
      </c>
      <c r="AQ11" s="1">
        <f t="shared" si="4"/>
        <v>81.05</v>
      </c>
      <c r="AR11" s="1">
        <f t="shared" si="4"/>
        <v>81.8</v>
      </c>
      <c r="AS11" s="1">
        <f t="shared" si="4"/>
        <v>82.55</v>
      </c>
      <c r="AT11" s="1">
        <f t="shared" si="4"/>
        <v>83.3</v>
      </c>
      <c r="AU11" s="1"/>
      <c r="AV11">
        <v>78.8</v>
      </c>
    </row>
    <row r="12" spans="1:50" x14ac:dyDescent="0.25">
      <c r="A12" t="s">
        <v>10</v>
      </c>
      <c r="B12">
        <v>53013</v>
      </c>
      <c r="C12" s="3">
        <f t="shared" si="5"/>
        <v>79</v>
      </c>
      <c r="D12" s="3">
        <f t="shared" si="6"/>
        <v>79.75</v>
      </c>
      <c r="E12" s="3">
        <f t="shared" si="6"/>
        <v>80.5</v>
      </c>
      <c r="F12" s="3">
        <f t="shared" si="6"/>
        <v>81.25</v>
      </c>
      <c r="G12" s="3">
        <f t="shared" si="6"/>
        <v>82</v>
      </c>
      <c r="H12" s="3">
        <f t="shared" si="6"/>
        <v>82.75</v>
      </c>
      <c r="I12" s="3">
        <f t="shared" si="6"/>
        <v>83.5</v>
      </c>
      <c r="J12" s="1"/>
      <c r="K12">
        <v>78.900000000000006</v>
      </c>
      <c r="Q12" t="s">
        <v>10</v>
      </c>
      <c r="R12">
        <v>53013</v>
      </c>
      <c r="S12">
        <v>77.5</v>
      </c>
      <c r="T12">
        <v>78</v>
      </c>
      <c r="U12">
        <v>78.5</v>
      </c>
      <c r="V12">
        <v>79</v>
      </c>
      <c r="W12">
        <v>79.5</v>
      </c>
      <c r="X12">
        <v>80</v>
      </c>
      <c r="Y12">
        <v>80.5</v>
      </c>
      <c r="AB12" s="6" t="s">
        <v>11</v>
      </c>
      <c r="AC12" s="6">
        <v>53015</v>
      </c>
      <c r="AD12" s="10">
        <f t="shared" si="2"/>
        <v>0.20000000000000284</v>
      </c>
      <c r="AE12" s="10">
        <f>D13-LEXPs_County!D13</f>
        <v>0.54999999999999716</v>
      </c>
      <c r="AF12" s="10">
        <f>E13-LEXPs_County!E13</f>
        <v>0.54999999999999716</v>
      </c>
      <c r="AG12" s="10">
        <f>F13-LEXPs_County!F13</f>
        <v>0.54999999999999716</v>
      </c>
      <c r="AH12" s="10">
        <f>G13-LEXPs_County!G13</f>
        <v>0.54999999999999716</v>
      </c>
      <c r="AI12" s="10">
        <f>H13-LEXPs_County!H13</f>
        <v>0.54999999999999716</v>
      </c>
      <c r="AJ12" s="10">
        <f>I13-LEXPs_County!I13</f>
        <v>0.54999999999999716</v>
      </c>
      <c r="AL12" t="s">
        <v>11</v>
      </c>
      <c r="AM12">
        <v>53015</v>
      </c>
      <c r="AN12" s="1">
        <f t="shared" si="3"/>
        <v>78.05</v>
      </c>
      <c r="AO12" s="1">
        <f t="shared" si="4"/>
        <v>78.8</v>
      </c>
      <c r="AP12" s="1">
        <f t="shared" si="4"/>
        <v>79.55</v>
      </c>
      <c r="AQ12" s="1">
        <f t="shared" si="4"/>
        <v>80.3</v>
      </c>
      <c r="AR12" s="1">
        <f t="shared" si="4"/>
        <v>81.05</v>
      </c>
      <c r="AS12" s="1">
        <f t="shared" si="4"/>
        <v>81.8</v>
      </c>
      <c r="AT12" s="1">
        <f t="shared" si="4"/>
        <v>82.55</v>
      </c>
      <c r="AU12" s="1"/>
      <c r="AV12">
        <v>78.8</v>
      </c>
      <c r="AW12">
        <v>-1</v>
      </c>
    </row>
    <row r="13" spans="1:50" x14ac:dyDescent="0.25">
      <c r="A13" t="s">
        <v>11</v>
      </c>
      <c r="B13">
        <v>53015</v>
      </c>
      <c r="C13" s="3">
        <f t="shared" si="5"/>
        <v>78.25</v>
      </c>
      <c r="D13" s="3">
        <f t="shared" si="6"/>
        <v>79</v>
      </c>
      <c r="E13" s="3">
        <f t="shared" si="6"/>
        <v>79.75</v>
      </c>
      <c r="F13" s="3">
        <f t="shared" si="6"/>
        <v>80.5</v>
      </c>
      <c r="G13" s="3">
        <f t="shared" si="6"/>
        <v>81.25</v>
      </c>
      <c r="H13" s="3">
        <f t="shared" si="6"/>
        <v>82</v>
      </c>
      <c r="I13" s="3">
        <f t="shared" si="6"/>
        <v>82.75</v>
      </c>
      <c r="J13" s="1"/>
      <c r="K13">
        <v>78.900000000000006</v>
      </c>
      <c r="L13">
        <v>-1</v>
      </c>
      <c r="Q13" t="s">
        <v>11</v>
      </c>
      <c r="R13">
        <v>53015</v>
      </c>
      <c r="S13">
        <v>76.5</v>
      </c>
      <c r="T13">
        <v>77</v>
      </c>
      <c r="U13">
        <v>77.5</v>
      </c>
      <c r="V13">
        <v>78</v>
      </c>
      <c r="W13">
        <v>78.5</v>
      </c>
      <c r="X13">
        <v>79</v>
      </c>
      <c r="Y13">
        <v>79.5</v>
      </c>
      <c r="AB13" s="6" t="s">
        <v>12</v>
      </c>
      <c r="AC13" s="6">
        <v>53017</v>
      </c>
      <c r="AD13" s="10">
        <f t="shared" si="2"/>
        <v>0.20000000000000284</v>
      </c>
      <c r="AE13" s="10">
        <f>D14-LEXPs_County!D14</f>
        <v>1</v>
      </c>
      <c r="AF13" s="10">
        <f>E14-LEXPs_County!E14</f>
        <v>1</v>
      </c>
      <c r="AG13" s="10">
        <f>F14-LEXPs_County!F14</f>
        <v>1</v>
      </c>
      <c r="AH13" s="10">
        <f>G14-LEXPs_County!G14</f>
        <v>1</v>
      </c>
      <c r="AI13" s="10">
        <f>H14-LEXPs_County!H14</f>
        <v>1</v>
      </c>
      <c r="AJ13" s="10">
        <f>I14-LEXPs_County!I14</f>
        <v>1</v>
      </c>
      <c r="AL13" t="s">
        <v>12</v>
      </c>
      <c r="AM13">
        <v>53017</v>
      </c>
      <c r="AN13" s="1">
        <f t="shared" si="3"/>
        <v>79.149999999999991</v>
      </c>
      <c r="AO13" s="1">
        <f t="shared" si="4"/>
        <v>79.899999999999991</v>
      </c>
      <c r="AP13" s="1">
        <f t="shared" si="4"/>
        <v>80.649999999999991</v>
      </c>
      <c r="AQ13" s="1">
        <f t="shared" si="4"/>
        <v>81.399999999999991</v>
      </c>
      <c r="AR13" s="1">
        <f t="shared" si="4"/>
        <v>82.149999999999991</v>
      </c>
      <c r="AS13" s="1">
        <f t="shared" si="4"/>
        <v>82.899999999999991</v>
      </c>
      <c r="AT13" s="1">
        <f t="shared" si="4"/>
        <v>83.649999999999991</v>
      </c>
      <c r="AU13" s="1"/>
      <c r="AV13">
        <v>78.8</v>
      </c>
      <c r="AW13">
        <v>-1</v>
      </c>
      <c r="AX13">
        <v>1</v>
      </c>
    </row>
    <row r="14" spans="1:50" x14ac:dyDescent="0.25">
      <c r="A14" t="s">
        <v>12</v>
      </c>
      <c r="B14">
        <v>53017</v>
      </c>
      <c r="C14" s="3">
        <f t="shared" si="5"/>
        <v>79.349999999999994</v>
      </c>
      <c r="D14" s="3">
        <f t="shared" si="6"/>
        <v>80.099999999999994</v>
      </c>
      <c r="E14" s="3">
        <f t="shared" si="6"/>
        <v>80.849999999999994</v>
      </c>
      <c r="F14" s="3">
        <f t="shared" si="6"/>
        <v>81.599999999999994</v>
      </c>
      <c r="G14" s="3">
        <f t="shared" si="6"/>
        <v>82.35</v>
      </c>
      <c r="H14" s="3">
        <f t="shared" si="6"/>
        <v>83.1</v>
      </c>
      <c r="I14" s="3">
        <f t="shared" si="6"/>
        <v>83.85</v>
      </c>
      <c r="J14" s="1"/>
      <c r="K14">
        <v>78.900000000000006</v>
      </c>
      <c r="L14">
        <v>-1</v>
      </c>
      <c r="M14">
        <v>1</v>
      </c>
      <c r="Q14" t="s">
        <v>12</v>
      </c>
      <c r="R14">
        <v>53017</v>
      </c>
      <c r="S14">
        <v>77.5</v>
      </c>
      <c r="T14">
        <v>78</v>
      </c>
      <c r="U14">
        <v>78.5</v>
      </c>
      <c r="V14">
        <v>79</v>
      </c>
      <c r="W14">
        <v>79.5</v>
      </c>
      <c r="X14">
        <v>80</v>
      </c>
      <c r="Y14">
        <v>80.5</v>
      </c>
      <c r="AB14" s="6" t="s">
        <v>13</v>
      </c>
      <c r="AC14" s="6">
        <v>53019</v>
      </c>
      <c r="AD14" s="10">
        <f t="shared" si="2"/>
        <v>0.20000000000000284</v>
      </c>
      <c r="AE14" s="10">
        <f>D15-LEXPs_County!D15</f>
        <v>0.54999999999999716</v>
      </c>
      <c r="AF14" s="10">
        <f>E15-LEXPs_County!E15</f>
        <v>0.54999999999999716</v>
      </c>
      <c r="AG14" s="10">
        <f>F15-LEXPs_County!F15</f>
        <v>0.54999999999999716</v>
      </c>
      <c r="AH14" s="10">
        <f>G15-LEXPs_County!G15</f>
        <v>0.54999999999999716</v>
      </c>
      <c r="AI14" s="10">
        <f>H15-LEXPs_County!H15</f>
        <v>0.54999999999999716</v>
      </c>
      <c r="AJ14" s="10">
        <f>I15-LEXPs_County!I15</f>
        <v>0.54999999999999716</v>
      </c>
      <c r="AL14" t="s">
        <v>13</v>
      </c>
      <c r="AM14">
        <v>53019</v>
      </c>
      <c r="AN14" s="1">
        <f t="shared" si="3"/>
        <v>78.05</v>
      </c>
      <c r="AO14" s="1">
        <f t="shared" si="4"/>
        <v>78.8</v>
      </c>
      <c r="AP14" s="1">
        <f t="shared" si="4"/>
        <v>79.55</v>
      </c>
      <c r="AQ14" s="1">
        <f t="shared" si="4"/>
        <v>80.3</v>
      </c>
      <c r="AR14" s="1">
        <f t="shared" si="4"/>
        <v>81.05</v>
      </c>
      <c r="AS14" s="1">
        <f t="shared" si="4"/>
        <v>81.8</v>
      </c>
      <c r="AT14" s="1">
        <f t="shared" si="4"/>
        <v>82.55</v>
      </c>
      <c r="AU14" s="1"/>
      <c r="AV14">
        <v>78.8</v>
      </c>
      <c r="AW14">
        <v>-1</v>
      </c>
    </row>
    <row r="15" spans="1:50" x14ac:dyDescent="0.25">
      <c r="A15" t="s">
        <v>13</v>
      </c>
      <c r="B15">
        <v>53019</v>
      </c>
      <c r="C15" s="3">
        <f t="shared" si="5"/>
        <v>78.25</v>
      </c>
      <c r="D15" s="3">
        <f t="shared" si="6"/>
        <v>79</v>
      </c>
      <c r="E15" s="3">
        <f t="shared" si="6"/>
        <v>79.75</v>
      </c>
      <c r="F15" s="3">
        <f t="shared" si="6"/>
        <v>80.5</v>
      </c>
      <c r="G15" s="3">
        <f t="shared" si="6"/>
        <v>81.25</v>
      </c>
      <c r="H15" s="3">
        <f t="shared" si="6"/>
        <v>82</v>
      </c>
      <c r="I15" s="3">
        <f t="shared" si="6"/>
        <v>82.75</v>
      </c>
      <c r="J15" s="1"/>
      <c r="K15">
        <v>78.900000000000006</v>
      </c>
      <c r="L15">
        <v>-1</v>
      </c>
      <c r="Q15" t="s">
        <v>13</v>
      </c>
      <c r="R15">
        <v>53019</v>
      </c>
      <c r="S15">
        <v>77.5</v>
      </c>
      <c r="T15">
        <v>78</v>
      </c>
      <c r="U15">
        <v>78.5</v>
      </c>
      <c r="V15">
        <v>79</v>
      </c>
      <c r="W15">
        <v>79.5</v>
      </c>
      <c r="X15">
        <v>80</v>
      </c>
      <c r="Y15">
        <v>80.5</v>
      </c>
      <c r="AB15" s="6" t="s">
        <v>14</v>
      </c>
      <c r="AC15" s="6">
        <v>53021</v>
      </c>
      <c r="AD15" s="10">
        <f t="shared" si="2"/>
        <v>0.20000000000000284</v>
      </c>
      <c r="AE15" s="10">
        <f>D16-LEXPs_County!D16</f>
        <v>1</v>
      </c>
      <c r="AF15" s="10">
        <f>E16-LEXPs_County!E16</f>
        <v>1</v>
      </c>
      <c r="AG15" s="10">
        <f>F16-LEXPs_County!F16</f>
        <v>1</v>
      </c>
      <c r="AH15" s="10">
        <f>G16-LEXPs_County!G16</f>
        <v>1</v>
      </c>
      <c r="AI15" s="10">
        <f>H16-LEXPs_County!H16</f>
        <v>1</v>
      </c>
      <c r="AJ15" s="10">
        <f>I16-LEXPs_County!I16</f>
        <v>1</v>
      </c>
      <c r="AL15" t="s">
        <v>14</v>
      </c>
      <c r="AM15">
        <v>53021</v>
      </c>
      <c r="AN15" s="1">
        <f t="shared" si="3"/>
        <v>79.149999999999991</v>
      </c>
      <c r="AO15" s="1">
        <f t="shared" si="4"/>
        <v>79.899999999999991</v>
      </c>
      <c r="AP15" s="1">
        <f t="shared" si="4"/>
        <v>80.649999999999991</v>
      </c>
      <c r="AQ15" s="1">
        <f t="shared" si="4"/>
        <v>81.399999999999991</v>
      </c>
      <c r="AR15" s="1">
        <f t="shared" si="4"/>
        <v>82.149999999999991</v>
      </c>
      <c r="AS15" s="1">
        <f t="shared" si="4"/>
        <v>82.899999999999991</v>
      </c>
      <c r="AT15" s="1">
        <f t="shared" si="4"/>
        <v>83.649999999999991</v>
      </c>
      <c r="AU15" s="1"/>
      <c r="AV15">
        <v>78.8</v>
      </c>
      <c r="AW15">
        <v>-1</v>
      </c>
      <c r="AX15">
        <v>1</v>
      </c>
    </row>
    <row r="16" spans="1:50" x14ac:dyDescent="0.25">
      <c r="A16" t="s">
        <v>14</v>
      </c>
      <c r="B16">
        <v>53021</v>
      </c>
      <c r="C16" s="3">
        <f t="shared" si="5"/>
        <v>79.349999999999994</v>
      </c>
      <c r="D16" s="3">
        <f t="shared" si="6"/>
        <v>80.099999999999994</v>
      </c>
      <c r="E16" s="3">
        <f t="shared" si="6"/>
        <v>80.849999999999994</v>
      </c>
      <c r="F16" s="3">
        <f t="shared" si="6"/>
        <v>81.599999999999994</v>
      </c>
      <c r="G16" s="3">
        <f t="shared" si="6"/>
        <v>82.35</v>
      </c>
      <c r="H16" s="3">
        <f t="shared" si="6"/>
        <v>83.1</v>
      </c>
      <c r="I16" s="3">
        <f t="shared" si="6"/>
        <v>83.85</v>
      </c>
      <c r="J16" s="1"/>
      <c r="K16">
        <v>78.900000000000006</v>
      </c>
      <c r="L16">
        <v>-1</v>
      </c>
      <c r="M16">
        <v>1</v>
      </c>
      <c r="Q16" t="s">
        <v>14</v>
      </c>
      <c r="R16">
        <v>53021</v>
      </c>
      <c r="S16">
        <v>77.5</v>
      </c>
      <c r="T16">
        <v>78</v>
      </c>
      <c r="U16">
        <v>78.5</v>
      </c>
      <c r="V16">
        <v>79</v>
      </c>
      <c r="W16">
        <v>79.5</v>
      </c>
      <c r="X16">
        <v>80</v>
      </c>
      <c r="Y16">
        <v>80.5</v>
      </c>
      <c r="AB16" s="6" t="s">
        <v>15</v>
      </c>
      <c r="AC16" s="6">
        <v>53023</v>
      </c>
      <c r="AD16" s="10">
        <f t="shared" si="2"/>
        <v>0.95000000000000284</v>
      </c>
      <c r="AE16" s="10">
        <f>D17-LEXPs_County!D17</f>
        <v>1.2999999999999972</v>
      </c>
      <c r="AF16" s="10">
        <f>E17-LEXPs_County!E17</f>
        <v>1.2999999999999972</v>
      </c>
      <c r="AG16" s="10">
        <f>F17-LEXPs_County!F17</f>
        <v>1.2999999999999972</v>
      </c>
      <c r="AH16" s="10">
        <f>G17-LEXPs_County!G17</f>
        <v>1.2999999999999972</v>
      </c>
      <c r="AI16" s="10">
        <f>H17-LEXPs_County!H17</f>
        <v>1.2999999999999972</v>
      </c>
      <c r="AJ16" s="10">
        <f>I17-LEXPs_County!I17</f>
        <v>1.2999999999999972</v>
      </c>
      <c r="AL16" t="s">
        <v>15</v>
      </c>
      <c r="AM16">
        <v>53023</v>
      </c>
      <c r="AN16" s="1">
        <f t="shared" si="3"/>
        <v>78.05</v>
      </c>
      <c r="AO16" s="1">
        <f t="shared" si="4"/>
        <v>78.8</v>
      </c>
      <c r="AP16" s="1">
        <f t="shared" si="4"/>
        <v>79.55</v>
      </c>
      <c r="AQ16" s="1">
        <f t="shared" si="4"/>
        <v>80.3</v>
      </c>
      <c r="AR16" s="1">
        <f t="shared" si="4"/>
        <v>81.05</v>
      </c>
      <c r="AS16" s="1">
        <f t="shared" si="4"/>
        <v>81.8</v>
      </c>
      <c r="AT16" s="1">
        <f t="shared" si="4"/>
        <v>82.55</v>
      </c>
      <c r="AU16" s="1"/>
      <c r="AV16">
        <v>78.8</v>
      </c>
      <c r="AW16">
        <v>-1</v>
      </c>
    </row>
    <row r="17" spans="1:50" x14ac:dyDescent="0.25">
      <c r="A17" t="s">
        <v>15</v>
      </c>
      <c r="B17">
        <v>53023</v>
      </c>
      <c r="C17" s="3">
        <f t="shared" si="5"/>
        <v>79</v>
      </c>
      <c r="D17" s="3">
        <f t="shared" si="6"/>
        <v>79.75</v>
      </c>
      <c r="E17" s="3">
        <f t="shared" si="6"/>
        <v>80.5</v>
      </c>
      <c r="F17" s="3">
        <f t="shared" si="6"/>
        <v>81.25</v>
      </c>
      <c r="G17" s="3">
        <f t="shared" si="6"/>
        <v>82</v>
      </c>
      <c r="H17" s="3">
        <f t="shared" si="6"/>
        <v>82.75</v>
      </c>
      <c r="I17" s="3">
        <f t="shared" si="6"/>
        <v>83.5</v>
      </c>
      <c r="J17" s="1"/>
      <c r="K17">
        <v>78.900000000000006</v>
      </c>
      <c r="L17" s="12"/>
      <c r="Q17" t="s">
        <v>15</v>
      </c>
      <c r="R17">
        <v>53023</v>
      </c>
      <c r="S17">
        <v>77.5</v>
      </c>
      <c r="T17">
        <v>78</v>
      </c>
      <c r="U17">
        <v>78.5</v>
      </c>
      <c r="V17">
        <v>79</v>
      </c>
      <c r="W17">
        <v>79.5</v>
      </c>
      <c r="X17">
        <v>80</v>
      </c>
      <c r="Y17">
        <v>80.5</v>
      </c>
      <c r="AB17" s="6" t="s">
        <v>16</v>
      </c>
      <c r="AC17" s="6">
        <v>53025</v>
      </c>
      <c r="AD17" s="10">
        <f t="shared" si="2"/>
        <v>0.20000000000000284</v>
      </c>
      <c r="AE17" s="10">
        <f>D18-LEXPs_County!D18</f>
        <v>1</v>
      </c>
      <c r="AF17" s="10">
        <f>E18-LEXPs_County!E18</f>
        <v>1</v>
      </c>
      <c r="AG17" s="10">
        <f>F18-LEXPs_County!F18</f>
        <v>1</v>
      </c>
      <c r="AH17" s="10">
        <f>G18-LEXPs_County!G18</f>
        <v>1</v>
      </c>
      <c r="AI17" s="10">
        <f>H18-LEXPs_County!H18</f>
        <v>1</v>
      </c>
      <c r="AJ17" s="10">
        <f>I18-LEXPs_County!I18</f>
        <v>1</v>
      </c>
      <c r="AL17" t="s">
        <v>16</v>
      </c>
      <c r="AM17">
        <v>53025</v>
      </c>
      <c r="AN17" s="1">
        <f t="shared" si="3"/>
        <v>79.149999999999991</v>
      </c>
      <c r="AO17" s="1">
        <f t="shared" si="4"/>
        <v>79.899999999999991</v>
      </c>
      <c r="AP17" s="1">
        <f t="shared" si="4"/>
        <v>80.649999999999991</v>
      </c>
      <c r="AQ17" s="1">
        <f t="shared" si="4"/>
        <v>81.399999999999991</v>
      </c>
      <c r="AR17" s="1">
        <f t="shared" si="4"/>
        <v>82.149999999999991</v>
      </c>
      <c r="AS17" s="1">
        <f t="shared" si="4"/>
        <v>82.899999999999991</v>
      </c>
      <c r="AT17" s="1">
        <f t="shared" si="4"/>
        <v>83.649999999999991</v>
      </c>
      <c r="AU17" s="1"/>
      <c r="AV17">
        <v>78.8</v>
      </c>
      <c r="AW17">
        <v>-1</v>
      </c>
      <c r="AX17">
        <v>1</v>
      </c>
    </row>
    <row r="18" spans="1:50" x14ac:dyDescent="0.25">
      <c r="A18" t="s">
        <v>16</v>
      </c>
      <c r="B18">
        <v>53025</v>
      </c>
      <c r="C18" s="3">
        <f t="shared" si="5"/>
        <v>79.349999999999994</v>
      </c>
      <c r="D18" s="3">
        <f t="shared" si="6"/>
        <v>80.099999999999994</v>
      </c>
      <c r="E18" s="3">
        <f t="shared" si="6"/>
        <v>80.849999999999994</v>
      </c>
      <c r="F18" s="3">
        <f t="shared" si="6"/>
        <v>81.599999999999994</v>
      </c>
      <c r="G18" s="3">
        <f t="shared" si="6"/>
        <v>82.35</v>
      </c>
      <c r="H18" s="3">
        <f t="shared" si="6"/>
        <v>83.1</v>
      </c>
      <c r="I18" s="3">
        <f t="shared" si="6"/>
        <v>83.85</v>
      </c>
      <c r="J18" s="1"/>
      <c r="K18">
        <v>78.900000000000006</v>
      </c>
      <c r="L18">
        <v>-1</v>
      </c>
      <c r="M18">
        <v>1</v>
      </c>
      <c r="Q18" t="s">
        <v>16</v>
      </c>
      <c r="R18">
        <v>53025</v>
      </c>
      <c r="S18">
        <v>77.5</v>
      </c>
      <c r="T18">
        <v>78</v>
      </c>
      <c r="U18">
        <v>78.5</v>
      </c>
      <c r="V18">
        <v>79</v>
      </c>
      <c r="W18">
        <v>79.5</v>
      </c>
      <c r="X18">
        <v>80</v>
      </c>
      <c r="Y18">
        <v>80.5</v>
      </c>
      <c r="AB18" s="6" t="s">
        <v>17</v>
      </c>
      <c r="AC18" s="6">
        <v>53027</v>
      </c>
      <c r="AD18" s="10">
        <f t="shared" si="2"/>
        <v>0.20000000000000284</v>
      </c>
      <c r="AE18" s="10">
        <f>D19-LEXPs_County!D19</f>
        <v>0.54999999999999716</v>
      </c>
      <c r="AF18" s="10">
        <f>E19-LEXPs_County!E19</f>
        <v>0.54999999999999716</v>
      </c>
      <c r="AG18" s="10">
        <f>F19-LEXPs_County!F19</f>
        <v>0.54999999999999716</v>
      </c>
      <c r="AH18" s="10">
        <f>G19-LEXPs_County!G19</f>
        <v>0.54999999999999716</v>
      </c>
      <c r="AI18" s="10">
        <f>H19-LEXPs_County!H19</f>
        <v>0.54999999999999716</v>
      </c>
      <c r="AJ18" s="10">
        <f>I19-LEXPs_County!I19</f>
        <v>0.54999999999999716</v>
      </c>
      <c r="AL18" t="s">
        <v>17</v>
      </c>
      <c r="AM18">
        <v>53027</v>
      </c>
      <c r="AN18" s="1">
        <f t="shared" si="3"/>
        <v>78.05</v>
      </c>
      <c r="AO18" s="1">
        <f t="shared" si="4"/>
        <v>78.8</v>
      </c>
      <c r="AP18" s="1">
        <f t="shared" si="4"/>
        <v>79.55</v>
      </c>
      <c r="AQ18" s="1">
        <f t="shared" si="4"/>
        <v>80.3</v>
      </c>
      <c r="AR18" s="1">
        <f t="shared" si="4"/>
        <v>81.05</v>
      </c>
      <c r="AS18" s="1">
        <f t="shared" si="4"/>
        <v>81.8</v>
      </c>
      <c r="AT18" s="1">
        <f t="shared" si="4"/>
        <v>82.55</v>
      </c>
      <c r="AU18" s="1"/>
      <c r="AV18">
        <v>78.8</v>
      </c>
      <c r="AW18">
        <v>-1</v>
      </c>
    </row>
    <row r="19" spans="1:50" x14ac:dyDescent="0.25">
      <c r="A19" t="s">
        <v>17</v>
      </c>
      <c r="B19">
        <v>53027</v>
      </c>
      <c r="C19" s="3">
        <f t="shared" si="5"/>
        <v>78.25</v>
      </c>
      <c r="D19" s="3">
        <f t="shared" si="6"/>
        <v>79</v>
      </c>
      <c r="E19" s="3">
        <f t="shared" si="6"/>
        <v>79.75</v>
      </c>
      <c r="F19" s="3">
        <f t="shared" si="6"/>
        <v>80.5</v>
      </c>
      <c r="G19" s="3">
        <f t="shared" si="6"/>
        <v>81.25</v>
      </c>
      <c r="H19" s="3">
        <f t="shared" si="6"/>
        <v>82</v>
      </c>
      <c r="I19" s="3">
        <f t="shared" si="6"/>
        <v>82.75</v>
      </c>
      <c r="J19" s="1"/>
      <c r="K19">
        <v>78.900000000000006</v>
      </c>
      <c r="L19">
        <v>-1</v>
      </c>
      <c r="Q19" t="s">
        <v>17</v>
      </c>
      <c r="R19">
        <v>53027</v>
      </c>
      <c r="S19">
        <v>76</v>
      </c>
      <c r="T19">
        <v>76.5</v>
      </c>
      <c r="U19">
        <v>77</v>
      </c>
      <c r="V19">
        <v>77.5</v>
      </c>
      <c r="W19">
        <v>78</v>
      </c>
      <c r="X19">
        <v>78</v>
      </c>
      <c r="Y19">
        <v>78</v>
      </c>
      <c r="AB19" s="6" t="s">
        <v>18</v>
      </c>
      <c r="AC19" s="6">
        <v>53029</v>
      </c>
      <c r="AD19" s="10">
        <f t="shared" si="2"/>
        <v>0.20000000000000284</v>
      </c>
      <c r="AE19" s="10">
        <f>D20-LEXPs_County!D20</f>
        <v>0.20000000000000284</v>
      </c>
      <c r="AF19" s="10">
        <f>E20-LEXPs_County!E20</f>
        <v>0.20000000000000284</v>
      </c>
      <c r="AG19" s="10">
        <f>F20-LEXPs_County!F20</f>
        <v>0.20000000000000284</v>
      </c>
      <c r="AH19" s="10">
        <f>G20-LEXPs_County!G20</f>
        <v>0.20000000000000284</v>
      </c>
      <c r="AI19" s="10">
        <f>H20-LEXPs_County!H20</f>
        <v>0.20000000000000284</v>
      </c>
      <c r="AJ19" s="10">
        <f>I20-LEXPs_County!I20</f>
        <v>0.20000000000000284</v>
      </c>
      <c r="AL19" t="s">
        <v>18</v>
      </c>
      <c r="AM19">
        <v>53029</v>
      </c>
      <c r="AN19" s="1">
        <f t="shared" si="3"/>
        <v>78.8</v>
      </c>
      <c r="AO19" s="1">
        <f t="shared" si="4"/>
        <v>79.55</v>
      </c>
      <c r="AP19" s="1">
        <f t="shared" si="4"/>
        <v>80.3</v>
      </c>
      <c r="AQ19" s="1">
        <f t="shared" si="4"/>
        <v>81.05</v>
      </c>
      <c r="AR19" s="1">
        <f t="shared" si="4"/>
        <v>81.8</v>
      </c>
      <c r="AS19" s="1">
        <f t="shared" si="4"/>
        <v>82.55</v>
      </c>
      <c r="AT19" s="1">
        <f t="shared" si="4"/>
        <v>83.3</v>
      </c>
      <c r="AU19" s="1"/>
      <c r="AV19">
        <v>78.8</v>
      </c>
    </row>
    <row r="20" spans="1:50" x14ac:dyDescent="0.25">
      <c r="A20" t="s">
        <v>18</v>
      </c>
      <c r="B20">
        <v>53029</v>
      </c>
      <c r="C20" s="3">
        <f t="shared" si="5"/>
        <v>79</v>
      </c>
      <c r="D20" s="3">
        <f t="shared" si="6"/>
        <v>79.75</v>
      </c>
      <c r="E20" s="3">
        <f t="shared" si="6"/>
        <v>80.5</v>
      </c>
      <c r="F20" s="3">
        <f t="shared" si="6"/>
        <v>81.25</v>
      </c>
      <c r="G20" s="3">
        <f t="shared" si="6"/>
        <v>82</v>
      </c>
      <c r="H20" s="3">
        <f t="shared" si="6"/>
        <v>82.75</v>
      </c>
      <c r="I20" s="3">
        <f t="shared" si="6"/>
        <v>83.5</v>
      </c>
      <c r="J20" s="1"/>
      <c r="K20">
        <v>78.900000000000006</v>
      </c>
      <c r="Q20" t="s">
        <v>18</v>
      </c>
      <c r="R20">
        <v>53029</v>
      </c>
      <c r="S20">
        <v>78</v>
      </c>
      <c r="T20">
        <v>78.5</v>
      </c>
      <c r="U20">
        <v>79</v>
      </c>
      <c r="V20">
        <v>79.5</v>
      </c>
      <c r="W20">
        <v>80</v>
      </c>
      <c r="X20">
        <v>80.5</v>
      </c>
      <c r="Y20">
        <v>81</v>
      </c>
      <c r="AB20" s="6" t="s">
        <v>19</v>
      </c>
      <c r="AC20" s="6">
        <v>53031</v>
      </c>
      <c r="AD20" s="10">
        <f t="shared" si="2"/>
        <v>0.20000000000000284</v>
      </c>
      <c r="AE20" s="10">
        <f>D21-LEXPs_County!D21</f>
        <v>-0.14999999999999147</v>
      </c>
      <c r="AF20" s="10">
        <f>E21-LEXPs_County!E21</f>
        <v>-0.14999999999999147</v>
      </c>
      <c r="AG20" s="10">
        <f>F21-LEXPs_County!F21</f>
        <v>-0.14999999999999147</v>
      </c>
      <c r="AH20" s="10">
        <f>G21-LEXPs_County!G21</f>
        <v>-0.14999999999999147</v>
      </c>
      <c r="AI20" s="10">
        <f>H21-LEXPs_County!H21</f>
        <v>-0.14999999999999147</v>
      </c>
      <c r="AJ20" s="10">
        <f>I21-LEXPs_County!I21</f>
        <v>-0.14999999999999147</v>
      </c>
      <c r="AL20" t="s">
        <v>19</v>
      </c>
      <c r="AM20">
        <v>53031</v>
      </c>
      <c r="AN20" s="1">
        <f t="shared" si="3"/>
        <v>79.55</v>
      </c>
      <c r="AO20" s="1">
        <f t="shared" si="4"/>
        <v>80.3</v>
      </c>
      <c r="AP20" s="1">
        <f t="shared" si="4"/>
        <v>81.05</v>
      </c>
      <c r="AQ20" s="1">
        <f t="shared" si="4"/>
        <v>81.8</v>
      </c>
      <c r="AR20" s="1">
        <f t="shared" si="4"/>
        <v>82.55</v>
      </c>
      <c r="AS20" s="1">
        <f t="shared" si="4"/>
        <v>83.3</v>
      </c>
      <c r="AT20" s="1">
        <f t="shared" si="4"/>
        <v>84.05</v>
      </c>
      <c r="AU20" s="1"/>
      <c r="AV20">
        <v>78.8</v>
      </c>
      <c r="AW20">
        <v>1</v>
      </c>
    </row>
    <row r="21" spans="1:50" x14ac:dyDescent="0.25">
      <c r="A21" t="s">
        <v>19</v>
      </c>
      <c r="B21">
        <v>53031</v>
      </c>
      <c r="C21" s="3">
        <f t="shared" si="5"/>
        <v>79.75</v>
      </c>
      <c r="D21" s="3">
        <f t="shared" si="6"/>
        <v>80.5</v>
      </c>
      <c r="E21" s="3">
        <f t="shared" si="6"/>
        <v>81.25</v>
      </c>
      <c r="F21" s="3">
        <f t="shared" si="6"/>
        <v>82</v>
      </c>
      <c r="G21" s="3">
        <f t="shared" si="6"/>
        <v>82.75</v>
      </c>
      <c r="H21" s="3">
        <f t="shared" si="6"/>
        <v>83.5</v>
      </c>
      <c r="I21" s="3">
        <f t="shared" si="6"/>
        <v>84.25</v>
      </c>
      <c r="J21" s="1"/>
      <c r="K21">
        <v>78.900000000000006</v>
      </c>
      <c r="L21">
        <v>1</v>
      </c>
      <c r="Q21" t="s">
        <v>19</v>
      </c>
      <c r="R21">
        <v>53031</v>
      </c>
      <c r="S21">
        <v>78</v>
      </c>
      <c r="T21">
        <v>78.5</v>
      </c>
      <c r="U21">
        <v>79</v>
      </c>
      <c r="V21">
        <v>79.5</v>
      </c>
      <c r="W21">
        <v>80</v>
      </c>
      <c r="X21">
        <v>80.5</v>
      </c>
      <c r="Y21">
        <v>81</v>
      </c>
      <c r="AB21" s="6" t="s">
        <v>20</v>
      </c>
      <c r="AC21" s="6">
        <v>53033</v>
      </c>
      <c r="AD21" s="10">
        <f t="shared" si="2"/>
        <v>0.20000000000000284</v>
      </c>
      <c r="AE21" s="10">
        <f>D22-LEXPs_County!D22</f>
        <v>-0.14999999999999147</v>
      </c>
      <c r="AF21" s="10">
        <f>E22-LEXPs_County!E22</f>
        <v>-0.14999999999999147</v>
      </c>
      <c r="AG21" s="10">
        <f>F22-LEXPs_County!F22</f>
        <v>-0.14999999999999147</v>
      </c>
      <c r="AH21" s="10">
        <f>G22-LEXPs_County!G22</f>
        <v>-0.14999999999999147</v>
      </c>
      <c r="AI21" s="10">
        <f>H22-LEXPs_County!H22</f>
        <v>-0.14999999999999147</v>
      </c>
      <c r="AJ21" s="10">
        <f>I22-LEXPs_County!I22</f>
        <v>-0.14999999999999147</v>
      </c>
      <c r="AL21" t="s">
        <v>20</v>
      </c>
      <c r="AM21">
        <v>53033</v>
      </c>
      <c r="AN21" s="1">
        <f t="shared" si="3"/>
        <v>79.55</v>
      </c>
      <c r="AO21" s="1">
        <f t="shared" si="4"/>
        <v>80.3</v>
      </c>
      <c r="AP21" s="1">
        <f t="shared" si="4"/>
        <v>81.05</v>
      </c>
      <c r="AQ21" s="1">
        <f t="shared" si="4"/>
        <v>81.8</v>
      </c>
      <c r="AR21" s="1">
        <f t="shared" si="4"/>
        <v>82.55</v>
      </c>
      <c r="AS21" s="1">
        <f t="shared" si="4"/>
        <v>83.3</v>
      </c>
      <c r="AT21" s="1">
        <f t="shared" si="4"/>
        <v>84.05</v>
      </c>
      <c r="AU21" s="1"/>
      <c r="AV21">
        <v>78.8</v>
      </c>
      <c r="AW21">
        <v>1</v>
      </c>
    </row>
    <row r="22" spans="1:50" x14ac:dyDescent="0.25">
      <c r="A22" t="s">
        <v>20</v>
      </c>
      <c r="B22">
        <v>53033</v>
      </c>
      <c r="C22" s="3">
        <f t="shared" si="5"/>
        <v>79.75</v>
      </c>
      <c r="D22" s="3">
        <f t="shared" si="6"/>
        <v>80.5</v>
      </c>
      <c r="E22" s="3">
        <f t="shared" si="6"/>
        <v>81.25</v>
      </c>
      <c r="F22" s="3">
        <f t="shared" si="6"/>
        <v>82</v>
      </c>
      <c r="G22" s="3">
        <f t="shared" si="6"/>
        <v>82.75</v>
      </c>
      <c r="H22" s="3">
        <f t="shared" si="6"/>
        <v>83.5</v>
      </c>
      <c r="I22" s="3">
        <f t="shared" si="6"/>
        <v>84.25</v>
      </c>
      <c r="J22" s="1"/>
      <c r="K22">
        <v>78.900000000000006</v>
      </c>
      <c r="L22">
        <v>1</v>
      </c>
      <c r="Q22" t="s">
        <v>20</v>
      </c>
      <c r="R22">
        <v>53033</v>
      </c>
      <c r="S22">
        <v>79</v>
      </c>
      <c r="T22">
        <v>79.5</v>
      </c>
      <c r="U22">
        <v>80</v>
      </c>
      <c r="V22">
        <v>80.5</v>
      </c>
      <c r="W22">
        <v>81</v>
      </c>
      <c r="X22">
        <v>81.5</v>
      </c>
      <c r="Y22">
        <v>82</v>
      </c>
      <c r="AB22" s="6" t="s">
        <v>21</v>
      </c>
      <c r="AC22" s="6">
        <v>53035</v>
      </c>
      <c r="AD22" s="10">
        <f t="shared" si="2"/>
        <v>0.20000000000000284</v>
      </c>
      <c r="AE22" s="10">
        <f>D23-LEXPs_County!D23</f>
        <v>0.20000000000000284</v>
      </c>
      <c r="AF22" s="10">
        <f>E23-LEXPs_County!E23</f>
        <v>0.20000000000000284</v>
      </c>
      <c r="AG22" s="10">
        <f>F23-LEXPs_County!F23</f>
        <v>0.20000000000000284</v>
      </c>
      <c r="AH22" s="10">
        <f>G23-LEXPs_County!G23</f>
        <v>0.20000000000000284</v>
      </c>
      <c r="AI22" s="10">
        <f>H23-LEXPs_County!H23</f>
        <v>0.20000000000000284</v>
      </c>
      <c r="AJ22" s="10">
        <f>I23-LEXPs_County!I23</f>
        <v>0.20000000000000284</v>
      </c>
      <c r="AL22" t="s">
        <v>21</v>
      </c>
      <c r="AM22">
        <v>53035</v>
      </c>
      <c r="AN22" s="1">
        <f t="shared" si="3"/>
        <v>78.8</v>
      </c>
      <c r="AO22" s="1">
        <f t="shared" ref="AO22:AT37" si="7">AN22+$E$48</f>
        <v>79.55</v>
      </c>
      <c r="AP22" s="1">
        <f t="shared" si="7"/>
        <v>80.3</v>
      </c>
      <c r="AQ22" s="1">
        <f t="shared" si="7"/>
        <v>81.05</v>
      </c>
      <c r="AR22" s="1">
        <f t="shared" si="7"/>
        <v>81.8</v>
      </c>
      <c r="AS22" s="1">
        <f t="shared" si="7"/>
        <v>82.55</v>
      </c>
      <c r="AT22" s="1">
        <f t="shared" si="7"/>
        <v>83.3</v>
      </c>
      <c r="AU22" s="1"/>
      <c r="AV22">
        <v>78.8</v>
      </c>
    </row>
    <row r="23" spans="1:50" x14ac:dyDescent="0.25">
      <c r="A23" t="s">
        <v>21</v>
      </c>
      <c r="B23">
        <v>53035</v>
      </c>
      <c r="C23" s="3">
        <f t="shared" si="5"/>
        <v>79</v>
      </c>
      <c r="D23" s="3">
        <f t="shared" ref="D23:I38" si="8">C23+$E$48</f>
        <v>79.75</v>
      </c>
      <c r="E23" s="3">
        <f t="shared" si="8"/>
        <v>80.5</v>
      </c>
      <c r="F23" s="3">
        <f t="shared" si="8"/>
        <v>81.25</v>
      </c>
      <c r="G23" s="3">
        <f t="shared" si="8"/>
        <v>82</v>
      </c>
      <c r="H23" s="3">
        <f t="shared" si="8"/>
        <v>82.75</v>
      </c>
      <c r="I23" s="3">
        <f t="shared" si="8"/>
        <v>83.5</v>
      </c>
      <c r="J23" s="1"/>
      <c r="K23">
        <v>78.900000000000006</v>
      </c>
      <c r="Q23" t="s">
        <v>21</v>
      </c>
      <c r="R23">
        <v>53035</v>
      </c>
      <c r="S23">
        <v>77.5</v>
      </c>
      <c r="T23">
        <v>78</v>
      </c>
      <c r="U23">
        <v>78.5</v>
      </c>
      <c r="V23">
        <v>79</v>
      </c>
      <c r="W23">
        <v>79.5</v>
      </c>
      <c r="X23">
        <v>80</v>
      </c>
      <c r="Y23">
        <v>80.5</v>
      </c>
      <c r="AB23" s="6" t="s">
        <v>22</v>
      </c>
      <c r="AC23" s="6">
        <v>53037</v>
      </c>
      <c r="AD23" s="10">
        <f t="shared" si="2"/>
        <v>-0.54999999999999716</v>
      </c>
      <c r="AE23" s="10">
        <f>D24-LEXPs_County!D24</f>
        <v>-0.89999999999999147</v>
      </c>
      <c r="AF23" s="10">
        <f>E24-LEXPs_County!E24</f>
        <v>-0.89999999999999147</v>
      </c>
      <c r="AG23" s="10">
        <f>F24-LEXPs_County!F24</f>
        <v>-0.89999999999999147</v>
      </c>
      <c r="AH23" s="10">
        <f>G24-LEXPs_County!G24</f>
        <v>-0.89999999999999147</v>
      </c>
      <c r="AI23" s="10">
        <f>H24-LEXPs_County!H24</f>
        <v>-0.89999999999999147</v>
      </c>
      <c r="AJ23" s="10">
        <f>I24-LEXPs_County!I24</f>
        <v>-0.89999999999999147</v>
      </c>
      <c r="AL23" t="s">
        <v>22</v>
      </c>
      <c r="AM23">
        <v>53037</v>
      </c>
      <c r="AN23" s="1">
        <f t="shared" si="3"/>
        <v>79.55</v>
      </c>
      <c r="AO23" s="1">
        <f t="shared" si="7"/>
        <v>80.3</v>
      </c>
      <c r="AP23" s="1">
        <f t="shared" si="7"/>
        <v>81.05</v>
      </c>
      <c r="AQ23" s="1">
        <f t="shared" si="7"/>
        <v>81.8</v>
      </c>
      <c r="AR23" s="1">
        <f t="shared" si="7"/>
        <v>82.55</v>
      </c>
      <c r="AS23" s="1">
        <f t="shared" si="7"/>
        <v>83.3</v>
      </c>
      <c r="AT23" s="1">
        <f t="shared" si="7"/>
        <v>84.05</v>
      </c>
      <c r="AU23" s="1"/>
      <c r="AV23">
        <v>78.8</v>
      </c>
      <c r="AW23">
        <v>1</v>
      </c>
    </row>
    <row r="24" spans="1:50" x14ac:dyDescent="0.25">
      <c r="A24" t="s">
        <v>22</v>
      </c>
      <c r="B24">
        <v>53037</v>
      </c>
      <c r="C24" s="3">
        <f t="shared" si="5"/>
        <v>79</v>
      </c>
      <c r="D24" s="3">
        <f t="shared" si="8"/>
        <v>79.75</v>
      </c>
      <c r="E24" s="3">
        <f t="shared" si="8"/>
        <v>80.5</v>
      </c>
      <c r="F24" s="3">
        <f t="shared" si="8"/>
        <v>81.25</v>
      </c>
      <c r="G24" s="3">
        <f t="shared" si="8"/>
        <v>82</v>
      </c>
      <c r="H24" s="3">
        <f t="shared" si="8"/>
        <v>82.75</v>
      </c>
      <c r="I24" s="3">
        <f t="shared" si="8"/>
        <v>83.5</v>
      </c>
      <c r="J24" s="1"/>
      <c r="K24">
        <v>78.900000000000006</v>
      </c>
      <c r="L24" s="12"/>
      <c r="Q24" t="s">
        <v>22</v>
      </c>
      <c r="R24">
        <v>53037</v>
      </c>
      <c r="S24">
        <v>77.5</v>
      </c>
      <c r="T24">
        <v>78</v>
      </c>
      <c r="U24">
        <v>78.5</v>
      </c>
      <c r="V24">
        <v>79</v>
      </c>
      <c r="W24">
        <v>79.5</v>
      </c>
      <c r="X24">
        <v>80</v>
      </c>
      <c r="Y24">
        <v>80.5</v>
      </c>
      <c r="AB24" s="6" t="s">
        <v>23</v>
      </c>
      <c r="AC24" s="6">
        <v>53039</v>
      </c>
      <c r="AD24" s="10">
        <f t="shared" si="2"/>
        <v>0.95000000000000284</v>
      </c>
      <c r="AE24" s="10">
        <f>D25-LEXPs_County!D25</f>
        <v>1.2999999999999972</v>
      </c>
      <c r="AF24" s="10">
        <f>E25-LEXPs_County!E25</f>
        <v>1.2999999999999972</v>
      </c>
      <c r="AG24" s="10">
        <f>F25-LEXPs_County!F25</f>
        <v>1.2999999999999972</v>
      </c>
      <c r="AH24" s="10">
        <f>G25-LEXPs_County!G25</f>
        <v>1.2999999999999972</v>
      </c>
      <c r="AI24" s="10">
        <f>H25-LEXPs_County!H25</f>
        <v>1.2999999999999972</v>
      </c>
      <c r="AJ24" s="10">
        <f>I25-LEXPs_County!I25</f>
        <v>1.2999999999999972</v>
      </c>
      <c r="AL24" t="s">
        <v>23</v>
      </c>
      <c r="AM24">
        <v>53039</v>
      </c>
      <c r="AN24" s="1">
        <f t="shared" si="3"/>
        <v>78.05</v>
      </c>
      <c r="AO24" s="1">
        <f t="shared" si="7"/>
        <v>78.8</v>
      </c>
      <c r="AP24" s="1">
        <f t="shared" si="7"/>
        <v>79.55</v>
      </c>
      <c r="AQ24" s="1">
        <f t="shared" si="7"/>
        <v>80.3</v>
      </c>
      <c r="AR24" s="1">
        <f t="shared" si="7"/>
        <v>81.05</v>
      </c>
      <c r="AS24" s="1">
        <f t="shared" si="7"/>
        <v>81.8</v>
      </c>
      <c r="AT24" s="1">
        <f t="shared" si="7"/>
        <v>82.55</v>
      </c>
      <c r="AU24" s="1"/>
      <c r="AV24">
        <v>78.8</v>
      </c>
      <c r="AW24">
        <v>-1</v>
      </c>
    </row>
    <row r="25" spans="1:50" x14ac:dyDescent="0.25">
      <c r="A25" t="s">
        <v>23</v>
      </c>
      <c r="B25">
        <v>53039</v>
      </c>
      <c r="C25" s="3">
        <f t="shared" si="5"/>
        <v>79</v>
      </c>
      <c r="D25" s="3">
        <f t="shared" si="8"/>
        <v>79.75</v>
      </c>
      <c r="E25" s="3">
        <f t="shared" si="8"/>
        <v>80.5</v>
      </c>
      <c r="F25" s="3">
        <f t="shared" si="8"/>
        <v>81.25</v>
      </c>
      <c r="G25" s="3">
        <f t="shared" si="8"/>
        <v>82</v>
      </c>
      <c r="H25" s="3">
        <f t="shared" si="8"/>
        <v>82.75</v>
      </c>
      <c r="I25" s="3">
        <f t="shared" si="8"/>
        <v>83.5</v>
      </c>
      <c r="J25" s="1"/>
      <c r="K25">
        <v>78.900000000000006</v>
      </c>
      <c r="L25" s="12"/>
      <c r="Q25" t="s">
        <v>23</v>
      </c>
      <c r="R25">
        <v>53039</v>
      </c>
      <c r="S25">
        <v>77.5</v>
      </c>
      <c r="T25">
        <v>78</v>
      </c>
      <c r="U25">
        <v>78.5</v>
      </c>
      <c r="V25">
        <v>79</v>
      </c>
      <c r="W25">
        <v>79.5</v>
      </c>
      <c r="X25">
        <v>80</v>
      </c>
      <c r="Y25">
        <v>80.5</v>
      </c>
      <c r="AB25" s="6" t="s">
        <v>24</v>
      </c>
      <c r="AC25" s="6">
        <v>53041</v>
      </c>
      <c r="AD25" s="10">
        <f t="shared" si="2"/>
        <v>0.20000000000000284</v>
      </c>
      <c r="AE25" s="10">
        <f>D26-LEXPs_County!D26</f>
        <v>0.54999999999999716</v>
      </c>
      <c r="AF25" s="10">
        <f>E26-LEXPs_County!E26</f>
        <v>0.54999999999999716</v>
      </c>
      <c r="AG25" s="10">
        <f>F26-LEXPs_County!F26</f>
        <v>0.54999999999999716</v>
      </c>
      <c r="AH25" s="10">
        <f>G26-LEXPs_County!G26</f>
        <v>0.54999999999999716</v>
      </c>
      <c r="AI25" s="10">
        <f>H26-LEXPs_County!H26</f>
        <v>0.54999999999999716</v>
      </c>
      <c r="AJ25" s="10">
        <f>I26-LEXPs_County!I26</f>
        <v>0.54999999999999716</v>
      </c>
      <c r="AL25" t="s">
        <v>24</v>
      </c>
      <c r="AM25">
        <v>53041</v>
      </c>
      <c r="AN25" s="1">
        <f t="shared" si="3"/>
        <v>78.05</v>
      </c>
      <c r="AO25" s="1">
        <f t="shared" si="7"/>
        <v>78.8</v>
      </c>
      <c r="AP25" s="1">
        <f t="shared" si="7"/>
        <v>79.55</v>
      </c>
      <c r="AQ25" s="1">
        <f t="shared" si="7"/>
        <v>80.3</v>
      </c>
      <c r="AR25" s="1">
        <f t="shared" si="7"/>
        <v>81.05</v>
      </c>
      <c r="AS25" s="1">
        <f t="shared" si="7"/>
        <v>81.8</v>
      </c>
      <c r="AT25" s="1">
        <f t="shared" si="7"/>
        <v>82.55</v>
      </c>
      <c r="AU25" s="1"/>
      <c r="AV25">
        <v>78.8</v>
      </c>
      <c r="AW25">
        <v>-1</v>
      </c>
    </row>
    <row r="26" spans="1:50" x14ac:dyDescent="0.25">
      <c r="A26" t="s">
        <v>24</v>
      </c>
      <c r="B26">
        <v>53041</v>
      </c>
      <c r="C26" s="3">
        <f t="shared" si="5"/>
        <v>78.25</v>
      </c>
      <c r="D26" s="3">
        <f t="shared" si="8"/>
        <v>79</v>
      </c>
      <c r="E26" s="3">
        <f t="shared" si="8"/>
        <v>79.75</v>
      </c>
      <c r="F26" s="3">
        <f t="shared" si="8"/>
        <v>80.5</v>
      </c>
      <c r="G26" s="3">
        <f t="shared" si="8"/>
        <v>81.25</v>
      </c>
      <c r="H26" s="3">
        <f t="shared" si="8"/>
        <v>82</v>
      </c>
      <c r="I26" s="3">
        <f t="shared" si="8"/>
        <v>82.75</v>
      </c>
      <c r="J26" s="1"/>
      <c r="K26">
        <v>78.900000000000006</v>
      </c>
      <c r="L26">
        <v>-1</v>
      </c>
      <c r="Q26" t="s">
        <v>24</v>
      </c>
      <c r="R26">
        <v>53041</v>
      </c>
      <c r="S26">
        <v>77</v>
      </c>
      <c r="T26">
        <v>77.5</v>
      </c>
      <c r="U26">
        <v>78</v>
      </c>
      <c r="V26">
        <v>78.5</v>
      </c>
      <c r="W26">
        <v>79</v>
      </c>
      <c r="X26">
        <v>79.5</v>
      </c>
      <c r="Y26">
        <v>80</v>
      </c>
      <c r="AB26" s="6" t="s">
        <v>25</v>
      </c>
      <c r="AC26" s="6">
        <v>53043</v>
      </c>
      <c r="AD26" s="10">
        <f t="shared" si="2"/>
        <v>0.20000000000000284</v>
      </c>
      <c r="AE26" s="10">
        <f>D27-LEXPs_County!D27</f>
        <v>0.20000000000000284</v>
      </c>
      <c r="AF26" s="10">
        <f>E27-LEXPs_County!E27</f>
        <v>0.20000000000000284</v>
      </c>
      <c r="AG26" s="10">
        <f>F27-LEXPs_County!F27</f>
        <v>0.20000000000000284</v>
      </c>
      <c r="AH26" s="10">
        <f>G27-LEXPs_County!G27</f>
        <v>0.20000000000000284</v>
      </c>
      <c r="AI26" s="10">
        <f>H27-LEXPs_County!H27</f>
        <v>0.20000000000000284</v>
      </c>
      <c r="AJ26" s="10">
        <f>I27-LEXPs_County!I27</f>
        <v>0.20000000000000284</v>
      </c>
      <c r="AL26" t="s">
        <v>25</v>
      </c>
      <c r="AM26">
        <v>53043</v>
      </c>
      <c r="AN26" s="1">
        <f t="shared" si="3"/>
        <v>78.8</v>
      </c>
      <c r="AO26" s="1">
        <f t="shared" si="7"/>
        <v>79.55</v>
      </c>
      <c r="AP26" s="1">
        <f t="shared" si="7"/>
        <v>80.3</v>
      </c>
      <c r="AQ26" s="1">
        <f t="shared" si="7"/>
        <v>81.05</v>
      </c>
      <c r="AR26" s="1">
        <f t="shared" si="7"/>
        <v>81.8</v>
      </c>
      <c r="AS26" s="1">
        <f t="shared" si="7"/>
        <v>82.55</v>
      </c>
      <c r="AT26" s="1">
        <f t="shared" si="7"/>
        <v>83.3</v>
      </c>
      <c r="AU26" s="1"/>
      <c r="AV26">
        <v>78.8</v>
      </c>
    </row>
    <row r="27" spans="1:50" x14ac:dyDescent="0.25">
      <c r="A27" t="s">
        <v>25</v>
      </c>
      <c r="B27">
        <v>53043</v>
      </c>
      <c r="C27" s="3">
        <f t="shared" si="5"/>
        <v>79</v>
      </c>
      <c r="D27" s="3">
        <f t="shared" si="8"/>
        <v>79.75</v>
      </c>
      <c r="E27" s="3">
        <f t="shared" si="8"/>
        <v>80.5</v>
      </c>
      <c r="F27" s="3">
        <f t="shared" si="8"/>
        <v>81.25</v>
      </c>
      <c r="G27" s="3">
        <f t="shared" si="8"/>
        <v>82</v>
      </c>
      <c r="H27" s="3">
        <f t="shared" si="8"/>
        <v>82.75</v>
      </c>
      <c r="I27" s="3">
        <f t="shared" si="8"/>
        <v>83.5</v>
      </c>
      <c r="J27" s="1"/>
      <c r="K27">
        <v>78.900000000000006</v>
      </c>
      <c r="Q27" t="s">
        <v>25</v>
      </c>
      <c r="R27">
        <v>53043</v>
      </c>
      <c r="S27">
        <v>78</v>
      </c>
      <c r="T27">
        <v>78.5</v>
      </c>
      <c r="U27">
        <v>79</v>
      </c>
      <c r="V27">
        <v>79.5</v>
      </c>
      <c r="W27">
        <v>80</v>
      </c>
      <c r="X27">
        <v>80.5</v>
      </c>
      <c r="Y27">
        <v>81</v>
      </c>
      <c r="AB27" s="6" t="s">
        <v>26</v>
      </c>
      <c r="AC27" s="6">
        <v>53045</v>
      </c>
      <c r="AD27" s="10">
        <f t="shared" si="2"/>
        <v>0.20000000000000284</v>
      </c>
      <c r="AE27" s="10">
        <f>D28-LEXPs_County!D28</f>
        <v>0.54999999999999716</v>
      </c>
      <c r="AF27" s="10">
        <f>E28-LEXPs_County!E28</f>
        <v>0.54999999999999716</v>
      </c>
      <c r="AG27" s="10">
        <f>F28-LEXPs_County!F28</f>
        <v>0.54999999999999716</v>
      </c>
      <c r="AH27" s="10">
        <f>G28-LEXPs_County!G28</f>
        <v>0.54999999999999716</v>
      </c>
      <c r="AI27" s="10">
        <f>H28-LEXPs_County!H28</f>
        <v>0.54999999999999716</v>
      </c>
      <c r="AJ27" s="10">
        <f>I28-LEXPs_County!I28</f>
        <v>0.54999999999999716</v>
      </c>
      <c r="AL27" t="s">
        <v>26</v>
      </c>
      <c r="AM27">
        <v>53045</v>
      </c>
      <c r="AN27" s="1">
        <f t="shared" si="3"/>
        <v>78.05</v>
      </c>
      <c r="AO27" s="1">
        <f t="shared" si="7"/>
        <v>78.8</v>
      </c>
      <c r="AP27" s="1">
        <f t="shared" si="7"/>
        <v>79.55</v>
      </c>
      <c r="AQ27" s="1">
        <f t="shared" si="7"/>
        <v>80.3</v>
      </c>
      <c r="AR27" s="1">
        <f t="shared" si="7"/>
        <v>81.05</v>
      </c>
      <c r="AS27" s="1">
        <f t="shared" si="7"/>
        <v>81.8</v>
      </c>
      <c r="AT27" s="1">
        <f t="shared" si="7"/>
        <v>82.55</v>
      </c>
      <c r="AU27" s="1"/>
      <c r="AV27">
        <v>78.8</v>
      </c>
      <c r="AW27">
        <v>-1</v>
      </c>
    </row>
    <row r="28" spans="1:50" x14ac:dyDescent="0.25">
      <c r="A28" t="s">
        <v>26</v>
      </c>
      <c r="B28">
        <v>53045</v>
      </c>
      <c r="C28" s="3">
        <f t="shared" si="5"/>
        <v>78.25</v>
      </c>
      <c r="D28" s="3">
        <f t="shared" si="8"/>
        <v>79</v>
      </c>
      <c r="E28" s="3">
        <f t="shared" si="8"/>
        <v>79.75</v>
      </c>
      <c r="F28" s="3">
        <f t="shared" si="8"/>
        <v>80.5</v>
      </c>
      <c r="G28" s="3">
        <f t="shared" si="8"/>
        <v>81.25</v>
      </c>
      <c r="H28" s="3">
        <f t="shared" si="8"/>
        <v>82</v>
      </c>
      <c r="I28" s="3">
        <f t="shared" si="8"/>
        <v>82.75</v>
      </c>
      <c r="J28" s="1"/>
      <c r="K28">
        <v>78.900000000000006</v>
      </c>
      <c r="L28">
        <v>-1</v>
      </c>
      <c r="Q28" t="s">
        <v>26</v>
      </c>
      <c r="R28">
        <v>53045</v>
      </c>
      <c r="S28">
        <v>77.5</v>
      </c>
      <c r="T28">
        <v>78</v>
      </c>
      <c r="U28">
        <v>78.5</v>
      </c>
      <c r="V28">
        <v>79</v>
      </c>
      <c r="W28">
        <v>79.5</v>
      </c>
      <c r="X28">
        <v>80</v>
      </c>
      <c r="Y28">
        <v>80.5</v>
      </c>
      <c r="AB28" s="6" t="s">
        <v>27</v>
      </c>
      <c r="AC28" s="6">
        <v>53047</v>
      </c>
      <c r="AD28" s="10">
        <f t="shared" si="2"/>
        <v>0.20000000000000284</v>
      </c>
      <c r="AE28" s="10">
        <f>D29-LEXPs_County!D29</f>
        <v>0.54999999999999716</v>
      </c>
      <c r="AF28" s="10">
        <f>E29-LEXPs_County!E29</f>
        <v>0.54999999999999716</v>
      </c>
      <c r="AG28" s="10">
        <f>F29-LEXPs_County!F29</f>
        <v>0.54999999999999716</v>
      </c>
      <c r="AH28" s="10">
        <f>G29-LEXPs_County!G29</f>
        <v>0.54999999999999716</v>
      </c>
      <c r="AI28" s="10">
        <f>H29-LEXPs_County!H29</f>
        <v>0.54999999999999716</v>
      </c>
      <c r="AJ28" s="10">
        <f>I29-LEXPs_County!I29</f>
        <v>0.54999999999999716</v>
      </c>
      <c r="AL28" t="s">
        <v>27</v>
      </c>
      <c r="AM28">
        <v>53047</v>
      </c>
      <c r="AN28" s="1">
        <f t="shared" si="3"/>
        <v>78.05</v>
      </c>
      <c r="AO28" s="1">
        <f t="shared" si="7"/>
        <v>78.8</v>
      </c>
      <c r="AP28" s="1">
        <f t="shared" si="7"/>
        <v>79.55</v>
      </c>
      <c r="AQ28" s="1">
        <f t="shared" si="7"/>
        <v>80.3</v>
      </c>
      <c r="AR28" s="1">
        <f t="shared" si="7"/>
        <v>81.05</v>
      </c>
      <c r="AS28" s="1">
        <f t="shared" si="7"/>
        <v>81.8</v>
      </c>
      <c r="AT28" s="1">
        <f t="shared" si="7"/>
        <v>82.55</v>
      </c>
      <c r="AU28" s="1"/>
      <c r="AV28">
        <v>78.8</v>
      </c>
      <c r="AW28">
        <v>-1</v>
      </c>
    </row>
    <row r="29" spans="1:50" x14ac:dyDescent="0.25">
      <c r="A29" t="s">
        <v>27</v>
      </c>
      <c r="B29">
        <v>53047</v>
      </c>
      <c r="C29" s="3">
        <f t="shared" si="5"/>
        <v>78.25</v>
      </c>
      <c r="D29" s="3">
        <f t="shared" si="8"/>
        <v>79</v>
      </c>
      <c r="E29" s="3">
        <f t="shared" si="8"/>
        <v>79.75</v>
      </c>
      <c r="F29" s="3">
        <f t="shared" si="8"/>
        <v>80.5</v>
      </c>
      <c r="G29" s="3">
        <f t="shared" si="8"/>
        <v>81.25</v>
      </c>
      <c r="H29" s="3">
        <f t="shared" si="8"/>
        <v>82</v>
      </c>
      <c r="I29" s="3">
        <f t="shared" si="8"/>
        <v>82.75</v>
      </c>
      <c r="J29" s="1"/>
      <c r="K29">
        <v>78.900000000000006</v>
      </c>
      <c r="L29">
        <v>-1</v>
      </c>
      <c r="Q29" t="s">
        <v>27</v>
      </c>
      <c r="R29">
        <v>53047</v>
      </c>
      <c r="S29">
        <v>77.5</v>
      </c>
      <c r="T29">
        <v>78</v>
      </c>
      <c r="U29">
        <v>78.5</v>
      </c>
      <c r="V29">
        <v>79</v>
      </c>
      <c r="W29">
        <v>79.5</v>
      </c>
      <c r="X29">
        <v>80</v>
      </c>
      <c r="Y29">
        <v>80.5</v>
      </c>
      <c r="AB29" s="6" t="s">
        <v>28</v>
      </c>
      <c r="AC29" s="6">
        <v>53049</v>
      </c>
      <c r="AD29" s="10">
        <f t="shared" si="2"/>
        <v>0.20000000000000284</v>
      </c>
      <c r="AE29" s="10">
        <f>D30-LEXPs_County!D30</f>
        <v>0.54999999999999716</v>
      </c>
      <c r="AF29" s="10">
        <f>E30-LEXPs_County!E30</f>
        <v>0.54999999999999716</v>
      </c>
      <c r="AG29" s="10">
        <f>F30-LEXPs_County!F30</f>
        <v>0.54999999999999716</v>
      </c>
      <c r="AH29" s="10">
        <f>G30-LEXPs_County!G30</f>
        <v>0.54999999999999716</v>
      </c>
      <c r="AI29" s="10">
        <f>H30-LEXPs_County!H30</f>
        <v>0.54999999999999716</v>
      </c>
      <c r="AJ29" s="10">
        <f>I30-LEXPs_County!I30</f>
        <v>0.54999999999999716</v>
      </c>
      <c r="AL29" t="s">
        <v>28</v>
      </c>
      <c r="AM29">
        <v>53049</v>
      </c>
      <c r="AN29" s="1">
        <f t="shared" si="3"/>
        <v>78.05</v>
      </c>
      <c r="AO29" s="1">
        <f t="shared" si="7"/>
        <v>78.8</v>
      </c>
      <c r="AP29" s="1">
        <f t="shared" si="7"/>
        <v>79.55</v>
      </c>
      <c r="AQ29" s="1">
        <f t="shared" si="7"/>
        <v>80.3</v>
      </c>
      <c r="AR29" s="1">
        <f t="shared" si="7"/>
        <v>81.05</v>
      </c>
      <c r="AS29" s="1">
        <f t="shared" si="7"/>
        <v>81.8</v>
      </c>
      <c r="AT29" s="1">
        <f t="shared" si="7"/>
        <v>82.55</v>
      </c>
      <c r="AU29" s="1"/>
      <c r="AV29">
        <v>78.8</v>
      </c>
      <c r="AW29">
        <v>-1</v>
      </c>
    </row>
    <row r="30" spans="1:50" x14ac:dyDescent="0.25">
      <c r="A30" t="s">
        <v>28</v>
      </c>
      <c r="B30">
        <v>53049</v>
      </c>
      <c r="C30" s="3">
        <f t="shared" si="5"/>
        <v>78.25</v>
      </c>
      <c r="D30" s="3">
        <f t="shared" si="8"/>
        <v>79</v>
      </c>
      <c r="E30" s="3">
        <f t="shared" si="8"/>
        <v>79.75</v>
      </c>
      <c r="F30" s="3">
        <f t="shared" si="8"/>
        <v>80.5</v>
      </c>
      <c r="G30" s="3">
        <f t="shared" si="8"/>
        <v>81.25</v>
      </c>
      <c r="H30" s="3">
        <f t="shared" si="8"/>
        <v>82</v>
      </c>
      <c r="I30" s="3">
        <f t="shared" si="8"/>
        <v>82.75</v>
      </c>
      <c r="J30" s="1"/>
      <c r="K30">
        <v>78.900000000000006</v>
      </c>
      <c r="L30">
        <v>-1</v>
      </c>
      <c r="Q30" t="s">
        <v>28</v>
      </c>
      <c r="R30">
        <v>53049</v>
      </c>
      <c r="S30">
        <v>77.5</v>
      </c>
      <c r="T30">
        <v>78</v>
      </c>
      <c r="U30">
        <v>78.5</v>
      </c>
      <c r="V30">
        <v>79</v>
      </c>
      <c r="W30">
        <v>79.5</v>
      </c>
      <c r="X30">
        <v>80</v>
      </c>
      <c r="Y30">
        <v>80.5</v>
      </c>
      <c r="AB30" s="6" t="s">
        <v>29</v>
      </c>
      <c r="AC30" s="6">
        <v>53051</v>
      </c>
      <c r="AD30" s="10">
        <f t="shared" si="2"/>
        <v>0.20000000000000284</v>
      </c>
      <c r="AE30" s="10">
        <f>D31-LEXPs_County!D31</f>
        <v>0.54999999999999716</v>
      </c>
      <c r="AF30" s="10">
        <f>E31-LEXPs_County!E31</f>
        <v>0.54999999999999716</v>
      </c>
      <c r="AG30" s="10">
        <f>F31-LEXPs_County!F31</f>
        <v>0.54999999999999716</v>
      </c>
      <c r="AH30" s="10">
        <f>G31-LEXPs_County!G31</f>
        <v>0.54999999999999716</v>
      </c>
      <c r="AI30" s="10">
        <f>H31-LEXPs_County!H31</f>
        <v>0.54999999999999716</v>
      </c>
      <c r="AJ30" s="10">
        <f>I31-LEXPs_County!I31</f>
        <v>0.54999999999999716</v>
      </c>
      <c r="AL30" t="s">
        <v>29</v>
      </c>
      <c r="AM30">
        <v>53051</v>
      </c>
      <c r="AN30" s="1">
        <f t="shared" si="3"/>
        <v>78.05</v>
      </c>
      <c r="AO30" s="1">
        <f t="shared" si="7"/>
        <v>78.8</v>
      </c>
      <c r="AP30" s="1">
        <f t="shared" si="7"/>
        <v>79.55</v>
      </c>
      <c r="AQ30" s="1">
        <f t="shared" si="7"/>
        <v>80.3</v>
      </c>
      <c r="AR30" s="1">
        <f t="shared" si="7"/>
        <v>81.05</v>
      </c>
      <c r="AS30" s="1">
        <f t="shared" si="7"/>
        <v>81.8</v>
      </c>
      <c r="AT30" s="1">
        <f t="shared" si="7"/>
        <v>82.55</v>
      </c>
      <c r="AU30" s="1"/>
      <c r="AV30">
        <v>78.8</v>
      </c>
      <c r="AW30">
        <v>-1</v>
      </c>
    </row>
    <row r="31" spans="1:50" x14ac:dyDescent="0.25">
      <c r="A31" t="s">
        <v>29</v>
      </c>
      <c r="B31">
        <v>53051</v>
      </c>
      <c r="C31" s="3">
        <f t="shared" si="5"/>
        <v>78.25</v>
      </c>
      <c r="D31" s="3">
        <f t="shared" si="8"/>
        <v>79</v>
      </c>
      <c r="E31" s="3">
        <f t="shared" si="8"/>
        <v>79.75</v>
      </c>
      <c r="F31" s="3">
        <f t="shared" si="8"/>
        <v>80.5</v>
      </c>
      <c r="G31" s="3">
        <f t="shared" si="8"/>
        <v>81.25</v>
      </c>
      <c r="H31" s="3">
        <f t="shared" si="8"/>
        <v>82</v>
      </c>
      <c r="I31" s="3">
        <f t="shared" si="8"/>
        <v>82.75</v>
      </c>
      <c r="J31" s="1"/>
      <c r="K31">
        <v>78.900000000000006</v>
      </c>
      <c r="L31">
        <v>-1</v>
      </c>
      <c r="Q31" t="s">
        <v>29</v>
      </c>
      <c r="R31">
        <v>53051</v>
      </c>
      <c r="S31">
        <v>77.5</v>
      </c>
      <c r="T31">
        <v>78</v>
      </c>
      <c r="U31">
        <v>78.5</v>
      </c>
      <c r="V31">
        <v>79</v>
      </c>
      <c r="W31">
        <v>79.5</v>
      </c>
      <c r="X31">
        <v>80</v>
      </c>
      <c r="Y31">
        <v>80.5</v>
      </c>
      <c r="AB31" s="6" t="s">
        <v>30</v>
      </c>
      <c r="AC31" s="6">
        <v>53053</v>
      </c>
      <c r="AD31" s="10">
        <f t="shared" si="2"/>
        <v>0.20000000000000284</v>
      </c>
      <c r="AE31" s="10">
        <f>D32-LEXPs_County!D32</f>
        <v>0.20000000000000284</v>
      </c>
      <c r="AF31" s="10">
        <f>E32-LEXPs_County!E32</f>
        <v>0.20000000000000284</v>
      </c>
      <c r="AG31" s="10">
        <f>F32-LEXPs_County!F32</f>
        <v>0.20000000000000284</v>
      </c>
      <c r="AH31" s="10">
        <f>G32-LEXPs_County!G32</f>
        <v>0.20000000000000284</v>
      </c>
      <c r="AI31" s="10">
        <f>H32-LEXPs_County!H32</f>
        <v>0.20000000000000284</v>
      </c>
      <c r="AJ31" s="10">
        <f>I32-LEXPs_County!I32</f>
        <v>0.20000000000000284</v>
      </c>
      <c r="AL31" t="s">
        <v>30</v>
      </c>
      <c r="AM31">
        <v>53053</v>
      </c>
      <c r="AN31" s="1">
        <f t="shared" si="3"/>
        <v>78.8</v>
      </c>
      <c r="AO31" s="1">
        <f t="shared" si="7"/>
        <v>79.55</v>
      </c>
      <c r="AP31" s="1">
        <f t="shared" si="7"/>
        <v>80.3</v>
      </c>
      <c r="AQ31" s="1">
        <f t="shared" si="7"/>
        <v>81.05</v>
      </c>
      <c r="AR31" s="1">
        <f t="shared" si="7"/>
        <v>81.8</v>
      </c>
      <c r="AS31" s="1">
        <f t="shared" si="7"/>
        <v>82.55</v>
      </c>
      <c r="AT31" s="1">
        <f t="shared" si="7"/>
        <v>83.3</v>
      </c>
      <c r="AU31" s="1"/>
      <c r="AV31">
        <v>78.8</v>
      </c>
    </row>
    <row r="32" spans="1:50" x14ac:dyDescent="0.25">
      <c r="A32" t="s">
        <v>30</v>
      </c>
      <c r="B32">
        <v>53053</v>
      </c>
      <c r="C32" s="3">
        <f t="shared" si="5"/>
        <v>79</v>
      </c>
      <c r="D32" s="3">
        <f t="shared" si="8"/>
        <v>79.75</v>
      </c>
      <c r="E32" s="3">
        <f t="shared" si="8"/>
        <v>80.5</v>
      </c>
      <c r="F32" s="3">
        <f t="shared" si="8"/>
        <v>81.25</v>
      </c>
      <c r="G32" s="3">
        <f t="shared" si="8"/>
        <v>82</v>
      </c>
      <c r="H32" s="3">
        <f t="shared" si="8"/>
        <v>82.75</v>
      </c>
      <c r="I32" s="3">
        <f t="shared" si="8"/>
        <v>83.5</v>
      </c>
      <c r="J32" s="1"/>
      <c r="K32">
        <v>78.900000000000006</v>
      </c>
      <c r="Q32" t="s">
        <v>30</v>
      </c>
      <c r="R32">
        <v>53053</v>
      </c>
      <c r="S32">
        <v>76</v>
      </c>
      <c r="T32">
        <v>76.5</v>
      </c>
      <c r="U32">
        <v>77</v>
      </c>
      <c r="V32">
        <v>77.5</v>
      </c>
      <c r="W32">
        <v>78</v>
      </c>
      <c r="X32">
        <v>78.5</v>
      </c>
      <c r="Y32">
        <v>79</v>
      </c>
      <c r="AB32" s="6" t="s">
        <v>31</v>
      </c>
      <c r="AC32" s="6">
        <v>53055</v>
      </c>
      <c r="AD32" s="10">
        <f t="shared" si="2"/>
        <v>0.20000000000000284</v>
      </c>
      <c r="AE32" s="10">
        <f>D33-LEXPs_County!D33</f>
        <v>-0.14999999999999147</v>
      </c>
      <c r="AF32" s="10">
        <f>E33-LEXPs_County!E33</f>
        <v>-0.14999999999999147</v>
      </c>
      <c r="AG32" s="10">
        <f>F33-LEXPs_County!F33</f>
        <v>-0.14999999999999147</v>
      </c>
      <c r="AH32" s="10">
        <f>G33-LEXPs_County!G33</f>
        <v>-0.14999999999999147</v>
      </c>
      <c r="AI32" s="10">
        <f>H33-LEXPs_County!H33</f>
        <v>-0.14999999999999147</v>
      </c>
      <c r="AJ32" s="10">
        <f>I33-LEXPs_County!I33</f>
        <v>-0.14999999999999147</v>
      </c>
      <c r="AL32" t="s">
        <v>31</v>
      </c>
      <c r="AM32">
        <v>53055</v>
      </c>
      <c r="AN32" s="1">
        <f t="shared" si="3"/>
        <v>79.55</v>
      </c>
      <c r="AO32" s="1">
        <f t="shared" si="7"/>
        <v>80.3</v>
      </c>
      <c r="AP32" s="1">
        <f t="shared" si="7"/>
        <v>81.05</v>
      </c>
      <c r="AQ32" s="1">
        <f t="shared" si="7"/>
        <v>81.8</v>
      </c>
      <c r="AR32" s="1">
        <f t="shared" si="7"/>
        <v>82.55</v>
      </c>
      <c r="AS32" s="1">
        <f t="shared" si="7"/>
        <v>83.3</v>
      </c>
      <c r="AT32" s="1">
        <f t="shared" si="7"/>
        <v>84.05</v>
      </c>
      <c r="AU32" s="1"/>
      <c r="AV32">
        <v>78.8</v>
      </c>
      <c r="AW32">
        <v>1</v>
      </c>
    </row>
    <row r="33" spans="1:50" x14ac:dyDescent="0.25">
      <c r="A33" t="s">
        <v>31</v>
      </c>
      <c r="B33">
        <v>53055</v>
      </c>
      <c r="C33" s="3">
        <f t="shared" si="5"/>
        <v>79.75</v>
      </c>
      <c r="D33" s="3">
        <f t="shared" si="8"/>
        <v>80.5</v>
      </c>
      <c r="E33" s="3">
        <f t="shared" si="8"/>
        <v>81.25</v>
      </c>
      <c r="F33" s="3">
        <f t="shared" si="8"/>
        <v>82</v>
      </c>
      <c r="G33" s="3">
        <f t="shared" si="8"/>
        <v>82.75</v>
      </c>
      <c r="H33" s="3">
        <f t="shared" si="8"/>
        <v>83.5</v>
      </c>
      <c r="I33" s="3">
        <f t="shared" si="8"/>
        <v>84.25</v>
      </c>
      <c r="J33" s="1"/>
      <c r="K33">
        <v>78.900000000000006</v>
      </c>
      <c r="L33">
        <v>1</v>
      </c>
      <c r="Q33" t="s">
        <v>31</v>
      </c>
      <c r="R33">
        <v>53055</v>
      </c>
      <c r="S33">
        <v>80.5</v>
      </c>
      <c r="T33">
        <v>81</v>
      </c>
      <c r="U33">
        <v>81.5</v>
      </c>
      <c r="V33">
        <v>82</v>
      </c>
      <c r="W33">
        <v>82.5</v>
      </c>
      <c r="X33">
        <v>83</v>
      </c>
      <c r="Y33">
        <v>83.5</v>
      </c>
      <c r="AB33" s="6" t="s">
        <v>32</v>
      </c>
      <c r="AC33" s="6">
        <v>53057</v>
      </c>
      <c r="AD33" s="10">
        <f t="shared" si="2"/>
        <v>0.20000000000000284</v>
      </c>
      <c r="AE33" s="10">
        <f>D34-LEXPs_County!D34</f>
        <v>0.20000000000000284</v>
      </c>
      <c r="AF33" s="10">
        <f>E34-LEXPs_County!E34</f>
        <v>0.20000000000000284</v>
      </c>
      <c r="AG33" s="10">
        <f>F34-LEXPs_County!F34</f>
        <v>0.20000000000000284</v>
      </c>
      <c r="AH33" s="10">
        <f>G34-LEXPs_County!G34</f>
        <v>0.20000000000000284</v>
      </c>
      <c r="AI33" s="10">
        <f>H34-LEXPs_County!H34</f>
        <v>0.20000000000000284</v>
      </c>
      <c r="AJ33" s="10">
        <f>I34-LEXPs_County!I34</f>
        <v>0.20000000000000284</v>
      </c>
      <c r="AL33" t="s">
        <v>32</v>
      </c>
      <c r="AM33">
        <v>53057</v>
      </c>
      <c r="AN33" s="1">
        <f t="shared" si="3"/>
        <v>78.8</v>
      </c>
      <c r="AO33" s="1">
        <f t="shared" si="7"/>
        <v>79.55</v>
      </c>
      <c r="AP33" s="1">
        <f t="shared" si="7"/>
        <v>80.3</v>
      </c>
      <c r="AQ33" s="1">
        <f t="shared" si="7"/>
        <v>81.05</v>
      </c>
      <c r="AR33" s="1">
        <f t="shared" si="7"/>
        <v>81.8</v>
      </c>
      <c r="AS33" s="1">
        <f t="shared" si="7"/>
        <v>82.55</v>
      </c>
      <c r="AT33" s="1">
        <f t="shared" si="7"/>
        <v>83.3</v>
      </c>
      <c r="AU33" s="1"/>
      <c r="AV33">
        <v>78.8</v>
      </c>
    </row>
    <row r="34" spans="1:50" x14ac:dyDescent="0.25">
      <c r="A34" t="s">
        <v>32</v>
      </c>
      <c r="B34">
        <v>53057</v>
      </c>
      <c r="C34" s="3">
        <f t="shared" si="5"/>
        <v>79</v>
      </c>
      <c r="D34" s="3">
        <f t="shared" si="8"/>
        <v>79.75</v>
      </c>
      <c r="E34" s="3">
        <f t="shared" si="8"/>
        <v>80.5</v>
      </c>
      <c r="F34" s="3">
        <f t="shared" si="8"/>
        <v>81.25</v>
      </c>
      <c r="G34" s="3">
        <f t="shared" si="8"/>
        <v>82</v>
      </c>
      <c r="H34" s="3">
        <f t="shared" si="8"/>
        <v>82.75</v>
      </c>
      <c r="I34" s="3">
        <f t="shared" si="8"/>
        <v>83.5</v>
      </c>
      <c r="J34" s="1"/>
      <c r="K34">
        <v>78.900000000000006</v>
      </c>
      <c r="Q34" t="s">
        <v>32</v>
      </c>
      <c r="R34">
        <v>53057</v>
      </c>
      <c r="S34">
        <v>77.5</v>
      </c>
      <c r="T34">
        <v>78</v>
      </c>
      <c r="U34">
        <v>78.5</v>
      </c>
      <c r="V34">
        <v>79</v>
      </c>
      <c r="W34">
        <v>79.5</v>
      </c>
      <c r="X34">
        <v>80</v>
      </c>
      <c r="Y34">
        <v>80.5</v>
      </c>
      <c r="AB34" s="6" t="s">
        <v>33</v>
      </c>
      <c r="AC34" s="6">
        <v>53059</v>
      </c>
      <c r="AD34" s="10">
        <f t="shared" si="2"/>
        <v>0.20000000000000284</v>
      </c>
      <c r="AE34" s="10">
        <f>D35-LEXPs_County!D35</f>
        <v>0.20000000000000284</v>
      </c>
      <c r="AF34" s="10">
        <f>E35-LEXPs_County!E35</f>
        <v>0.20000000000000284</v>
      </c>
      <c r="AG34" s="10">
        <f>F35-LEXPs_County!F35</f>
        <v>0.20000000000000284</v>
      </c>
      <c r="AH34" s="10">
        <f>G35-LEXPs_County!G35</f>
        <v>0.20000000000000284</v>
      </c>
      <c r="AI34" s="10">
        <f>H35-LEXPs_County!H35</f>
        <v>0.20000000000000284</v>
      </c>
      <c r="AJ34" s="10">
        <f>I35-LEXPs_County!I35</f>
        <v>0.20000000000000284</v>
      </c>
      <c r="AL34" t="s">
        <v>33</v>
      </c>
      <c r="AM34">
        <v>53059</v>
      </c>
      <c r="AN34" s="1">
        <f t="shared" si="3"/>
        <v>78.8</v>
      </c>
      <c r="AO34" s="1">
        <f t="shared" si="7"/>
        <v>79.55</v>
      </c>
      <c r="AP34" s="1">
        <f t="shared" si="7"/>
        <v>80.3</v>
      </c>
      <c r="AQ34" s="1">
        <f t="shared" si="7"/>
        <v>81.05</v>
      </c>
      <c r="AR34" s="1">
        <f t="shared" si="7"/>
        <v>81.8</v>
      </c>
      <c r="AS34" s="1">
        <f t="shared" si="7"/>
        <v>82.55</v>
      </c>
      <c r="AT34" s="1">
        <f t="shared" si="7"/>
        <v>83.3</v>
      </c>
      <c r="AU34" s="1"/>
      <c r="AV34">
        <v>78.8</v>
      </c>
    </row>
    <row r="35" spans="1:50" x14ac:dyDescent="0.25">
      <c r="A35" t="s">
        <v>33</v>
      </c>
      <c r="B35">
        <v>53059</v>
      </c>
      <c r="C35" s="3">
        <f t="shared" si="5"/>
        <v>79</v>
      </c>
      <c r="D35" s="3">
        <f t="shared" si="8"/>
        <v>79.75</v>
      </c>
      <c r="E35" s="3">
        <f t="shared" si="8"/>
        <v>80.5</v>
      </c>
      <c r="F35" s="3">
        <f t="shared" si="8"/>
        <v>81.25</v>
      </c>
      <c r="G35" s="3">
        <f t="shared" si="8"/>
        <v>82</v>
      </c>
      <c r="H35" s="3">
        <f t="shared" si="8"/>
        <v>82.75</v>
      </c>
      <c r="I35" s="3">
        <f t="shared" si="8"/>
        <v>83.5</v>
      </c>
      <c r="J35" s="1"/>
      <c r="K35">
        <v>78.900000000000006</v>
      </c>
      <c r="Q35" t="s">
        <v>33</v>
      </c>
      <c r="R35">
        <v>53059</v>
      </c>
      <c r="S35">
        <v>77.5</v>
      </c>
      <c r="T35">
        <v>78</v>
      </c>
      <c r="U35">
        <v>78.5</v>
      </c>
      <c r="V35">
        <v>79</v>
      </c>
      <c r="W35">
        <v>79.5</v>
      </c>
      <c r="X35">
        <v>80</v>
      </c>
      <c r="Y35">
        <v>80.5</v>
      </c>
      <c r="AB35" s="6" t="s">
        <v>34</v>
      </c>
      <c r="AC35" s="6">
        <v>53061</v>
      </c>
      <c r="AD35" s="10">
        <f t="shared" si="2"/>
        <v>0.20000000000000284</v>
      </c>
      <c r="AE35" s="10">
        <f>D36-LEXPs_County!D36</f>
        <v>0.20000000000000284</v>
      </c>
      <c r="AF35" s="10">
        <f>E36-LEXPs_County!E36</f>
        <v>0.20000000000000284</v>
      </c>
      <c r="AG35" s="10">
        <f>F36-LEXPs_County!F36</f>
        <v>0.20000000000000284</v>
      </c>
      <c r="AH35" s="10">
        <f>G36-LEXPs_County!G36</f>
        <v>0.20000000000000284</v>
      </c>
      <c r="AI35" s="10">
        <f>H36-LEXPs_County!H36</f>
        <v>0.20000000000000284</v>
      </c>
      <c r="AJ35" s="10">
        <f>I36-LEXPs_County!I36</f>
        <v>0.20000000000000284</v>
      </c>
      <c r="AL35" t="s">
        <v>34</v>
      </c>
      <c r="AM35">
        <v>53061</v>
      </c>
      <c r="AN35" s="1">
        <f t="shared" si="3"/>
        <v>78.8</v>
      </c>
      <c r="AO35" s="1">
        <f t="shared" si="7"/>
        <v>79.55</v>
      </c>
      <c r="AP35" s="1">
        <f t="shared" si="7"/>
        <v>80.3</v>
      </c>
      <c r="AQ35" s="1">
        <f t="shared" si="7"/>
        <v>81.05</v>
      </c>
      <c r="AR35" s="1">
        <f t="shared" si="7"/>
        <v>81.8</v>
      </c>
      <c r="AS35" s="1">
        <f t="shared" si="7"/>
        <v>82.55</v>
      </c>
      <c r="AT35" s="1">
        <f t="shared" si="7"/>
        <v>83.3</v>
      </c>
      <c r="AU35" s="1"/>
      <c r="AV35">
        <v>78.8</v>
      </c>
    </row>
    <row r="36" spans="1:50" x14ac:dyDescent="0.25">
      <c r="A36" t="s">
        <v>34</v>
      </c>
      <c r="B36">
        <v>53061</v>
      </c>
      <c r="C36" s="3">
        <f t="shared" si="5"/>
        <v>79</v>
      </c>
      <c r="D36" s="3">
        <f t="shared" si="8"/>
        <v>79.75</v>
      </c>
      <c r="E36" s="3">
        <f t="shared" si="8"/>
        <v>80.5</v>
      </c>
      <c r="F36" s="3">
        <f t="shared" si="8"/>
        <v>81.25</v>
      </c>
      <c r="G36" s="3">
        <f t="shared" si="8"/>
        <v>82</v>
      </c>
      <c r="H36" s="3">
        <f t="shared" si="8"/>
        <v>82.75</v>
      </c>
      <c r="I36" s="3">
        <f t="shared" si="8"/>
        <v>83.5</v>
      </c>
      <c r="J36" s="1"/>
      <c r="K36">
        <v>78.900000000000006</v>
      </c>
      <c r="Q36" t="s">
        <v>34</v>
      </c>
      <c r="R36">
        <v>53061</v>
      </c>
      <c r="S36">
        <v>76.5</v>
      </c>
      <c r="T36">
        <v>77</v>
      </c>
      <c r="U36">
        <v>77.5</v>
      </c>
      <c r="V36">
        <v>78</v>
      </c>
      <c r="W36">
        <v>78.5</v>
      </c>
      <c r="X36">
        <v>79</v>
      </c>
      <c r="Y36">
        <v>79.5</v>
      </c>
      <c r="AB36" s="6" t="s">
        <v>35</v>
      </c>
      <c r="AC36" s="6">
        <v>53063</v>
      </c>
      <c r="AD36" s="10">
        <f t="shared" si="2"/>
        <v>0.20000000000000284</v>
      </c>
      <c r="AE36" s="10">
        <f>D37-LEXPs_County!D37</f>
        <v>0.20000000000000284</v>
      </c>
      <c r="AF36" s="10">
        <f>E37-LEXPs_County!E37</f>
        <v>0.20000000000000284</v>
      </c>
      <c r="AG36" s="10">
        <f>F37-LEXPs_County!F37</f>
        <v>0.20000000000000284</v>
      </c>
      <c r="AH36" s="10">
        <f>G37-LEXPs_County!G37</f>
        <v>0.20000000000000284</v>
      </c>
      <c r="AI36" s="10">
        <f>H37-LEXPs_County!H37</f>
        <v>0.20000000000000284</v>
      </c>
      <c r="AJ36" s="10">
        <f>I37-LEXPs_County!I37</f>
        <v>0.20000000000000284</v>
      </c>
      <c r="AL36" t="s">
        <v>35</v>
      </c>
      <c r="AM36">
        <v>53063</v>
      </c>
      <c r="AN36" s="1">
        <f t="shared" si="3"/>
        <v>78.8</v>
      </c>
      <c r="AO36" s="1">
        <f t="shared" si="7"/>
        <v>79.55</v>
      </c>
      <c r="AP36" s="1">
        <f t="shared" si="7"/>
        <v>80.3</v>
      </c>
      <c r="AQ36" s="1">
        <f t="shared" si="7"/>
        <v>81.05</v>
      </c>
      <c r="AR36" s="1">
        <f t="shared" si="7"/>
        <v>81.8</v>
      </c>
      <c r="AS36" s="1">
        <f t="shared" si="7"/>
        <v>82.55</v>
      </c>
      <c r="AT36" s="1">
        <f t="shared" si="7"/>
        <v>83.3</v>
      </c>
      <c r="AU36" s="1"/>
      <c r="AV36">
        <v>78.8</v>
      </c>
    </row>
    <row r="37" spans="1:50" x14ac:dyDescent="0.25">
      <c r="A37" t="s">
        <v>35</v>
      </c>
      <c r="B37">
        <v>53063</v>
      </c>
      <c r="C37" s="3">
        <f t="shared" si="5"/>
        <v>79</v>
      </c>
      <c r="D37" s="3">
        <f t="shared" si="8"/>
        <v>79.75</v>
      </c>
      <c r="E37" s="3">
        <f t="shared" si="8"/>
        <v>80.5</v>
      </c>
      <c r="F37" s="3">
        <f t="shared" si="8"/>
        <v>81.25</v>
      </c>
      <c r="G37" s="3">
        <f t="shared" si="8"/>
        <v>82</v>
      </c>
      <c r="H37" s="3">
        <f t="shared" si="8"/>
        <v>82.75</v>
      </c>
      <c r="I37" s="3">
        <f t="shared" si="8"/>
        <v>83.5</v>
      </c>
      <c r="J37" s="1"/>
      <c r="K37">
        <v>78.900000000000006</v>
      </c>
      <c r="Q37" t="s">
        <v>35</v>
      </c>
      <c r="R37">
        <v>53063</v>
      </c>
      <c r="S37">
        <v>77</v>
      </c>
      <c r="T37">
        <v>77.5</v>
      </c>
      <c r="U37">
        <v>78</v>
      </c>
      <c r="V37">
        <v>78.5</v>
      </c>
      <c r="W37">
        <v>79</v>
      </c>
      <c r="X37">
        <v>79.5</v>
      </c>
      <c r="Y37">
        <v>80</v>
      </c>
      <c r="AB37" s="6" t="s">
        <v>36</v>
      </c>
      <c r="AC37" s="6">
        <v>53065</v>
      </c>
      <c r="AD37" s="10">
        <f t="shared" si="2"/>
        <v>-0.54999999999999716</v>
      </c>
      <c r="AE37" s="10">
        <f>D38-LEXPs_County!D38</f>
        <v>-0.54999999999999716</v>
      </c>
      <c r="AF37" s="10">
        <f>E38-LEXPs_County!E38</f>
        <v>-0.54999999999999716</v>
      </c>
      <c r="AG37" s="10">
        <f>F38-LEXPs_County!F38</f>
        <v>-0.54999999999999716</v>
      </c>
      <c r="AH37" s="10">
        <f>G38-LEXPs_County!G38</f>
        <v>-0.54999999999999716</v>
      </c>
      <c r="AI37" s="10">
        <f>H38-LEXPs_County!H38</f>
        <v>-0.54999999999999716</v>
      </c>
      <c r="AJ37" s="10">
        <f>I38-LEXPs_County!I38</f>
        <v>-0.54999999999999716</v>
      </c>
      <c r="AL37" t="s">
        <v>36</v>
      </c>
      <c r="AM37">
        <v>53065</v>
      </c>
      <c r="AN37" s="1">
        <f t="shared" si="3"/>
        <v>78.8</v>
      </c>
      <c r="AO37" s="1">
        <f t="shared" si="7"/>
        <v>79.55</v>
      </c>
      <c r="AP37" s="1">
        <f t="shared" si="7"/>
        <v>80.3</v>
      </c>
      <c r="AQ37" s="1">
        <f t="shared" si="7"/>
        <v>81.05</v>
      </c>
      <c r="AR37" s="1">
        <f t="shared" si="7"/>
        <v>81.8</v>
      </c>
      <c r="AS37" s="1">
        <f t="shared" si="7"/>
        <v>82.55</v>
      </c>
      <c r="AT37" s="1">
        <f t="shared" si="7"/>
        <v>83.3</v>
      </c>
      <c r="AU37" s="1"/>
      <c r="AV37">
        <v>78.8</v>
      </c>
    </row>
    <row r="38" spans="1:50" x14ac:dyDescent="0.25">
      <c r="A38" t="s">
        <v>36</v>
      </c>
      <c r="B38">
        <v>53065</v>
      </c>
      <c r="C38" s="3">
        <f t="shared" si="5"/>
        <v>78.25</v>
      </c>
      <c r="D38" s="3">
        <f t="shared" si="8"/>
        <v>79</v>
      </c>
      <c r="E38" s="3">
        <f t="shared" si="8"/>
        <v>79.75</v>
      </c>
      <c r="F38" s="3">
        <f t="shared" si="8"/>
        <v>80.5</v>
      </c>
      <c r="G38" s="3">
        <f t="shared" si="8"/>
        <v>81.25</v>
      </c>
      <c r="H38" s="3">
        <f t="shared" si="8"/>
        <v>82</v>
      </c>
      <c r="I38" s="3">
        <f t="shared" si="8"/>
        <v>82.75</v>
      </c>
      <c r="J38" s="1"/>
      <c r="K38">
        <v>78.900000000000006</v>
      </c>
      <c r="L38" s="12">
        <v>-1</v>
      </c>
      <c r="Q38" t="s">
        <v>36</v>
      </c>
      <c r="R38">
        <v>53065</v>
      </c>
      <c r="S38">
        <v>77.5</v>
      </c>
      <c r="T38">
        <v>78</v>
      </c>
      <c r="U38">
        <v>78.5</v>
      </c>
      <c r="V38">
        <v>79</v>
      </c>
      <c r="W38">
        <v>79.5</v>
      </c>
      <c r="X38">
        <v>80</v>
      </c>
      <c r="Y38">
        <v>80.5</v>
      </c>
      <c r="AB38" s="6" t="s">
        <v>37</v>
      </c>
      <c r="AC38" s="6">
        <v>53067</v>
      </c>
      <c r="AD38" s="10">
        <f t="shared" si="2"/>
        <v>0.20000000000000284</v>
      </c>
      <c r="AE38" s="10">
        <f>D39-LEXPs_County!D39</f>
        <v>-0.14999999999999147</v>
      </c>
      <c r="AF38" s="10">
        <f>E39-LEXPs_County!E39</f>
        <v>-0.14999999999999147</v>
      </c>
      <c r="AG38" s="10">
        <f>F39-LEXPs_County!F39</f>
        <v>-0.14999999999999147</v>
      </c>
      <c r="AH38" s="10">
        <f>G39-LEXPs_County!G39</f>
        <v>-0.14999999999999147</v>
      </c>
      <c r="AI38" s="10">
        <f>H39-LEXPs_County!H39</f>
        <v>-0.14999999999999147</v>
      </c>
      <c r="AJ38" s="10">
        <f>I39-LEXPs_County!I39</f>
        <v>-0.14999999999999147</v>
      </c>
      <c r="AL38" t="s">
        <v>37</v>
      </c>
      <c r="AM38">
        <v>53067</v>
      </c>
      <c r="AN38" s="1">
        <f t="shared" si="3"/>
        <v>79.55</v>
      </c>
      <c r="AO38" s="1">
        <f t="shared" ref="AO38:AT43" si="9">AN38+$E$48</f>
        <v>80.3</v>
      </c>
      <c r="AP38" s="1">
        <f t="shared" si="9"/>
        <v>81.05</v>
      </c>
      <c r="AQ38" s="1">
        <f t="shared" si="9"/>
        <v>81.8</v>
      </c>
      <c r="AR38" s="1">
        <f t="shared" si="9"/>
        <v>82.55</v>
      </c>
      <c r="AS38" s="1">
        <f t="shared" si="9"/>
        <v>83.3</v>
      </c>
      <c r="AT38" s="1">
        <f t="shared" si="9"/>
        <v>84.05</v>
      </c>
      <c r="AU38" s="1"/>
      <c r="AV38">
        <v>78.8</v>
      </c>
      <c r="AW38">
        <v>1</v>
      </c>
    </row>
    <row r="39" spans="1:50" x14ac:dyDescent="0.25">
      <c r="A39" t="s">
        <v>37</v>
      </c>
      <c r="B39">
        <v>53067</v>
      </c>
      <c r="C39" s="3">
        <f t="shared" si="5"/>
        <v>79.75</v>
      </c>
      <c r="D39" s="3">
        <f t="shared" ref="D39:I44" si="10">C39+$E$48</f>
        <v>80.5</v>
      </c>
      <c r="E39" s="3">
        <f t="shared" si="10"/>
        <v>81.25</v>
      </c>
      <c r="F39" s="3">
        <f t="shared" si="10"/>
        <v>82</v>
      </c>
      <c r="G39" s="3">
        <f t="shared" si="10"/>
        <v>82.75</v>
      </c>
      <c r="H39" s="3">
        <f t="shared" si="10"/>
        <v>83.5</v>
      </c>
      <c r="I39" s="3">
        <f t="shared" si="10"/>
        <v>84.25</v>
      </c>
      <c r="J39" s="1"/>
      <c r="K39">
        <v>78.900000000000006</v>
      </c>
      <c r="L39" s="13">
        <v>1</v>
      </c>
      <c r="Q39" t="s">
        <v>37</v>
      </c>
      <c r="R39">
        <v>53067</v>
      </c>
      <c r="S39">
        <v>77.5</v>
      </c>
      <c r="T39">
        <v>78</v>
      </c>
      <c r="U39">
        <v>78.5</v>
      </c>
      <c r="V39">
        <v>79</v>
      </c>
      <c r="W39">
        <v>79.5</v>
      </c>
      <c r="X39">
        <v>80</v>
      </c>
      <c r="Y39">
        <v>80.5</v>
      </c>
      <c r="AB39" s="6" t="s">
        <v>38</v>
      </c>
      <c r="AC39" s="6">
        <v>53069</v>
      </c>
      <c r="AD39" s="10">
        <f t="shared" si="2"/>
        <v>0.20000000000000284</v>
      </c>
      <c r="AE39" s="10">
        <f>D40-LEXPs_County!D40</f>
        <v>0.54999999999999716</v>
      </c>
      <c r="AF39" s="10">
        <f>E40-LEXPs_County!E40</f>
        <v>0.54999999999999716</v>
      </c>
      <c r="AG39" s="10">
        <f>F40-LEXPs_County!F40</f>
        <v>0.54999999999999716</v>
      </c>
      <c r="AH39" s="10">
        <f>G40-LEXPs_County!G40</f>
        <v>0.54999999999999716</v>
      </c>
      <c r="AI39" s="10">
        <f>H40-LEXPs_County!H40</f>
        <v>0.54999999999999716</v>
      </c>
      <c r="AJ39" s="10">
        <f>I40-LEXPs_County!I40</f>
        <v>0.54999999999999716</v>
      </c>
      <c r="AL39" t="s">
        <v>38</v>
      </c>
      <c r="AM39">
        <v>53069</v>
      </c>
      <c r="AN39" s="1">
        <f t="shared" si="3"/>
        <v>78.05</v>
      </c>
      <c r="AO39" s="1">
        <f t="shared" si="9"/>
        <v>78.8</v>
      </c>
      <c r="AP39" s="1">
        <f t="shared" si="9"/>
        <v>79.55</v>
      </c>
      <c r="AQ39" s="1">
        <f t="shared" si="9"/>
        <v>80.3</v>
      </c>
      <c r="AR39" s="1">
        <f t="shared" si="9"/>
        <v>81.05</v>
      </c>
      <c r="AS39" s="1">
        <f t="shared" si="9"/>
        <v>81.8</v>
      </c>
      <c r="AT39" s="1">
        <f t="shared" si="9"/>
        <v>82.55</v>
      </c>
      <c r="AU39" s="1"/>
      <c r="AV39">
        <v>78.8</v>
      </c>
      <c r="AW39">
        <v>-1</v>
      </c>
    </row>
    <row r="40" spans="1:50" x14ac:dyDescent="0.25">
      <c r="A40" t="s">
        <v>38</v>
      </c>
      <c r="B40">
        <v>53069</v>
      </c>
      <c r="C40" s="3">
        <f t="shared" si="5"/>
        <v>78.25</v>
      </c>
      <c r="D40" s="3">
        <f t="shared" si="10"/>
        <v>79</v>
      </c>
      <c r="E40" s="3">
        <f t="shared" si="10"/>
        <v>79.75</v>
      </c>
      <c r="F40" s="3">
        <f t="shared" si="10"/>
        <v>80.5</v>
      </c>
      <c r="G40" s="3">
        <f t="shared" si="10"/>
        <v>81.25</v>
      </c>
      <c r="H40" s="3">
        <f t="shared" si="10"/>
        <v>82</v>
      </c>
      <c r="I40" s="3">
        <f t="shared" si="10"/>
        <v>82.75</v>
      </c>
      <c r="J40" s="1"/>
      <c r="K40">
        <v>78.900000000000006</v>
      </c>
      <c r="L40">
        <v>-1</v>
      </c>
      <c r="Q40" t="s">
        <v>38</v>
      </c>
      <c r="R40">
        <v>53069</v>
      </c>
      <c r="S40">
        <v>77.5</v>
      </c>
      <c r="T40">
        <v>78</v>
      </c>
      <c r="U40">
        <v>78.5</v>
      </c>
      <c r="V40">
        <v>79</v>
      </c>
      <c r="W40">
        <v>79.5</v>
      </c>
      <c r="X40">
        <v>80</v>
      </c>
      <c r="Y40">
        <v>80.5</v>
      </c>
      <c r="AB40" s="6" t="s">
        <v>39</v>
      </c>
      <c r="AC40" s="6">
        <v>53071</v>
      </c>
      <c r="AD40" s="10">
        <f t="shared" si="2"/>
        <v>0.20000000000000284</v>
      </c>
      <c r="AE40" s="10">
        <f>D41-LEXPs_County!D41</f>
        <v>0.20000000000000284</v>
      </c>
      <c r="AF40" s="10">
        <f>E41-LEXPs_County!E41</f>
        <v>0.20000000000000284</v>
      </c>
      <c r="AG40" s="10">
        <f>F41-LEXPs_County!F41</f>
        <v>0.20000000000000284</v>
      </c>
      <c r="AH40" s="10">
        <f>G41-LEXPs_County!G41</f>
        <v>0.20000000000000284</v>
      </c>
      <c r="AI40" s="10">
        <f>H41-LEXPs_County!H41</f>
        <v>0.20000000000000284</v>
      </c>
      <c r="AJ40" s="10">
        <f>I41-LEXPs_County!I41</f>
        <v>0.20000000000000284</v>
      </c>
      <c r="AL40" t="s">
        <v>39</v>
      </c>
      <c r="AM40">
        <v>53071</v>
      </c>
      <c r="AN40" s="1">
        <f t="shared" si="3"/>
        <v>78.8</v>
      </c>
      <c r="AO40" s="1">
        <f t="shared" si="9"/>
        <v>79.55</v>
      </c>
      <c r="AP40" s="1">
        <f t="shared" si="9"/>
        <v>80.3</v>
      </c>
      <c r="AQ40" s="1">
        <f t="shared" si="9"/>
        <v>81.05</v>
      </c>
      <c r="AR40" s="1">
        <f t="shared" si="9"/>
        <v>81.8</v>
      </c>
      <c r="AS40" s="1">
        <f t="shared" si="9"/>
        <v>82.55</v>
      </c>
      <c r="AT40" s="1">
        <f t="shared" si="9"/>
        <v>83.3</v>
      </c>
      <c r="AU40" s="1"/>
      <c r="AV40">
        <v>78.8</v>
      </c>
    </row>
    <row r="41" spans="1:50" x14ac:dyDescent="0.25">
      <c r="A41" t="s">
        <v>39</v>
      </c>
      <c r="B41">
        <v>53071</v>
      </c>
      <c r="C41" s="3">
        <f t="shared" si="5"/>
        <v>79</v>
      </c>
      <c r="D41" s="3">
        <f t="shared" si="10"/>
        <v>79.75</v>
      </c>
      <c r="E41" s="3">
        <f t="shared" si="10"/>
        <v>80.5</v>
      </c>
      <c r="F41" s="3">
        <f t="shared" si="10"/>
        <v>81.25</v>
      </c>
      <c r="G41" s="3">
        <f t="shared" si="10"/>
        <v>82</v>
      </c>
      <c r="H41" s="3">
        <f t="shared" si="10"/>
        <v>82.75</v>
      </c>
      <c r="I41" s="3">
        <f t="shared" si="10"/>
        <v>83.5</v>
      </c>
      <c r="J41" s="1"/>
      <c r="K41">
        <v>78.900000000000006</v>
      </c>
      <c r="Q41" t="s">
        <v>39</v>
      </c>
      <c r="R41">
        <v>53071</v>
      </c>
      <c r="S41">
        <v>77.5</v>
      </c>
      <c r="T41">
        <v>78</v>
      </c>
      <c r="U41">
        <v>78.5</v>
      </c>
      <c r="V41">
        <v>79</v>
      </c>
      <c r="W41">
        <v>79.5</v>
      </c>
      <c r="X41">
        <v>80</v>
      </c>
      <c r="Y41">
        <v>80.5</v>
      </c>
      <c r="AB41" s="6" t="s">
        <v>40</v>
      </c>
      <c r="AC41" s="6">
        <v>53073</v>
      </c>
      <c r="AD41" s="10">
        <f t="shared" si="2"/>
        <v>-0.54999999999999716</v>
      </c>
      <c r="AE41" s="10">
        <f>D42-LEXPs_County!D42</f>
        <v>-0.89999999999999147</v>
      </c>
      <c r="AF41" s="10">
        <f>E42-LEXPs_County!E42</f>
        <v>-0.89999999999999147</v>
      </c>
      <c r="AG41" s="10">
        <f>F42-LEXPs_County!F42</f>
        <v>-0.89999999999999147</v>
      </c>
      <c r="AH41" s="10">
        <f>G42-LEXPs_County!G42</f>
        <v>-0.89999999999999147</v>
      </c>
      <c r="AI41" s="10">
        <f>H42-LEXPs_County!H42</f>
        <v>-0.89999999999999147</v>
      </c>
      <c r="AJ41" s="10">
        <f>I42-LEXPs_County!I42</f>
        <v>-0.89999999999999147</v>
      </c>
      <c r="AL41" t="s">
        <v>40</v>
      </c>
      <c r="AM41">
        <v>53073</v>
      </c>
      <c r="AN41" s="1">
        <f t="shared" si="3"/>
        <v>79.55</v>
      </c>
      <c r="AO41" s="1">
        <f t="shared" si="9"/>
        <v>80.3</v>
      </c>
      <c r="AP41" s="1">
        <f t="shared" si="9"/>
        <v>81.05</v>
      </c>
      <c r="AQ41" s="1">
        <f t="shared" si="9"/>
        <v>81.8</v>
      </c>
      <c r="AR41" s="1">
        <f t="shared" si="9"/>
        <v>82.55</v>
      </c>
      <c r="AS41" s="1">
        <f t="shared" si="9"/>
        <v>83.3</v>
      </c>
      <c r="AT41" s="1">
        <f t="shared" si="9"/>
        <v>84.05</v>
      </c>
      <c r="AU41" s="1"/>
      <c r="AV41">
        <v>78.8</v>
      </c>
      <c r="AW41">
        <v>1</v>
      </c>
    </row>
    <row r="42" spans="1:50" x14ac:dyDescent="0.25">
      <c r="A42" t="s">
        <v>40</v>
      </c>
      <c r="B42">
        <v>53073</v>
      </c>
      <c r="C42" s="3">
        <f t="shared" si="5"/>
        <v>79</v>
      </c>
      <c r="D42" s="3">
        <f t="shared" si="10"/>
        <v>79.75</v>
      </c>
      <c r="E42" s="3">
        <f t="shared" si="10"/>
        <v>80.5</v>
      </c>
      <c r="F42" s="3">
        <f t="shared" si="10"/>
        <v>81.25</v>
      </c>
      <c r="G42" s="3">
        <f t="shared" si="10"/>
        <v>82</v>
      </c>
      <c r="H42" s="3">
        <f t="shared" si="10"/>
        <v>82.75</v>
      </c>
      <c r="I42" s="3">
        <f t="shared" si="10"/>
        <v>83.5</v>
      </c>
      <c r="J42" s="1"/>
      <c r="K42">
        <v>78.900000000000006</v>
      </c>
      <c r="L42" s="12"/>
      <c r="Q42" t="s">
        <v>40</v>
      </c>
      <c r="R42">
        <v>53073</v>
      </c>
      <c r="S42">
        <v>77.5</v>
      </c>
      <c r="T42">
        <v>78</v>
      </c>
      <c r="U42">
        <v>78.5</v>
      </c>
      <c r="V42">
        <v>79</v>
      </c>
      <c r="W42">
        <v>79.5</v>
      </c>
      <c r="X42">
        <v>80</v>
      </c>
      <c r="Y42">
        <v>80.5</v>
      </c>
      <c r="AB42" s="6" t="s">
        <v>41</v>
      </c>
      <c r="AC42" s="6">
        <v>53075</v>
      </c>
      <c r="AD42" s="10">
        <f t="shared" si="2"/>
        <v>0.20000000000000284</v>
      </c>
      <c r="AE42" s="10">
        <f>D43-LEXPs_County!D43</f>
        <v>-0.14999999999999147</v>
      </c>
      <c r="AF42" s="10">
        <f>E43-LEXPs_County!E43</f>
        <v>-0.14999999999999147</v>
      </c>
      <c r="AG42" s="10">
        <f>F43-LEXPs_County!F43</f>
        <v>-0.14999999999999147</v>
      </c>
      <c r="AH42" s="10">
        <f>G43-LEXPs_County!G43</f>
        <v>-0.14999999999999147</v>
      </c>
      <c r="AI42" s="10">
        <f>H43-LEXPs_County!H43</f>
        <v>-0.14999999999999147</v>
      </c>
      <c r="AJ42" s="10">
        <f>I43-LEXPs_County!I43</f>
        <v>-0.14999999999999147</v>
      </c>
      <c r="AL42" t="s">
        <v>41</v>
      </c>
      <c r="AM42">
        <v>53075</v>
      </c>
      <c r="AN42" s="1">
        <f t="shared" si="3"/>
        <v>79.55</v>
      </c>
      <c r="AO42" s="1">
        <f t="shared" si="9"/>
        <v>80.3</v>
      </c>
      <c r="AP42" s="1">
        <f t="shared" si="9"/>
        <v>81.05</v>
      </c>
      <c r="AQ42" s="1">
        <f t="shared" si="9"/>
        <v>81.8</v>
      </c>
      <c r="AR42" s="1">
        <f t="shared" si="9"/>
        <v>82.55</v>
      </c>
      <c r="AS42" s="1">
        <f t="shared" si="9"/>
        <v>83.3</v>
      </c>
      <c r="AT42" s="1">
        <f t="shared" si="9"/>
        <v>84.05</v>
      </c>
      <c r="AU42" s="1"/>
      <c r="AV42">
        <v>78.8</v>
      </c>
      <c r="AW42">
        <v>1</v>
      </c>
    </row>
    <row r="43" spans="1:50" x14ac:dyDescent="0.25">
      <c r="A43" t="s">
        <v>41</v>
      </c>
      <c r="B43">
        <v>53075</v>
      </c>
      <c r="C43" s="3">
        <f t="shared" si="5"/>
        <v>79.75</v>
      </c>
      <c r="D43" s="3">
        <f t="shared" si="10"/>
        <v>80.5</v>
      </c>
      <c r="E43" s="3">
        <f t="shared" si="10"/>
        <v>81.25</v>
      </c>
      <c r="F43" s="3">
        <f t="shared" si="10"/>
        <v>82</v>
      </c>
      <c r="G43" s="3">
        <f t="shared" si="10"/>
        <v>82.75</v>
      </c>
      <c r="H43" s="3">
        <f t="shared" si="10"/>
        <v>83.5</v>
      </c>
      <c r="I43" s="3">
        <f t="shared" si="10"/>
        <v>84.25</v>
      </c>
      <c r="J43" s="1"/>
      <c r="K43">
        <v>78.900000000000006</v>
      </c>
      <c r="L43">
        <v>1</v>
      </c>
      <c r="Q43" t="s">
        <v>41</v>
      </c>
      <c r="R43">
        <v>53075</v>
      </c>
      <c r="S43">
        <v>79</v>
      </c>
      <c r="T43">
        <v>79.5</v>
      </c>
      <c r="U43">
        <v>80</v>
      </c>
      <c r="V43">
        <v>80.5</v>
      </c>
      <c r="W43">
        <v>81</v>
      </c>
      <c r="X43">
        <v>81.5</v>
      </c>
      <c r="Y43">
        <v>82</v>
      </c>
      <c r="AB43" s="6" t="s">
        <v>42</v>
      </c>
      <c r="AC43" s="6">
        <v>53077</v>
      </c>
      <c r="AD43" s="10">
        <f t="shared" si="2"/>
        <v>0.20000000000000284</v>
      </c>
      <c r="AE43" s="10">
        <f>D44-LEXPs_County!D44</f>
        <v>1</v>
      </c>
      <c r="AF43" s="10">
        <f>E44-LEXPs_County!E44</f>
        <v>1</v>
      </c>
      <c r="AG43" s="10">
        <f>F44-LEXPs_County!F44</f>
        <v>1</v>
      </c>
      <c r="AH43" s="10">
        <f>G44-LEXPs_County!G44</f>
        <v>1</v>
      </c>
      <c r="AI43" s="10">
        <f>H44-LEXPs_County!H44</f>
        <v>1</v>
      </c>
      <c r="AJ43" s="10">
        <f>I44-LEXPs_County!I44</f>
        <v>1</v>
      </c>
      <c r="AL43" t="s">
        <v>42</v>
      </c>
      <c r="AM43">
        <v>53077</v>
      </c>
      <c r="AN43" s="1">
        <f t="shared" si="3"/>
        <v>79.149999999999991</v>
      </c>
      <c r="AO43" s="1">
        <f t="shared" si="9"/>
        <v>79.899999999999991</v>
      </c>
      <c r="AP43" s="1">
        <f t="shared" si="9"/>
        <v>80.649999999999991</v>
      </c>
      <c r="AQ43" s="1">
        <f t="shared" si="9"/>
        <v>81.399999999999991</v>
      </c>
      <c r="AR43" s="1">
        <f t="shared" si="9"/>
        <v>82.149999999999991</v>
      </c>
      <c r="AS43" s="1">
        <f t="shared" si="9"/>
        <v>82.899999999999991</v>
      </c>
      <c r="AT43" s="1">
        <f t="shared" si="9"/>
        <v>83.649999999999991</v>
      </c>
      <c r="AU43" s="1"/>
      <c r="AV43">
        <v>78.8</v>
      </c>
      <c r="AW43">
        <v>-1</v>
      </c>
      <c r="AX43">
        <v>1</v>
      </c>
    </row>
    <row r="44" spans="1:50" x14ac:dyDescent="0.25">
      <c r="A44" t="s">
        <v>42</v>
      </c>
      <c r="B44">
        <v>53077</v>
      </c>
      <c r="C44" s="3">
        <f t="shared" si="5"/>
        <v>79.349999999999994</v>
      </c>
      <c r="D44" s="3">
        <f t="shared" si="10"/>
        <v>80.099999999999994</v>
      </c>
      <c r="E44" s="3">
        <f t="shared" si="10"/>
        <v>80.849999999999994</v>
      </c>
      <c r="F44" s="3">
        <f t="shared" si="10"/>
        <v>81.599999999999994</v>
      </c>
      <c r="G44" s="3">
        <f t="shared" si="10"/>
        <v>82.35</v>
      </c>
      <c r="H44" s="3">
        <f t="shared" si="10"/>
        <v>83.1</v>
      </c>
      <c r="I44" s="3">
        <f t="shared" si="10"/>
        <v>83.85</v>
      </c>
      <c r="J44" s="1"/>
      <c r="K44">
        <v>78.900000000000006</v>
      </c>
      <c r="L44">
        <v>-1</v>
      </c>
      <c r="M44">
        <v>1</v>
      </c>
      <c r="Q44" t="s">
        <v>42</v>
      </c>
      <c r="R44">
        <v>53077</v>
      </c>
      <c r="S44">
        <v>77.5</v>
      </c>
      <c r="T44">
        <v>78</v>
      </c>
      <c r="U44">
        <v>78.5</v>
      </c>
      <c r="V44">
        <v>79</v>
      </c>
      <c r="W44">
        <v>79.5</v>
      </c>
      <c r="X44">
        <v>80</v>
      </c>
      <c r="Y44">
        <v>80.5</v>
      </c>
      <c r="AM44" t="s">
        <v>55</v>
      </c>
      <c r="AP44" t="s">
        <v>56</v>
      </c>
    </row>
    <row r="45" spans="1:50" x14ac:dyDescent="0.25">
      <c r="B45" t="s">
        <v>55</v>
      </c>
      <c r="E45" t="s">
        <v>56</v>
      </c>
      <c r="P45" s="1"/>
      <c r="Q45" s="1"/>
      <c r="R45" s="1"/>
      <c r="S45" s="1"/>
      <c r="T45" s="1"/>
      <c r="U45" s="1"/>
      <c r="V45" s="1"/>
      <c r="AB45" s="11" t="s">
        <v>62</v>
      </c>
      <c r="AL45" s="1" t="s">
        <v>46</v>
      </c>
      <c r="AM45" s="3">
        <v>1.2</v>
      </c>
      <c r="AN45" t="s">
        <v>53</v>
      </c>
      <c r="AP45">
        <v>1.1000000000000001</v>
      </c>
    </row>
    <row r="46" spans="1:50" x14ac:dyDescent="0.25">
      <c r="A46" s="1" t="s">
        <v>46</v>
      </c>
      <c r="B46" s="3">
        <v>1.2</v>
      </c>
      <c r="C46" t="s">
        <v>53</v>
      </c>
      <c r="E46">
        <v>1.1000000000000001</v>
      </c>
      <c r="R46" s="1"/>
      <c r="S46" s="1"/>
      <c r="T46" s="1"/>
      <c r="U46" s="1"/>
      <c r="V46" s="1"/>
      <c r="AL46" s="1" t="s">
        <v>47</v>
      </c>
      <c r="AM46" s="3">
        <v>0.75</v>
      </c>
      <c r="AN46" t="s">
        <v>54</v>
      </c>
      <c r="AP46">
        <v>0.65</v>
      </c>
    </row>
    <row r="47" spans="1:50" x14ac:dyDescent="0.25">
      <c r="A47" s="1" t="s">
        <v>47</v>
      </c>
      <c r="B47" s="3">
        <v>0.75</v>
      </c>
      <c r="E47">
        <v>0.75</v>
      </c>
      <c r="R47" s="1"/>
      <c r="S47" s="1"/>
      <c r="T47" s="1"/>
      <c r="U47" s="1"/>
      <c r="V47" s="1"/>
      <c r="AL47" s="1" t="s">
        <v>48</v>
      </c>
      <c r="AM47" s="3">
        <v>0.75</v>
      </c>
      <c r="AP47">
        <v>0.75</v>
      </c>
    </row>
    <row r="48" spans="1:50" x14ac:dyDescent="0.25">
      <c r="A48" s="1" t="s">
        <v>48</v>
      </c>
      <c r="B48" s="3">
        <v>0.75</v>
      </c>
      <c r="E48">
        <v>0.75</v>
      </c>
      <c r="R48" s="1"/>
      <c r="S48" s="1"/>
      <c r="T48" s="1"/>
      <c r="U48" s="1"/>
      <c r="V48" s="1"/>
    </row>
    <row r="49" spans="1:11" x14ac:dyDescent="0.25">
      <c r="A49" s="1"/>
      <c r="B49" s="1"/>
    </row>
    <row r="50" spans="1:11" x14ac:dyDescent="0.25">
      <c r="A50" s="1"/>
    </row>
    <row r="53" spans="1:11" x14ac:dyDescent="0.25">
      <c r="E53" s="1"/>
      <c r="F53" s="1"/>
      <c r="G53" s="1"/>
      <c r="H53" s="1"/>
      <c r="I53" s="1"/>
      <c r="J53" s="1"/>
      <c r="K53" s="1"/>
    </row>
    <row r="54" spans="1:11" x14ac:dyDescent="0.25">
      <c r="E54" s="1"/>
      <c r="F54" s="1"/>
      <c r="G54" s="1"/>
      <c r="H54" s="1"/>
      <c r="I54" s="1"/>
      <c r="J54" s="1"/>
      <c r="K54" s="1"/>
    </row>
    <row r="55" spans="1:11" x14ac:dyDescent="0.25">
      <c r="E55" s="1"/>
      <c r="F55" s="1"/>
      <c r="G55" s="1"/>
      <c r="H55" s="1"/>
      <c r="I55" s="1"/>
      <c r="J55" s="1"/>
      <c r="K55" s="1"/>
    </row>
    <row r="56" spans="1:11" x14ac:dyDescent="0.25">
      <c r="E56" s="1"/>
      <c r="F56" s="1"/>
      <c r="G56" s="1"/>
      <c r="H56" s="1"/>
      <c r="I56" s="1"/>
      <c r="J56" s="1"/>
      <c r="K56" s="1"/>
    </row>
    <row r="57" spans="1:11" x14ac:dyDescent="0.25">
      <c r="E57" s="1"/>
      <c r="F57" s="1"/>
      <c r="G57" s="1"/>
      <c r="H57" s="1"/>
      <c r="I57" s="1"/>
      <c r="J57" s="1"/>
      <c r="K57" s="1"/>
    </row>
    <row r="58" spans="1:11" x14ac:dyDescent="0.25">
      <c r="E58" s="1"/>
      <c r="F58" s="1"/>
      <c r="G58" s="1"/>
      <c r="H58" s="1"/>
      <c r="I58" s="1"/>
      <c r="J58" s="1"/>
      <c r="K58" s="1"/>
    </row>
    <row r="59" spans="1:11" x14ac:dyDescent="0.25">
      <c r="E59" s="1"/>
      <c r="F59" s="1"/>
      <c r="G59" s="1"/>
      <c r="H59" s="1"/>
      <c r="I59" s="1"/>
      <c r="J59" s="1"/>
      <c r="K59" s="1"/>
    </row>
    <row r="60" spans="1:11" x14ac:dyDescent="0.25">
      <c r="E60" s="1"/>
      <c r="F60" s="1"/>
      <c r="G60" s="1"/>
      <c r="H60" s="1"/>
      <c r="I60" s="1"/>
      <c r="J60" s="1"/>
      <c r="K60" s="1"/>
    </row>
    <row r="61" spans="1:11" x14ac:dyDescent="0.25">
      <c r="E61" s="1"/>
      <c r="F61" s="1"/>
      <c r="G61" s="1"/>
      <c r="H61" s="1"/>
      <c r="I61" s="1"/>
      <c r="J61" s="1"/>
      <c r="K61" s="1"/>
    </row>
    <row r="62" spans="1:11" x14ac:dyDescent="0.25">
      <c r="E62" s="1"/>
      <c r="F62" s="1"/>
      <c r="G62" s="1"/>
      <c r="H62" s="1"/>
      <c r="I62" s="1"/>
      <c r="J62" s="1"/>
      <c r="K62" s="1"/>
    </row>
    <row r="63" spans="1:11" x14ac:dyDescent="0.25">
      <c r="E63" s="1"/>
      <c r="F63" s="1"/>
      <c r="G63" s="1"/>
      <c r="H63" s="1"/>
      <c r="I63" s="1"/>
      <c r="J63" s="1"/>
      <c r="K63" s="1"/>
    </row>
    <row r="64" spans="1:11" x14ac:dyDescent="0.25">
      <c r="E64" s="1"/>
      <c r="F64" s="1"/>
      <c r="G64" s="1"/>
      <c r="H64" s="1"/>
      <c r="I64" s="1"/>
      <c r="J64" s="1"/>
      <c r="K64" s="1"/>
    </row>
    <row r="65" spans="5:11" x14ac:dyDescent="0.25">
      <c r="E65" s="1"/>
      <c r="F65" s="1"/>
      <c r="G65" s="1"/>
      <c r="H65" s="1"/>
      <c r="I65" s="1"/>
      <c r="J65" s="1"/>
      <c r="K65" s="1"/>
    </row>
    <row r="66" spans="5:11" x14ac:dyDescent="0.25">
      <c r="E66" s="1"/>
      <c r="F66" s="1"/>
      <c r="G66" s="1"/>
      <c r="H66" s="1"/>
      <c r="I66" s="1"/>
      <c r="J66" s="1"/>
      <c r="K66" s="1"/>
    </row>
    <row r="67" spans="5:11" x14ac:dyDescent="0.25">
      <c r="E67" s="1"/>
      <c r="F67" s="1"/>
      <c r="G67" s="1"/>
      <c r="H67" s="1"/>
      <c r="I67" s="1"/>
      <c r="J67" s="1"/>
      <c r="K67" s="1"/>
    </row>
    <row r="68" spans="5:11" x14ac:dyDescent="0.25">
      <c r="E68" s="1"/>
      <c r="F68" s="1"/>
      <c r="G68" s="1"/>
      <c r="H68" s="1"/>
      <c r="I68" s="1"/>
      <c r="J68" s="1"/>
      <c r="K68" s="1"/>
    </row>
    <row r="69" spans="5:11" x14ac:dyDescent="0.25">
      <c r="E69" s="1"/>
      <c r="F69" s="1"/>
      <c r="G69" s="1"/>
      <c r="H69" s="1"/>
      <c r="I69" s="1"/>
      <c r="J69" s="1"/>
      <c r="K69" s="1"/>
    </row>
    <row r="70" spans="5:11" x14ac:dyDescent="0.25">
      <c r="E70" s="1"/>
      <c r="F70" s="1"/>
      <c r="G70" s="1"/>
      <c r="H70" s="1"/>
      <c r="I70" s="1"/>
      <c r="J70" s="1"/>
      <c r="K70" s="1"/>
    </row>
    <row r="71" spans="5:11" x14ac:dyDescent="0.25">
      <c r="E71" s="1"/>
      <c r="F71" s="1"/>
      <c r="G71" s="1"/>
      <c r="H71" s="1"/>
      <c r="I71" s="1"/>
      <c r="J71" s="1"/>
      <c r="K71" s="1"/>
    </row>
    <row r="72" spans="5:11" x14ac:dyDescent="0.25">
      <c r="E72" s="1"/>
      <c r="F72" s="1"/>
      <c r="G72" s="1"/>
      <c r="H72" s="1"/>
      <c r="I72" s="1"/>
      <c r="J72" s="1"/>
      <c r="K72" s="1"/>
    </row>
    <row r="73" spans="5:11" x14ac:dyDescent="0.25">
      <c r="E73" s="1"/>
      <c r="F73" s="1"/>
      <c r="G73" s="1"/>
      <c r="H73" s="1"/>
      <c r="I73" s="1"/>
      <c r="J73" s="1"/>
      <c r="K73" s="1"/>
    </row>
    <row r="74" spans="5:11" x14ac:dyDescent="0.25">
      <c r="E74" s="1"/>
      <c r="F74" s="1"/>
      <c r="G74" s="1"/>
      <c r="H74" s="1"/>
      <c r="I74" s="1"/>
      <c r="J74" s="1"/>
      <c r="K74" s="1"/>
    </row>
    <row r="75" spans="5:11" x14ac:dyDescent="0.25">
      <c r="E75" s="1"/>
      <c r="F75" s="1"/>
      <c r="G75" s="1"/>
      <c r="H75" s="1"/>
      <c r="I75" s="1"/>
      <c r="J75" s="1"/>
      <c r="K75" s="1"/>
    </row>
    <row r="76" spans="5:11" x14ac:dyDescent="0.25">
      <c r="E76" s="1"/>
      <c r="F76" s="1"/>
      <c r="G76" s="1"/>
      <c r="H76" s="1"/>
      <c r="I76" s="1"/>
      <c r="J76" s="1"/>
      <c r="K76" s="1"/>
    </row>
    <row r="77" spans="5:11" x14ac:dyDescent="0.25">
      <c r="E77" s="1"/>
      <c r="F77" s="1"/>
      <c r="G77" s="1"/>
      <c r="H77" s="1"/>
      <c r="I77" s="1"/>
      <c r="J77" s="1"/>
      <c r="K77" s="1"/>
    </row>
    <row r="78" spans="5:11" x14ac:dyDescent="0.25">
      <c r="E78" s="1"/>
      <c r="F78" s="1"/>
      <c r="G78" s="1"/>
      <c r="H78" s="1"/>
      <c r="I78" s="1"/>
      <c r="J78" s="1"/>
      <c r="K78" s="1"/>
    </row>
    <row r="79" spans="5:11" x14ac:dyDescent="0.25">
      <c r="E79" s="1"/>
      <c r="F79" s="1"/>
      <c r="G79" s="1"/>
      <c r="H79" s="1"/>
      <c r="I79" s="1"/>
      <c r="J79" s="1"/>
      <c r="K79" s="1"/>
    </row>
    <row r="80" spans="5:11" x14ac:dyDescent="0.25">
      <c r="E80" s="1"/>
      <c r="F80" s="1"/>
      <c r="G80" s="1"/>
      <c r="H80" s="1"/>
      <c r="I80" s="1"/>
      <c r="J80" s="1"/>
      <c r="K80" s="1"/>
    </row>
    <row r="81" spans="5:11" x14ac:dyDescent="0.25">
      <c r="E81" s="1"/>
      <c r="F81" s="1"/>
      <c r="G81" s="1"/>
      <c r="H81" s="1"/>
      <c r="I81" s="1"/>
      <c r="J81" s="1"/>
      <c r="K81" s="1"/>
    </row>
    <row r="82" spans="5:11" x14ac:dyDescent="0.25">
      <c r="E82" s="1"/>
      <c r="F82" s="1"/>
      <c r="G82" s="1"/>
      <c r="H82" s="1"/>
      <c r="I82" s="1"/>
      <c r="J82" s="1"/>
      <c r="K82" s="1"/>
    </row>
    <row r="83" spans="5:11" x14ac:dyDescent="0.25">
      <c r="E83" s="1"/>
      <c r="F83" s="1"/>
      <c r="G83" s="1"/>
      <c r="H83" s="1"/>
      <c r="I83" s="1"/>
      <c r="J83" s="1"/>
      <c r="K83" s="1"/>
    </row>
    <row r="84" spans="5:11" x14ac:dyDescent="0.25">
      <c r="E84" s="1"/>
      <c r="F84" s="1"/>
      <c r="G84" s="1"/>
      <c r="H84" s="1"/>
      <c r="I84" s="1"/>
      <c r="J84" s="1"/>
      <c r="K84" s="1"/>
    </row>
    <row r="85" spans="5:11" x14ac:dyDescent="0.25">
      <c r="E85" s="1"/>
      <c r="F85" s="1"/>
      <c r="G85" s="1"/>
      <c r="H85" s="1"/>
      <c r="I85" s="1"/>
      <c r="J85" s="1"/>
      <c r="K85" s="1"/>
    </row>
    <row r="86" spans="5:11" x14ac:dyDescent="0.25">
      <c r="E86" s="1"/>
      <c r="F86" s="1"/>
      <c r="G86" s="1"/>
      <c r="H86" s="1"/>
      <c r="I86" s="1"/>
      <c r="J86" s="1"/>
      <c r="K86" s="1"/>
    </row>
    <row r="87" spans="5:11" x14ac:dyDescent="0.25">
      <c r="E87" s="1"/>
      <c r="F87" s="1"/>
      <c r="G87" s="1"/>
      <c r="H87" s="1"/>
      <c r="I87" s="1"/>
      <c r="J87" s="1"/>
      <c r="K87" s="1"/>
    </row>
    <row r="88" spans="5:11" x14ac:dyDescent="0.25">
      <c r="E88" s="1"/>
      <c r="F88" s="1"/>
      <c r="G88" s="1"/>
      <c r="H88" s="1"/>
      <c r="I88" s="1"/>
      <c r="J88" s="1"/>
      <c r="K88" s="1"/>
    </row>
    <row r="89" spans="5:11" x14ac:dyDescent="0.25">
      <c r="E89" s="1"/>
      <c r="F89" s="1"/>
      <c r="G89" s="1"/>
      <c r="H89" s="1"/>
      <c r="I89" s="1"/>
      <c r="J89" s="1"/>
      <c r="K89" s="1"/>
    </row>
    <row r="90" spans="5:11" x14ac:dyDescent="0.25">
      <c r="E90" s="1"/>
      <c r="F90" s="1"/>
      <c r="G90" s="1"/>
      <c r="H90" s="1"/>
      <c r="I90" s="1"/>
      <c r="J90" s="1"/>
      <c r="K90" s="1"/>
    </row>
    <row r="91" spans="5:11" x14ac:dyDescent="0.25">
      <c r="E91" s="1"/>
      <c r="F91" s="1"/>
      <c r="G91" s="1"/>
      <c r="H91" s="1"/>
      <c r="I91" s="1"/>
      <c r="J91" s="1"/>
      <c r="K91" s="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0"/>
  <sheetViews>
    <sheetView tabSelected="1" workbookViewId="0">
      <selection activeCell="F15" sqref="F15"/>
    </sheetView>
  </sheetViews>
  <sheetFormatPr defaultRowHeight="15" x14ac:dyDescent="0.25"/>
  <cols>
    <col min="1" max="1" width="12.28515625" bestFit="1" customWidth="1"/>
    <col min="2" max="2" width="12" bestFit="1" customWidth="1"/>
    <col min="3" max="3" width="12.42578125" bestFit="1" customWidth="1"/>
  </cols>
  <sheetData>
    <row r="1" spans="1:8" x14ac:dyDescent="0.25">
      <c r="A1" t="s">
        <v>63</v>
      </c>
      <c r="B1" t="s">
        <v>66</v>
      </c>
      <c r="C1" t="s">
        <v>65</v>
      </c>
      <c r="D1" s="4" t="s">
        <v>64</v>
      </c>
      <c r="E1" s="4" t="s">
        <v>67</v>
      </c>
      <c r="F1" t="s">
        <v>68</v>
      </c>
      <c r="H1" t="s">
        <v>72</v>
      </c>
    </row>
    <row r="2" spans="1:8" hidden="1" x14ac:dyDescent="0.25">
      <c r="A2" t="s">
        <v>4</v>
      </c>
      <c r="B2">
        <v>78.450809241308207</v>
      </c>
      <c r="C2">
        <v>78.265301992739396</v>
      </c>
      <c r="D2" s="3">
        <v>80.099999999999994</v>
      </c>
      <c r="E2" s="3">
        <f>D2-B2</f>
        <v>1.6491907586917876</v>
      </c>
      <c r="F2" s="3">
        <f>D2-C2</f>
        <v>1.8346980072605987</v>
      </c>
      <c r="G2" t="s">
        <v>69</v>
      </c>
    </row>
    <row r="3" spans="1:8" hidden="1" x14ac:dyDescent="0.25">
      <c r="A3" t="s">
        <v>5</v>
      </c>
      <c r="B3">
        <v>79.265432408186498</v>
      </c>
      <c r="C3">
        <v>78.878716643815395</v>
      </c>
      <c r="D3" s="3">
        <v>79.75</v>
      </c>
      <c r="E3" s="3">
        <f t="shared" ref="E3:E40" si="0">D3-B3</f>
        <v>0.48456759181350151</v>
      </c>
      <c r="F3" s="3">
        <f t="shared" ref="F3:F40" si="1">D3-C3</f>
        <v>0.8712833561846054</v>
      </c>
      <c r="G3" t="s">
        <v>69</v>
      </c>
    </row>
    <row r="4" spans="1:8" hidden="1" x14ac:dyDescent="0.25">
      <c r="A4" t="s">
        <v>6</v>
      </c>
      <c r="B4">
        <v>80.184797160999807</v>
      </c>
      <c r="C4">
        <v>80.269291968306902</v>
      </c>
      <c r="D4" s="3">
        <v>79.75</v>
      </c>
      <c r="E4" s="3">
        <f t="shared" si="0"/>
        <v>-0.43479716099980692</v>
      </c>
      <c r="F4" s="3">
        <f t="shared" si="1"/>
        <v>-0.51929196830690216</v>
      </c>
    </row>
    <row r="5" spans="1:8" hidden="1" x14ac:dyDescent="0.25">
      <c r="A5" t="s">
        <v>7</v>
      </c>
      <c r="B5">
        <v>80.433753328657701</v>
      </c>
      <c r="C5">
        <v>80.255788138346503</v>
      </c>
      <c r="D5" s="3">
        <v>80.849999999999994</v>
      </c>
      <c r="E5" s="3">
        <f t="shared" si="0"/>
        <v>0.41624667134229298</v>
      </c>
      <c r="F5" s="3">
        <f t="shared" si="1"/>
        <v>0.59421186165349127</v>
      </c>
    </row>
    <row r="6" spans="1:8" hidden="1" x14ac:dyDescent="0.25">
      <c r="A6" t="s">
        <v>8</v>
      </c>
      <c r="B6">
        <v>79.316441256091295</v>
      </c>
      <c r="C6">
        <v>79.230788276933097</v>
      </c>
      <c r="D6" s="3">
        <v>79.75</v>
      </c>
      <c r="E6" s="3">
        <f t="shared" si="0"/>
        <v>0.43355874390870497</v>
      </c>
      <c r="F6" s="3">
        <f t="shared" si="1"/>
        <v>0.51921172306690266</v>
      </c>
    </row>
    <row r="7" spans="1:8" hidden="1" x14ac:dyDescent="0.25">
      <c r="A7" t="s">
        <v>9</v>
      </c>
      <c r="B7">
        <v>79.920333794538905</v>
      </c>
      <c r="C7">
        <v>79.9133700294759</v>
      </c>
      <c r="D7" s="3">
        <v>79.75</v>
      </c>
      <c r="E7" s="3">
        <f t="shared" si="0"/>
        <v>-0.17033379453890518</v>
      </c>
      <c r="F7" s="3">
        <f t="shared" si="1"/>
        <v>-0.16337002947589951</v>
      </c>
    </row>
    <row r="8" spans="1:8" hidden="1" x14ac:dyDescent="0.25">
      <c r="A8" t="s">
        <v>10</v>
      </c>
      <c r="B8">
        <v>79.027333747367194</v>
      </c>
      <c r="C8">
        <v>79.554617683643301</v>
      </c>
      <c r="D8" s="3">
        <v>79.75</v>
      </c>
      <c r="E8" s="3">
        <f t="shared" si="0"/>
        <v>0.72266625263280559</v>
      </c>
      <c r="F8" s="3">
        <f t="shared" si="1"/>
        <v>0.19538231635669945</v>
      </c>
      <c r="G8" t="s">
        <v>69</v>
      </c>
    </row>
    <row r="9" spans="1:8" x14ac:dyDescent="0.25">
      <c r="A9" t="s">
        <v>11</v>
      </c>
      <c r="B9">
        <v>77.911273929413198</v>
      </c>
      <c r="C9">
        <v>77.8392980030264</v>
      </c>
      <c r="D9" s="3">
        <v>79</v>
      </c>
      <c r="E9" s="3">
        <f t="shared" si="0"/>
        <v>1.0887260705868016</v>
      </c>
      <c r="F9" s="3">
        <f t="shared" si="1"/>
        <v>1.1607019969736001</v>
      </c>
      <c r="H9">
        <v>1</v>
      </c>
    </row>
    <row r="10" spans="1:8" hidden="1" x14ac:dyDescent="0.25">
      <c r="A10" t="s">
        <v>12</v>
      </c>
      <c r="B10">
        <v>80.702587878436503</v>
      </c>
      <c r="C10">
        <v>80.753996414200202</v>
      </c>
      <c r="D10" s="3">
        <v>80.099999999999994</v>
      </c>
      <c r="E10" s="3">
        <f t="shared" si="0"/>
        <v>-0.60258787843650907</v>
      </c>
      <c r="F10" s="3">
        <f t="shared" si="1"/>
        <v>-0.65399641420020771</v>
      </c>
      <c r="G10" t="s">
        <v>69</v>
      </c>
    </row>
    <row r="11" spans="1:8" hidden="1" x14ac:dyDescent="0.25">
      <c r="A11" t="s">
        <v>13</v>
      </c>
      <c r="B11">
        <v>77.055694926237095</v>
      </c>
      <c r="C11">
        <v>77.1904539332821</v>
      </c>
      <c r="D11" s="3">
        <v>79</v>
      </c>
      <c r="E11" s="3">
        <f t="shared" si="0"/>
        <v>1.9443050737629051</v>
      </c>
      <c r="F11" s="3">
        <f t="shared" si="1"/>
        <v>1.8095460667178997</v>
      </c>
      <c r="G11" t="s">
        <v>69</v>
      </c>
    </row>
    <row r="12" spans="1:8" x14ac:dyDescent="0.25">
      <c r="A12" t="s">
        <v>14</v>
      </c>
      <c r="B12">
        <v>81.076327266408995</v>
      </c>
      <c r="C12">
        <v>81.143537484114503</v>
      </c>
      <c r="D12" s="3">
        <v>80.099999999999994</v>
      </c>
      <c r="E12" s="3">
        <f t="shared" si="0"/>
        <v>-0.97632726640900103</v>
      </c>
      <c r="F12" s="3">
        <f t="shared" si="1"/>
        <v>-1.0435374841145091</v>
      </c>
      <c r="H12">
        <v>1</v>
      </c>
    </row>
    <row r="13" spans="1:8" hidden="1" x14ac:dyDescent="0.25">
      <c r="A13" t="s">
        <v>15</v>
      </c>
      <c r="B13">
        <v>83.089553228146301</v>
      </c>
      <c r="C13">
        <v>83.003296220690601</v>
      </c>
      <c r="D13" s="3">
        <v>79.75</v>
      </c>
      <c r="E13" s="3">
        <f t="shared" si="0"/>
        <v>-3.3395532281463005</v>
      </c>
      <c r="F13" s="3">
        <f t="shared" si="1"/>
        <v>-3.2532962206906006</v>
      </c>
      <c r="G13" t="s">
        <v>69</v>
      </c>
    </row>
    <row r="14" spans="1:8" x14ac:dyDescent="0.25">
      <c r="A14" t="s">
        <v>16</v>
      </c>
      <c r="B14">
        <v>79.098821602029304</v>
      </c>
      <c r="C14">
        <v>79.134435933806202</v>
      </c>
      <c r="D14" s="3">
        <v>80.099999999999994</v>
      </c>
      <c r="E14" s="3">
        <f t="shared" si="0"/>
        <v>1.0011783979706905</v>
      </c>
      <c r="F14" s="3">
        <f t="shared" si="1"/>
        <v>0.96556406619379231</v>
      </c>
      <c r="H14">
        <v>1</v>
      </c>
    </row>
    <row r="15" spans="1:8" x14ac:dyDescent="0.25">
      <c r="A15" t="s">
        <v>17</v>
      </c>
      <c r="B15">
        <v>77.172960074354506</v>
      </c>
      <c r="C15">
        <v>77.220173673377204</v>
      </c>
      <c r="D15" s="3">
        <v>79</v>
      </c>
      <c r="E15" s="3">
        <f t="shared" si="0"/>
        <v>1.8270399256454937</v>
      </c>
      <c r="F15" s="3">
        <f t="shared" si="1"/>
        <v>1.7798263266227963</v>
      </c>
      <c r="H15">
        <v>1</v>
      </c>
    </row>
    <row r="16" spans="1:8" hidden="1" x14ac:dyDescent="0.25">
      <c r="A16" t="s">
        <v>18</v>
      </c>
      <c r="B16">
        <v>82.183594108470004</v>
      </c>
      <c r="C16">
        <v>82.213199664275095</v>
      </c>
      <c r="D16" s="3">
        <v>79.75</v>
      </c>
      <c r="E16" s="3">
        <f t="shared" si="0"/>
        <v>-2.4335941084700039</v>
      </c>
      <c r="F16" s="3">
        <f t="shared" si="1"/>
        <v>-2.4631996642750948</v>
      </c>
      <c r="G16" t="s">
        <v>70</v>
      </c>
    </row>
    <row r="17" spans="1:8" hidden="1" x14ac:dyDescent="0.25">
      <c r="A17" t="s">
        <v>19</v>
      </c>
      <c r="B17">
        <v>81.795839606139793</v>
      </c>
      <c r="C17">
        <v>81.945157960557793</v>
      </c>
      <c r="D17" s="3">
        <v>80.5</v>
      </c>
      <c r="E17" s="3">
        <f t="shared" si="0"/>
        <v>-1.2958396061397934</v>
      </c>
      <c r="F17" s="3">
        <f t="shared" si="1"/>
        <v>-1.4451579605577933</v>
      </c>
      <c r="G17" t="s">
        <v>69</v>
      </c>
    </row>
    <row r="18" spans="1:8" x14ac:dyDescent="0.25">
      <c r="A18" t="s">
        <v>20</v>
      </c>
      <c r="B18">
        <v>81.7463703805563</v>
      </c>
      <c r="C18">
        <v>81.730536942196494</v>
      </c>
      <c r="D18" s="3">
        <v>80.5</v>
      </c>
      <c r="E18" s="3">
        <f t="shared" si="0"/>
        <v>-1.2463703805563</v>
      </c>
      <c r="F18" s="3">
        <f t="shared" si="1"/>
        <v>-1.230536942196494</v>
      </c>
      <c r="H18">
        <v>1</v>
      </c>
    </row>
    <row r="19" spans="1:8" x14ac:dyDescent="0.25">
      <c r="A19" t="s">
        <v>21</v>
      </c>
      <c r="B19">
        <v>80.5386372440706</v>
      </c>
      <c r="C19">
        <v>80.670987304183996</v>
      </c>
      <c r="D19" s="3">
        <v>79.75</v>
      </c>
      <c r="E19" s="3">
        <f t="shared" si="0"/>
        <v>-0.78863724407059976</v>
      </c>
      <c r="F19" s="3">
        <f t="shared" si="1"/>
        <v>-0.92098730418399555</v>
      </c>
      <c r="H19">
        <v>1</v>
      </c>
    </row>
    <row r="20" spans="1:8" hidden="1" x14ac:dyDescent="0.25">
      <c r="A20" t="s">
        <v>22</v>
      </c>
      <c r="B20">
        <v>81.111493731955804</v>
      </c>
      <c r="C20">
        <v>81.064523783342395</v>
      </c>
      <c r="D20" s="3">
        <v>79.75</v>
      </c>
      <c r="E20" s="3">
        <f t="shared" si="0"/>
        <v>-1.3614937319558038</v>
      </c>
      <c r="F20" s="3">
        <f t="shared" si="1"/>
        <v>-1.3145237833423948</v>
      </c>
      <c r="G20" t="s">
        <v>69</v>
      </c>
    </row>
    <row r="21" spans="1:8" hidden="1" x14ac:dyDescent="0.25">
      <c r="A21" t="s">
        <v>23</v>
      </c>
      <c r="B21">
        <v>81.765239250347094</v>
      </c>
      <c r="C21">
        <v>81.923902528926305</v>
      </c>
      <c r="D21" s="3">
        <v>79.75</v>
      </c>
      <c r="E21" s="3">
        <f t="shared" si="0"/>
        <v>-2.0152392503470935</v>
      </c>
      <c r="F21" s="3">
        <f t="shared" si="1"/>
        <v>-2.1739025289263054</v>
      </c>
      <c r="G21" t="s">
        <v>71</v>
      </c>
    </row>
    <row r="22" spans="1:8" x14ac:dyDescent="0.25">
      <c r="A22" t="s">
        <v>24</v>
      </c>
      <c r="B22">
        <v>78.171003179981199</v>
      </c>
      <c r="C22">
        <v>78.128274406390105</v>
      </c>
      <c r="D22" s="3">
        <v>79</v>
      </c>
      <c r="E22" s="3">
        <f t="shared" si="0"/>
        <v>0.82899682001880137</v>
      </c>
      <c r="F22" s="3">
        <f t="shared" si="1"/>
        <v>0.8717255936098951</v>
      </c>
      <c r="H22">
        <v>1</v>
      </c>
    </row>
    <row r="23" spans="1:8" x14ac:dyDescent="0.25">
      <c r="A23" t="s">
        <v>25</v>
      </c>
      <c r="B23">
        <v>80.889911108730601</v>
      </c>
      <c r="C23">
        <v>81.388802902031202</v>
      </c>
      <c r="D23" s="3">
        <v>79.75</v>
      </c>
      <c r="E23" s="3">
        <f t="shared" si="0"/>
        <v>-1.1399111087306011</v>
      </c>
      <c r="F23" s="3">
        <f t="shared" si="1"/>
        <v>-1.6388029020312018</v>
      </c>
      <c r="H23">
        <v>1</v>
      </c>
    </row>
    <row r="24" spans="1:8" hidden="1" x14ac:dyDescent="0.25">
      <c r="A24" t="s">
        <v>26</v>
      </c>
      <c r="B24">
        <v>78.763823556061595</v>
      </c>
      <c r="C24">
        <v>78.776503965770303</v>
      </c>
      <c r="D24" s="3">
        <v>79</v>
      </c>
      <c r="E24" s="3">
        <f t="shared" si="0"/>
        <v>0.23617644393840465</v>
      </c>
      <c r="F24" s="3">
        <f t="shared" si="1"/>
        <v>0.22349603422969722</v>
      </c>
    </row>
    <row r="25" spans="1:8" hidden="1" x14ac:dyDescent="0.25">
      <c r="A25" t="s">
        <v>27</v>
      </c>
      <c r="B25">
        <v>78.425694060022906</v>
      </c>
      <c r="C25">
        <v>78.420133789542206</v>
      </c>
      <c r="D25" s="3">
        <v>79</v>
      </c>
      <c r="E25" s="3">
        <f t="shared" si="0"/>
        <v>0.57430593997709423</v>
      </c>
      <c r="F25" s="3">
        <f t="shared" si="1"/>
        <v>0.5798662104577943</v>
      </c>
    </row>
    <row r="26" spans="1:8" hidden="1" x14ac:dyDescent="0.25">
      <c r="A26" t="s">
        <v>28</v>
      </c>
      <c r="B26">
        <v>77.665558034631601</v>
      </c>
      <c r="C26">
        <v>77.760796997221306</v>
      </c>
      <c r="D26" s="3">
        <v>79</v>
      </c>
      <c r="E26" s="3">
        <f t="shared" si="0"/>
        <v>1.3344419653683985</v>
      </c>
      <c r="F26" s="3">
        <f t="shared" si="1"/>
        <v>1.2392030027786944</v>
      </c>
      <c r="G26" t="s">
        <v>69</v>
      </c>
    </row>
    <row r="27" spans="1:8" hidden="1" x14ac:dyDescent="0.25">
      <c r="A27" t="s">
        <v>29</v>
      </c>
      <c r="B27">
        <v>77.810292793448795</v>
      </c>
      <c r="C27">
        <v>77.960026170913807</v>
      </c>
      <c r="D27" s="3">
        <v>79</v>
      </c>
      <c r="E27" s="3">
        <f t="shared" si="0"/>
        <v>1.1897072065512049</v>
      </c>
      <c r="F27" s="3">
        <f t="shared" si="1"/>
        <v>1.0399738290861933</v>
      </c>
      <c r="G27" t="s">
        <v>71</v>
      </c>
    </row>
    <row r="28" spans="1:8" x14ac:dyDescent="0.25">
      <c r="A28" t="s">
        <v>30</v>
      </c>
      <c r="B28">
        <v>79.031558827172105</v>
      </c>
      <c r="C28">
        <v>79.064686186020694</v>
      </c>
      <c r="D28" s="3">
        <v>79.75</v>
      </c>
      <c r="E28" s="3">
        <f t="shared" si="0"/>
        <v>0.71844117282789455</v>
      </c>
      <c r="F28" s="3">
        <f t="shared" si="1"/>
        <v>0.68531381397930602</v>
      </c>
      <c r="H28">
        <v>1</v>
      </c>
    </row>
    <row r="29" spans="1:8" hidden="1" x14ac:dyDescent="0.25">
      <c r="A29" t="s">
        <v>31</v>
      </c>
      <c r="B29">
        <v>84.187049255240396</v>
      </c>
      <c r="C29">
        <v>83.960062531642293</v>
      </c>
      <c r="D29" s="3">
        <v>80.5</v>
      </c>
      <c r="E29" s="3">
        <f t="shared" si="0"/>
        <v>-3.687049255240396</v>
      </c>
      <c r="F29" s="3">
        <f t="shared" si="1"/>
        <v>-3.4600625316422935</v>
      </c>
      <c r="G29" t="s">
        <v>71</v>
      </c>
    </row>
    <row r="30" spans="1:8" hidden="1" x14ac:dyDescent="0.25">
      <c r="A30" t="s">
        <v>32</v>
      </c>
      <c r="B30">
        <v>79.873111750398195</v>
      </c>
      <c r="C30">
        <v>79.861588784224097</v>
      </c>
      <c r="D30" s="3">
        <v>79.75</v>
      </c>
      <c r="E30" s="3">
        <f t="shared" si="0"/>
        <v>-0.12311175039819489</v>
      </c>
      <c r="F30" s="3">
        <f t="shared" si="1"/>
        <v>-0.11158878422409657</v>
      </c>
    </row>
    <row r="31" spans="1:8" hidden="1" x14ac:dyDescent="0.25">
      <c r="A31" t="s">
        <v>33</v>
      </c>
      <c r="B31">
        <v>81.724714013764199</v>
      </c>
      <c r="C31">
        <v>82.531525481059504</v>
      </c>
      <c r="D31" s="3">
        <v>79.75</v>
      </c>
      <c r="E31" s="3">
        <f t="shared" si="0"/>
        <v>-1.9747140137641992</v>
      </c>
      <c r="F31" s="3">
        <f t="shared" si="1"/>
        <v>-2.7815254810595036</v>
      </c>
      <c r="G31" t="s">
        <v>71</v>
      </c>
    </row>
    <row r="32" spans="1:8" hidden="1" x14ac:dyDescent="0.25">
      <c r="A32" t="s">
        <v>34</v>
      </c>
      <c r="B32">
        <v>80.285502631615003</v>
      </c>
      <c r="C32">
        <v>80.271817035151798</v>
      </c>
      <c r="D32" s="3">
        <v>79.75</v>
      </c>
      <c r="E32" s="3">
        <f t="shared" si="0"/>
        <v>-0.53550263161500311</v>
      </c>
      <c r="F32" s="3">
        <f t="shared" si="1"/>
        <v>-0.52181703515179834</v>
      </c>
    </row>
    <row r="33" spans="1:8" x14ac:dyDescent="0.25">
      <c r="A33" t="s">
        <v>35</v>
      </c>
      <c r="B33">
        <v>78.703395154674993</v>
      </c>
      <c r="C33">
        <v>78.622146993824501</v>
      </c>
      <c r="D33" s="3">
        <v>79.75</v>
      </c>
      <c r="E33" s="3">
        <f t="shared" si="0"/>
        <v>1.0466048453250067</v>
      </c>
      <c r="F33" s="3">
        <f t="shared" si="1"/>
        <v>1.1278530061754992</v>
      </c>
      <c r="H33">
        <v>1</v>
      </c>
    </row>
    <row r="34" spans="1:8" hidden="1" x14ac:dyDescent="0.25">
      <c r="A34" t="s">
        <v>36</v>
      </c>
      <c r="B34">
        <v>78.427498553122604</v>
      </c>
      <c r="C34">
        <v>78.453555082013295</v>
      </c>
      <c r="D34" s="3">
        <v>79</v>
      </c>
      <c r="E34" s="3">
        <f t="shared" si="0"/>
        <v>0.57250144687739635</v>
      </c>
      <c r="F34" s="3">
        <f t="shared" si="1"/>
        <v>0.54644491798670458</v>
      </c>
    </row>
    <row r="35" spans="1:8" hidden="1" x14ac:dyDescent="0.25">
      <c r="A35" t="s">
        <v>37</v>
      </c>
      <c r="B35">
        <v>80.358350066299806</v>
      </c>
      <c r="C35">
        <v>80.284078815570595</v>
      </c>
      <c r="D35" s="3">
        <v>80.5</v>
      </c>
      <c r="E35" s="3">
        <f t="shared" si="0"/>
        <v>0.14164993370019374</v>
      </c>
      <c r="F35" s="3">
        <f t="shared" si="1"/>
        <v>0.21592118442940489</v>
      </c>
    </row>
    <row r="36" spans="1:8" hidden="1" x14ac:dyDescent="0.25">
      <c r="A36" t="s">
        <v>38</v>
      </c>
      <c r="B36">
        <v>78.433691032755107</v>
      </c>
      <c r="C36">
        <v>78.222922543850004</v>
      </c>
      <c r="D36" s="3">
        <v>79</v>
      </c>
      <c r="E36" s="3">
        <f t="shared" si="0"/>
        <v>0.56630896724489332</v>
      </c>
      <c r="F36" s="3">
        <f t="shared" si="1"/>
        <v>0.77707745614999624</v>
      </c>
      <c r="G36" t="s">
        <v>69</v>
      </c>
    </row>
    <row r="37" spans="1:8" hidden="1" x14ac:dyDescent="0.25">
      <c r="A37" t="s">
        <v>39</v>
      </c>
      <c r="B37">
        <v>80.277279894639904</v>
      </c>
      <c r="C37">
        <v>80.239482888062795</v>
      </c>
      <c r="D37" s="3">
        <v>79.75</v>
      </c>
      <c r="E37" s="3">
        <f t="shared" si="0"/>
        <v>-0.52727989463990355</v>
      </c>
      <c r="F37" s="3">
        <f t="shared" si="1"/>
        <v>-0.4894828880627955</v>
      </c>
    </row>
    <row r="38" spans="1:8" x14ac:dyDescent="0.25">
      <c r="A38" t="s">
        <v>40</v>
      </c>
      <c r="B38">
        <v>81.105958782846599</v>
      </c>
      <c r="C38">
        <v>81.081465461698102</v>
      </c>
      <c r="D38" s="3">
        <v>79.75</v>
      </c>
      <c r="E38" s="3">
        <f t="shared" si="0"/>
        <v>-1.3559587828465993</v>
      </c>
      <c r="F38" s="3">
        <f t="shared" si="1"/>
        <v>-1.3314654616981016</v>
      </c>
      <c r="H38">
        <v>1</v>
      </c>
    </row>
    <row r="39" spans="1:8" hidden="1" x14ac:dyDescent="0.25">
      <c r="A39" t="s">
        <v>41</v>
      </c>
      <c r="B39">
        <v>79.833534964986598</v>
      </c>
      <c r="C39">
        <v>79.5165977081639</v>
      </c>
      <c r="D39" s="3">
        <v>80.5</v>
      </c>
      <c r="E39" s="3">
        <f t="shared" si="0"/>
        <v>0.66646503501340248</v>
      </c>
      <c r="F39" s="3">
        <f t="shared" si="1"/>
        <v>0.98340229183610006</v>
      </c>
      <c r="G39" t="s">
        <v>69</v>
      </c>
    </row>
    <row r="40" spans="1:8" x14ac:dyDescent="0.25">
      <c r="A40" t="s">
        <v>42</v>
      </c>
      <c r="B40">
        <v>78.707198727703201</v>
      </c>
      <c r="C40">
        <v>78.784088277185305</v>
      </c>
      <c r="D40" s="3">
        <v>80.099999999999994</v>
      </c>
      <c r="E40" s="3">
        <f t="shared" si="0"/>
        <v>1.3928012722967935</v>
      </c>
      <c r="F40" s="3">
        <f t="shared" si="1"/>
        <v>1.3159117228146897</v>
      </c>
      <c r="H40">
        <v>1</v>
      </c>
    </row>
  </sheetData>
  <autoFilter ref="A1:H40">
    <filterColumn colId="7">
      <customFilters>
        <customFilter operator="notEqual" val=" "/>
      </customFilters>
    </filterColumn>
  </autoFilter>
  <conditionalFormatting sqref="E2:F40">
    <cfRule type="expression" dxfId="1" priority="2">
      <formula>E2&gt;0.6</formula>
    </cfRule>
    <cfRule type="expression" dxfId="0" priority="1">
      <formula>E2&lt;-0.6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LEXPs_County</vt:lpstr>
      <vt:lpstr>LEXPs_County RK</vt:lpstr>
      <vt:lpstr>Sheet1</vt:lpstr>
      <vt:lpstr>Sheet1!e0_2016_5yr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Kemp, Robert (OFM)</dc:creator>
  <cp:lastModifiedBy>Kemp, Rob (OFM)</cp:lastModifiedBy>
  <dcterms:created xsi:type="dcterms:W3CDTF">2012-02-15T22:15:34Z</dcterms:created>
  <dcterms:modified xsi:type="dcterms:W3CDTF">2017-09-28T16:48:02Z</dcterms:modified>
</cp:coreProperties>
</file>