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edito/Documents/"/>
    </mc:Choice>
  </mc:AlternateContent>
  <xr:revisionPtr revIDLastSave="0" documentId="13_ncr:1_{FC724282-9145-EC40-8D14-432B13C37F05}" xr6:coauthVersionLast="45" xr6:coauthVersionMax="45" xr10:uidLastSave="{00000000-0000-0000-0000-000000000000}"/>
  <bookViews>
    <workbookView xWindow="0" yWindow="460" windowWidth="28800" windowHeight="17540" xr2:uid="{8C30329E-A646-7C4E-83C0-4809D114AD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F31" i="1"/>
  <c r="F12" i="1"/>
  <c r="F11" i="1"/>
  <c r="N20" i="1"/>
  <c r="N19" i="1"/>
  <c r="N11" i="1"/>
  <c r="N12" i="1"/>
  <c r="N13" i="1"/>
  <c r="N14" i="1"/>
  <c r="N15" i="1"/>
  <c r="N16" i="1"/>
  <c r="N17" i="1"/>
  <c r="N18" i="1"/>
  <c r="N10" i="1"/>
  <c r="F62" i="1"/>
  <c r="F61" i="1"/>
  <c r="F36" i="1"/>
  <c r="F32" i="1"/>
  <c r="E47" i="1"/>
  <c r="F57" i="1" s="1"/>
  <c r="E27" i="1"/>
  <c r="F42" i="1" s="1"/>
  <c r="F17" i="1"/>
  <c r="F16" i="1"/>
  <c r="E7" i="1"/>
  <c r="F21" i="1" l="1"/>
  <c r="F37" i="1"/>
  <c r="F22" i="1"/>
  <c r="F41" i="1"/>
  <c r="F52" i="1"/>
  <c r="F56" i="1"/>
</calcChain>
</file>

<file path=xl/sharedStrings.xml><?xml version="1.0" encoding="utf-8"?>
<sst xmlns="http://schemas.openxmlformats.org/spreadsheetml/2006/main" count="143" uniqueCount="53">
  <si>
    <t>Primeras placas</t>
  </si>
  <si>
    <t>Radio:</t>
  </si>
  <si>
    <t>Diametro hoyo:</t>
  </si>
  <si>
    <t>Acrílico</t>
  </si>
  <si>
    <t>Distancia</t>
  </si>
  <si>
    <t>Capacitancia</t>
  </si>
  <si>
    <t>nF</t>
  </si>
  <si>
    <t>cm</t>
  </si>
  <si>
    <t>Aire</t>
  </si>
  <si>
    <t>Segundas placas</t>
  </si>
  <si>
    <t>3 Madera</t>
  </si>
  <si>
    <t>2 Vidrio</t>
  </si>
  <si>
    <t>Vidrio</t>
  </si>
  <si>
    <t>1 Acrilico</t>
  </si>
  <si>
    <t>Madera</t>
  </si>
  <si>
    <t>Terceras placas</t>
  </si>
  <si>
    <t>Primera parte</t>
  </si>
  <si>
    <t>Medición</t>
  </si>
  <si>
    <t>Área</t>
  </si>
  <si>
    <t>Cte. Dieléctrica</t>
  </si>
  <si>
    <t>Segunda parte</t>
  </si>
  <si>
    <t>Hojas</t>
  </si>
  <si>
    <t>Cartulina</t>
  </si>
  <si>
    <t>Separación [cm]</t>
  </si>
  <si>
    <t>0.294 $\pm 0.002$</t>
  </si>
  <si>
    <t>0.270 $\pm 0.002$</t>
  </si>
  <si>
    <t>Versión LATEX</t>
  </si>
  <si>
    <t>0.335 $\pm 0.002$</t>
  </si>
  <si>
    <t>0.250 $\pm 0.002$</t>
  </si>
  <si>
    <t>0.235 $\pm 0.002$</t>
  </si>
  <si>
    <t>0.140 $\pm 0.002$</t>
  </si>
  <si>
    <t>0.120 $\pm 0.002$</t>
  </si>
  <si>
    <t>0.100 $\pm 0.002$</t>
  </si>
  <si>
    <t>0.090 $\pm 0.002$</t>
  </si>
  <si>
    <t>0.260 $\pm 0.002$</t>
  </si>
  <si>
    <t>0.160 $\pm 0.002$</t>
  </si>
  <si>
    <t>Capacitancia [nF]</t>
  </si>
  <si>
    <t>Sigma d</t>
  </si>
  <si>
    <t>Distancia [cm]</t>
  </si>
  <si>
    <t>Sigma C</t>
  </si>
  <si>
    <t>0.57 $\pm 0.02$</t>
  </si>
  <si>
    <t>0.403 $\pm 0.017$</t>
  </si>
  <si>
    <t>0.313 $\pm 0.014$</t>
  </si>
  <si>
    <t>0.264 $\pm 0.013$</t>
  </si>
  <si>
    <t>0.247 $\pm 0.012$</t>
  </si>
  <si>
    <t>0.246 $\pm 0.012$</t>
  </si>
  <si>
    <t>0.229 $\pm 0.011$</t>
  </si>
  <si>
    <t>0.212 $\pm 0.011$</t>
  </si>
  <si>
    <t>0.202 $\pm 0.011$</t>
  </si>
  <si>
    <t>0.187 $\pm 0.011$</t>
  </si>
  <si>
    <t>0.177 $\pm 0.010$</t>
  </si>
  <si>
    <t>Incertidumbre</t>
  </si>
  <si>
    <t>Sigma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</si>
</sst>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0" fontId="1" fillId="2" borderId="0" xfId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6BD-EC37-F142-BD0E-EF5827E41802}">
  <dimension ref="B3:T62"/>
  <sheetViews>
    <sheetView tabSelected="1" zoomScale="125" workbookViewId="0">
      <selection activeCell="R23" sqref="R23:R42"/>
    </sheetView>
  </sheetViews>
  <sheetFormatPr baseColWidth="10" defaultRowHeight="16" x14ac:dyDescent="0.2"/>
  <cols>
    <col min="2" max="2" width="14.1640625" bestFit="1" customWidth="1"/>
    <col min="3" max="3" width="8.1640625" customWidth="1"/>
    <col min="4" max="4" width="3.6640625" bestFit="1" customWidth="1"/>
    <col min="5" max="5" width="12.6640625" bestFit="1" customWidth="1"/>
    <col min="6" max="6" width="14.6640625" bestFit="1" customWidth="1"/>
    <col min="7" max="7" width="7.6640625" bestFit="1" customWidth="1"/>
    <col min="8" max="8" width="3.6640625" bestFit="1" customWidth="1"/>
    <col min="9" max="9" width="12.1640625" bestFit="1" customWidth="1"/>
    <col min="10" max="10" width="14.6640625" bestFit="1" customWidth="1"/>
    <col min="11" max="11" width="13" bestFit="1" customWidth="1"/>
    <col min="12" max="12" width="11.5" bestFit="1" customWidth="1"/>
    <col min="15" max="15" width="12.83203125" bestFit="1" customWidth="1"/>
    <col min="16" max="16" width="17" bestFit="1" customWidth="1"/>
    <col min="17" max="17" width="15.33203125" bestFit="1" customWidth="1"/>
    <col min="18" max="18" width="12.83203125" bestFit="1" customWidth="1"/>
    <col min="19" max="20" width="17.1640625" bestFit="1" customWidth="1"/>
  </cols>
  <sheetData>
    <row r="3" spans="2:20" x14ac:dyDescent="0.2">
      <c r="B3" s="3" t="s">
        <v>16</v>
      </c>
      <c r="C3" s="3" t="s">
        <v>17</v>
      </c>
      <c r="J3" s="3" t="s">
        <v>20</v>
      </c>
      <c r="R3" s="8" t="s">
        <v>26</v>
      </c>
    </row>
    <row r="5" spans="2:20" x14ac:dyDescent="0.2">
      <c r="B5" t="s">
        <v>0</v>
      </c>
      <c r="J5" t="s">
        <v>15</v>
      </c>
    </row>
    <row r="6" spans="2:20" x14ac:dyDescent="0.2">
      <c r="B6" t="s">
        <v>1</v>
      </c>
      <c r="C6" s="1">
        <v>14.13</v>
      </c>
      <c r="D6" t="s">
        <v>7</v>
      </c>
      <c r="E6" t="s">
        <v>18</v>
      </c>
    </row>
    <row r="7" spans="2:20" x14ac:dyDescent="0.2">
      <c r="B7" t="s">
        <v>2</v>
      </c>
      <c r="C7" s="1">
        <v>0.9</v>
      </c>
      <c r="D7" t="s">
        <v>7</v>
      </c>
      <c r="E7">
        <f>PI()*(C6^2-(C7/2)^2)/10000</f>
        <v>6.2660447776616029E-2</v>
      </c>
    </row>
    <row r="8" spans="2:20" x14ac:dyDescent="0.2">
      <c r="J8" s="2" t="s">
        <v>22</v>
      </c>
      <c r="R8" s="5" t="s">
        <v>22</v>
      </c>
      <c r="S8" s="6"/>
      <c r="T8" s="6"/>
    </row>
    <row r="9" spans="2:20" x14ac:dyDescent="0.2">
      <c r="B9" s="2" t="s">
        <v>13</v>
      </c>
      <c r="E9" t="s">
        <v>51</v>
      </c>
      <c r="F9" t="s">
        <v>19</v>
      </c>
      <c r="G9" t="s">
        <v>52</v>
      </c>
      <c r="J9" s="2" t="s">
        <v>21</v>
      </c>
      <c r="K9" s="2" t="s">
        <v>38</v>
      </c>
      <c r="L9" s="2" t="s">
        <v>5</v>
      </c>
      <c r="M9" s="2" t="s">
        <v>37</v>
      </c>
      <c r="N9" s="2" t="s">
        <v>39</v>
      </c>
      <c r="R9" s="5" t="s">
        <v>21</v>
      </c>
      <c r="S9" s="5" t="s">
        <v>23</v>
      </c>
      <c r="T9" s="5" t="s">
        <v>36</v>
      </c>
    </row>
    <row r="10" spans="2:20" x14ac:dyDescent="0.2">
      <c r="B10" t="s">
        <v>4</v>
      </c>
      <c r="C10" s="1">
        <v>0.6</v>
      </c>
      <c r="D10" t="s">
        <v>7</v>
      </c>
      <c r="J10" s="2">
        <v>12</v>
      </c>
      <c r="K10" s="4">
        <v>0.33500000000000002</v>
      </c>
      <c r="L10" s="4">
        <v>0.17699999999999999</v>
      </c>
      <c r="M10" s="2">
        <v>2E-3</v>
      </c>
      <c r="N10" s="4">
        <f>L10*0.03 + 0.005</f>
        <v>1.031E-2</v>
      </c>
      <c r="R10" s="5">
        <v>12</v>
      </c>
      <c r="S10" s="7" t="s">
        <v>27</v>
      </c>
      <c r="T10" s="7" t="s">
        <v>50</v>
      </c>
    </row>
    <row r="11" spans="2:20" x14ac:dyDescent="0.2">
      <c r="B11" t="s">
        <v>3</v>
      </c>
      <c r="C11" s="1">
        <v>9.6000000000000002E-2</v>
      </c>
      <c r="D11" t="s">
        <v>6</v>
      </c>
      <c r="E11">
        <v>8.0000000000000002E-3</v>
      </c>
      <c r="F11">
        <f>C11*10^(-9)*(C10/(100*E7*8.8541878176*10^(-12)))</f>
        <v>1.0381981705163668</v>
      </c>
      <c r="J11" s="2">
        <v>11</v>
      </c>
      <c r="K11" s="4">
        <v>0.29399999999999998</v>
      </c>
      <c r="L11" s="4">
        <v>0.187</v>
      </c>
      <c r="M11" s="2">
        <v>2E-3</v>
      </c>
      <c r="N11" s="4">
        <f t="shared" ref="N11:N18" si="0">L11*0.03 + 0.005</f>
        <v>1.061E-2</v>
      </c>
      <c r="R11" s="5">
        <v>11</v>
      </c>
      <c r="S11" s="7" t="s">
        <v>24</v>
      </c>
      <c r="T11" s="7" t="s">
        <v>49</v>
      </c>
    </row>
    <row r="12" spans="2:20" x14ac:dyDescent="0.2">
      <c r="B12" t="s">
        <v>8</v>
      </c>
      <c r="C12" s="1">
        <v>4.2000000000000003E-2</v>
      </c>
      <c r="D12" t="s">
        <v>6</v>
      </c>
      <c r="E12">
        <v>6.0000000000000001E-3</v>
      </c>
      <c r="F12">
        <f>C12*10^(-9)*(C10/(100*E7*8.8541878176*10^(-12)))</f>
        <v>0.45421169960091046</v>
      </c>
      <c r="J12" s="2">
        <v>10</v>
      </c>
      <c r="K12" s="4">
        <v>0.27</v>
      </c>
      <c r="L12" s="4">
        <v>0.20200000000000001</v>
      </c>
      <c r="M12" s="2">
        <v>2E-3</v>
      </c>
      <c r="N12" s="4">
        <f t="shared" si="0"/>
        <v>1.106E-2</v>
      </c>
      <c r="R12" s="5">
        <v>10</v>
      </c>
      <c r="S12" s="7" t="s">
        <v>25</v>
      </c>
      <c r="T12" s="7" t="s">
        <v>48</v>
      </c>
    </row>
    <row r="13" spans="2:20" x14ac:dyDescent="0.2">
      <c r="J13" s="2">
        <v>9</v>
      </c>
      <c r="K13" s="4">
        <v>0.26</v>
      </c>
      <c r="L13" s="4">
        <v>0.21199999999999999</v>
      </c>
      <c r="M13" s="2">
        <v>2E-3</v>
      </c>
      <c r="N13" s="4">
        <f t="shared" si="0"/>
        <v>1.1359999999999999E-2</v>
      </c>
      <c r="R13" s="5">
        <v>9</v>
      </c>
      <c r="S13" s="7" t="s">
        <v>34</v>
      </c>
      <c r="T13" s="7" t="s">
        <v>47</v>
      </c>
    </row>
    <row r="14" spans="2:20" x14ac:dyDescent="0.2">
      <c r="B14" s="2" t="s">
        <v>11</v>
      </c>
      <c r="E14" t="s">
        <v>51</v>
      </c>
      <c r="F14" t="s">
        <v>19</v>
      </c>
      <c r="G14" t="s">
        <v>52</v>
      </c>
      <c r="J14" s="2">
        <v>8</v>
      </c>
      <c r="K14" s="4">
        <v>0.25</v>
      </c>
      <c r="L14" s="4">
        <v>0.22900000000000001</v>
      </c>
      <c r="M14" s="2">
        <v>2E-3</v>
      </c>
      <c r="N14" s="4">
        <f t="shared" si="0"/>
        <v>1.187E-2</v>
      </c>
      <c r="R14" s="5">
        <v>8</v>
      </c>
      <c r="S14" s="7" t="s">
        <v>28</v>
      </c>
      <c r="T14" s="7" t="s">
        <v>46</v>
      </c>
    </row>
    <row r="15" spans="2:20" x14ac:dyDescent="0.2">
      <c r="B15" t="s">
        <v>4</v>
      </c>
      <c r="C15" s="1">
        <v>0.59</v>
      </c>
      <c r="D15" t="s">
        <v>7</v>
      </c>
      <c r="J15" s="2">
        <v>7</v>
      </c>
      <c r="K15" s="4">
        <v>0.23499999999999999</v>
      </c>
      <c r="L15" s="4">
        <v>0.246</v>
      </c>
      <c r="M15" s="2">
        <v>2E-3</v>
      </c>
      <c r="N15" s="4">
        <f t="shared" si="0"/>
        <v>1.2379999999999999E-2</v>
      </c>
      <c r="R15" s="5">
        <v>7</v>
      </c>
      <c r="S15" s="7" t="s">
        <v>29</v>
      </c>
      <c r="T15" s="7" t="s">
        <v>45</v>
      </c>
    </row>
    <row r="16" spans="2:20" x14ac:dyDescent="0.2">
      <c r="B16" t="s">
        <v>12</v>
      </c>
      <c r="C16" s="1">
        <v>0.17499999999999999</v>
      </c>
      <c r="D16" t="s">
        <v>6</v>
      </c>
      <c r="E16" s="1">
        <v>0.01</v>
      </c>
      <c r="F16">
        <f>C16*10^(-9)*((C15/100)/(E7*8.8541878176*10^(-12)))</f>
        <v>1.8610062691981746</v>
      </c>
      <c r="J16" s="2">
        <v>6</v>
      </c>
      <c r="K16" s="4">
        <v>0.16</v>
      </c>
      <c r="L16" s="4">
        <v>0.247</v>
      </c>
      <c r="M16" s="2">
        <v>2E-3</v>
      </c>
      <c r="N16" s="4">
        <f t="shared" si="0"/>
        <v>1.2410000000000001E-2</v>
      </c>
      <c r="R16" s="5">
        <v>6</v>
      </c>
      <c r="S16" s="7" t="s">
        <v>35</v>
      </c>
      <c r="T16" s="7" t="s">
        <v>44</v>
      </c>
    </row>
    <row r="17" spans="2:20" x14ac:dyDescent="0.2">
      <c r="B17" t="s">
        <v>8</v>
      </c>
      <c r="C17" s="1">
        <v>4.2000000000000003E-2</v>
      </c>
      <c r="D17" t="s">
        <v>6</v>
      </c>
      <c r="E17">
        <v>6.0000000000000001E-3</v>
      </c>
      <c r="F17">
        <f>C17*10^(-9)*((C15/100)/((E7)*8.8541878176*10^(-12)))</f>
        <v>0.44664150460756197</v>
      </c>
      <c r="J17" s="2">
        <v>5</v>
      </c>
      <c r="K17" s="4">
        <v>0.14000000000000001</v>
      </c>
      <c r="L17" s="4">
        <v>0.26400000000000001</v>
      </c>
      <c r="M17" s="2">
        <v>2E-3</v>
      </c>
      <c r="N17" s="4">
        <f t="shared" si="0"/>
        <v>1.2920000000000001E-2</v>
      </c>
      <c r="R17" s="5">
        <v>5</v>
      </c>
      <c r="S17" s="7" t="s">
        <v>30</v>
      </c>
      <c r="T17" s="7" t="s">
        <v>43</v>
      </c>
    </row>
    <row r="18" spans="2:20" x14ac:dyDescent="0.2">
      <c r="J18" s="2">
        <v>4</v>
      </c>
      <c r="K18" s="4">
        <v>0.12</v>
      </c>
      <c r="L18" s="4">
        <v>0.313</v>
      </c>
      <c r="M18" s="2">
        <v>2E-3</v>
      </c>
      <c r="N18" s="4">
        <f t="shared" si="0"/>
        <v>1.439E-2</v>
      </c>
      <c r="R18" s="5">
        <v>4</v>
      </c>
      <c r="S18" s="7" t="s">
        <v>31</v>
      </c>
      <c r="T18" s="7" t="s">
        <v>42</v>
      </c>
    </row>
    <row r="19" spans="2:20" x14ac:dyDescent="0.2">
      <c r="B19" s="2" t="s">
        <v>10</v>
      </c>
      <c r="E19" t="s">
        <v>51</v>
      </c>
      <c r="F19" t="s">
        <v>19</v>
      </c>
      <c r="G19" t="s">
        <v>52</v>
      </c>
      <c r="J19" s="2">
        <v>3</v>
      </c>
      <c r="K19" s="4">
        <v>0.1</v>
      </c>
      <c r="L19" s="4">
        <v>0.40300000000000002</v>
      </c>
      <c r="M19" s="2">
        <v>2E-3</v>
      </c>
      <c r="N19" s="4">
        <f>L19*0.03 + 0.005</f>
        <v>1.7090000000000001E-2</v>
      </c>
      <c r="R19" s="5">
        <v>3</v>
      </c>
      <c r="S19" s="7" t="s">
        <v>32</v>
      </c>
      <c r="T19" s="7" t="s">
        <v>41</v>
      </c>
    </row>
    <row r="20" spans="2:20" x14ac:dyDescent="0.2">
      <c r="B20" t="s">
        <v>4</v>
      </c>
      <c r="C20" s="1">
        <v>0.56999999999999995</v>
      </c>
      <c r="D20" t="s">
        <v>7</v>
      </c>
      <c r="J20" s="2">
        <v>2</v>
      </c>
      <c r="K20" s="4">
        <v>0.09</v>
      </c>
      <c r="L20" s="9">
        <v>0.56999999999999995</v>
      </c>
      <c r="M20" s="2">
        <v>2E-3</v>
      </c>
      <c r="N20" s="9">
        <f>L20*0.03 + 0.005</f>
        <v>2.2099999999999998E-2</v>
      </c>
      <c r="R20" s="5">
        <v>2</v>
      </c>
      <c r="S20" s="7" t="s">
        <v>33</v>
      </c>
      <c r="T20" s="7" t="s">
        <v>40</v>
      </c>
    </row>
    <row r="21" spans="2:20" x14ac:dyDescent="0.2">
      <c r="B21" t="s">
        <v>14</v>
      </c>
      <c r="C21" s="1">
        <v>0.121</v>
      </c>
      <c r="D21" t="s">
        <v>6</v>
      </c>
      <c r="E21">
        <v>8.9999999999999993E-3</v>
      </c>
      <c r="F21">
        <f>C21*10^(-9)*((C20/100)/(E7*8.8541878176*10^(-12)))</f>
        <v>1.2431341635505868</v>
      </c>
    </row>
    <row r="22" spans="2:20" x14ac:dyDescent="0.2">
      <c r="B22" t="s">
        <v>8</v>
      </c>
      <c r="C22" s="1">
        <v>4.2000000000000003E-2</v>
      </c>
      <c r="D22" t="s">
        <v>6</v>
      </c>
      <c r="E22">
        <v>6.0000000000000001E-3</v>
      </c>
      <c r="F22">
        <f>C22*10^(-9)*((C20/100)/((E7)*8.8541878176*10^(-12)))</f>
        <v>0.43150111462086493</v>
      </c>
    </row>
    <row r="24" spans="2:20" x14ac:dyDescent="0.2">
      <c r="K24" s="4"/>
      <c r="L24" s="4"/>
    </row>
    <row r="25" spans="2:20" x14ac:dyDescent="0.2">
      <c r="B25" t="s">
        <v>9</v>
      </c>
      <c r="K25" s="4"/>
      <c r="L25" s="4"/>
    </row>
    <row r="26" spans="2:20" x14ac:dyDescent="0.2">
      <c r="B26" t="s">
        <v>1</v>
      </c>
      <c r="C26" s="1"/>
      <c r="D26" t="s">
        <v>7</v>
      </c>
      <c r="K26" s="4"/>
      <c r="L26" s="4"/>
    </row>
    <row r="27" spans="2:20" x14ac:dyDescent="0.2">
      <c r="B27" t="s">
        <v>2</v>
      </c>
      <c r="C27" s="1"/>
      <c r="D27" t="s">
        <v>7</v>
      </c>
      <c r="E27">
        <f>PI()*(C26^2-(C27/2)^2)/10000</f>
        <v>0</v>
      </c>
      <c r="K27" s="4"/>
      <c r="L27" s="4"/>
    </row>
    <row r="28" spans="2:20" x14ac:dyDescent="0.2">
      <c r="K28" s="4"/>
      <c r="L28" s="4"/>
    </row>
    <row r="29" spans="2:20" x14ac:dyDescent="0.2">
      <c r="B29" s="2" t="s">
        <v>13</v>
      </c>
      <c r="E29" t="s">
        <v>51</v>
      </c>
      <c r="F29" t="s">
        <v>19</v>
      </c>
      <c r="G29" t="s">
        <v>52</v>
      </c>
      <c r="K29" s="4"/>
      <c r="L29" s="4"/>
    </row>
    <row r="30" spans="2:20" x14ac:dyDescent="0.2">
      <c r="B30" t="s">
        <v>4</v>
      </c>
      <c r="C30" s="1">
        <v>0.58499999999999996</v>
      </c>
      <c r="D30" t="s">
        <v>7</v>
      </c>
      <c r="K30" s="4"/>
      <c r="L30" s="4"/>
    </row>
    <row r="31" spans="2:20" x14ac:dyDescent="0.2">
      <c r="B31" t="s">
        <v>3</v>
      </c>
      <c r="C31" s="1">
        <v>5.2999999999999999E-2</v>
      </c>
      <c r="D31" t="s">
        <v>6</v>
      </c>
      <c r="E31">
        <v>7.0000000000000001E-3</v>
      </c>
      <c r="F31" t="e">
        <f>C31*10^(-9)*(C30/(100*E27*8.8541878176*10^(-12)))</f>
        <v>#DIV/0!</v>
      </c>
      <c r="K31" s="4"/>
      <c r="L31" s="4"/>
    </row>
    <row r="32" spans="2:20" x14ac:dyDescent="0.2">
      <c r="B32" t="s">
        <v>8</v>
      </c>
      <c r="C32" s="1">
        <v>2.5000000000000001E-2</v>
      </c>
      <c r="D32" t="s">
        <v>6</v>
      </c>
      <c r="E32">
        <v>6.0000000000000001E-3</v>
      </c>
      <c r="F32" t="e">
        <f>C32*10^(-9)*(C30/(100*E27*8.8541878176*10^(-12)))</f>
        <v>#DIV/0!</v>
      </c>
      <c r="K32" s="4"/>
      <c r="L32" s="4"/>
    </row>
    <row r="33" spans="2:12" x14ac:dyDescent="0.2">
      <c r="K33" s="4"/>
      <c r="L33" s="4"/>
    </row>
    <row r="34" spans="2:12" x14ac:dyDescent="0.2">
      <c r="B34" s="2" t="s">
        <v>11</v>
      </c>
      <c r="E34" t="s">
        <v>51</v>
      </c>
      <c r="F34" t="s">
        <v>19</v>
      </c>
      <c r="G34" t="s">
        <v>52</v>
      </c>
      <c r="K34" s="4"/>
      <c r="L34" s="4"/>
    </row>
    <row r="35" spans="2:12" x14ac:dyDescent="0.2">
      <c r="B35" t="s">
        <v>4</v>
      </c>
      <c r="C35" s="1">
        <v>0.57999999999999996</v>
      </c>
      <c r="D35" t="s">
        <v>7</v>
      </c>
    </row>
    <row r="36" spans="2:12" x14ac:dyDescent="0.2">
      <c r="B36" t="s">
        <v>12</v>
      </c>
      <c r="C36" s="1">
        <v>0.09</v>
      </c>
      <c r="D36" t="s">
        <v>6</v>
      </c>
      <c r="E36">
        <v>8.0000000000000002E-3</v>
      </c>
      <c r="F36" t="e">
        <f>C36*10^(-9)*((C35/100)/(E27*8.8541878176*10^(-12)))</f>
        <v>#DIV/0!</v>
      </c>
    </row>
    <row r="37" spans="2:12" x14ac:dyDescent="0.2">
      <c r="B37" t="s">
        <v>8</v>
      </c>
      <c r="C37" s="1">
        <v>2.4E-2</v>
      </c>
      <c r="D37" t="s">
        <v>6</v>
      </c>
      <c r="E37">
        <v>5.0000000000000001E-3</v>
      </c>
      <c r="F37" t="e">
        <f>C37*10^(-9)*((C35/100)/((E27)*8.8541878176*10^(-12)))</f>
        <v>#DIV/0!</v>
      </c>
    </row>
    <row r="39" spans="2:12" x14ac:dyDescent="0.2">
      <c r="B39" s="2" t="s">
        <v>10</v>
      </c>
      <c r="E39" t="s">
        <v>51</v>
      </c>
      <c r="F39" t="s">
        <v>19</v>
      </c>
      <c r="G39" t="s">
        <v>52</v>
      </c>
    </row>
    <row r="40" spans="2:12" x14ac:dyDescent="0.2">
      <c r="B40" t="s">
        <v>4</v>
      </c>
      <c r="C40" s="1">
        <v>0.52500000000000002</v>
      </c>
      <c r="D40" t="s">
        <v>7</v>
      </c>
    </row>
    <row r="41" spans="2:12" x14ac:dyDescent="0.2">
      <c r="B41" t="s">
        <v>14</v>
      </c>
      <c r="C41" s="1">
        <v>6.8000000000000005E-2</v>
      </c>
      <c r="D41" t="s">
        <v>6</v>
      </c>
      <c r="E41">
        <v>7.0000000000000001E-3</v>
      </c>
      <c r="F41" t="e">
        <f>C41*10^(-9)*((C40/100)/(E27*8.8541878176*10^(-12)))</f>
        <v>#DIV/0!</v>
      </c>
    </row>
    <row r="42" spans="2:12" x14ac:dyDescent="0.2">
      <c r="B42" t="s">
        <v>8</v>
      </c>
      <c r="C42" s="1">
        <v>2.8000000000000001E-2</v>
      </c>
      <c r="D42" t="s">
        <v>6</v>
      </c>
      <c r="E42">
        <v>6.0000000000000001E-3</v>
      </c>
      <c r="F42" t="e">
        <f>C42*10^(-9)*((C40/100)/((E27)*8.8541878176*10^(-12)))</f>
        <v>#DIV/0!</v>
      </c>
    </row>
    <row r="45" spans="2:12" x14ac:dyDescent="0.2">
      <c r="B45" t="s">
        <v>15</v>
      </c>
    </row>
    <row r="46" spans="2:12" x14ac:dyDescent="0.2">
      <c r="B46" t="s">
        <v>1</v>
      </c>
      <c r="C46" s="1"/>
      <c r="D46" t="s">
        <v>7</v>
      </c>
    </row>
    <row r="47" spans="2:12" x14ac:dyDescent="0.2">
      <c r="B47" t="s">
        <v>2</v>
      </c>
      <c r="C47" s="1"/>
      <c r="D47" t="s">
        <v>7</v>
      </c>
      <c r="E47">
        <f>PI()*(C46^2-(C47/2)^2)/10000</f>
        <v>0</v>
      </c>
    </row>
    <row r="49" spans="2:7" x14ac:dyDescent="0.2">
      <c r="B49" s="2" t="s">
        <v>13</v>
      </c>
      <c r="E49" t="s">
        <v>51</v>
      </c>
      <c r="F49" t="s">
        <v>19</v>
      </c>
      <c r="G49" t="s">
        <v>52</v>
      </c>
    </row>
    <row r="50" spans="2:7" x14ac:dyDescent="0.2">
      <c r="B50" t="s">
        <v>4</v>
      </c>
      <c r="C50" s="1">
        <v>0.6</v>
      </c>
      <c r="D50" t="s">
        <v>7</v>
      </c>
    </row>
    <row r="51" spans="2:7" x14ac:dyDescent="0.2">
      <c r="B51" t="s">
        <v>3</v>
      </c>
      <c r="C51" s="1">
        <v>0.122</v>
      </c>
      <c r="D51" t="s">
        <v>6</v>
      </c>
      <c r="E51">
        <v>8.9999999999999993E-3</v>
      </c>
      <c r="F51" t="e">
        <f>C51*10^(-9)*(C50/(100*E47*8.8541878176*10^(-12)))</f>
        <v>#DIV/0!</v>
      </c>
    </row>
    <row r="52" spans="2:7" x14ac:dyDescent="0.2">
      <c r="B52" t="s">
        <v>8</v>
      </c>
      <c r="C52" s="1">
        <v>5.6000000000000001E-2</v>
      </c>
      <c r="D52" t="s">
        <v>6</v>
      </c>
      <c r="E52">
        <v>7.0000000000000001E-3</v>
      </c>
      <c r="F52" t="e">
        <f>C52*10^(-9)*(C50/(100*E47*8.8541878176*10^(-12)))</f>
        <v>#DIV/0!</v>
      </c>
    </row>
    <row r="54" spans="2:7" x14ac:dyDescent="0.2">
      <c r="B54" s="2" t="s">
        <v>11</v>
      </c>
      <c r="E54" t="s">
        <v>51</v>
      </c>
      <c r="F54" t="s">
        <v>19</v>
      </c>
      <c r="G54" t="s">
        <v>52</v>
      </c>
    </row>
    <row r="55" spans="2:7" x14ac:dyDescent="0.2">
      <c r="B55" t="s">
        <v>4</v>
      </c>
      <c r="C55" s="1">
        <v>0.59499999999999997</v>
      </c>
      <c r="D55" t="s">
        <v>7</v>
      </c>
    </row>
    <row r="56" spans="2:7" x14ac:dyDescent="0.2">
      <c r="B56" t="s">
        <v>12</v>
      </c>
      <c r="C56" s="1">
        <v>0.23200000000000001</v>
      </c>
      <c r="D56" t="s">
        <v>6</v>
      </c>
      <c r="E56">
        <v>1.2E-2</v>
      </c>
      <c r="F56" t="e">
        <f>C56*10^(-9)*((C55/100)/(E47*8.8541878176*10^(-12)))</f>
        <v>#DIV/0!</v>
      </c>
    </row>
    <row r="57" spans="2:7" x14ac:dyDescent="0.2">
      <c r="B57" t="s">
        <v>8</v>
      </c>
      <c r="C57" s="1">
        <v>5.2999999999999999E-2</v>
      </c>
      <c r="D57" t="s">
        <v>6</v>
      </c>
      <c r="E57">
        <v>7.0000000000000001E-3</v>
      </c>
      <c r="F57" t="e">
        <f>C57*10^(-9)*((C55/100)/((E47)*8.8541878176*10^(-12)))</f>
        <v>#DIV/0!</v>
      </c>
    </row>
    <row r="59" spans="2:7" x14ac:dyDescent="0.2">
      <c r="B59" s="2" t="s">
        <v>10</v>
      </c>
      <c r="E59" t="s">
        <v>51</v>
      </c>
      <c r="F59" t="s">
        <v>19</v>
      </c>
      <c r="G59" t="s">
        <v>52</v>
      </c>
    </row>
    <row r="60" spans="2:7" x14ac:dyDescent="0.2">
      <c r="B60" t="s">
        <v>4</v>
      </c>
      <c r="C60" s="1">
        <v>0.56999999999999995</v>
      </c>
      <c r="D60" t="s">
        <v>7</v>
      </c>
    </row>
    <row r="61" spans="2:7" x14ac:dyDescent="0.2">
      <c r="B61" t="s">
        <v>14</v>
      </c>
      <c r="C61" s="1">
        <v>0.14199999999999999</v>
      </c>
      <c r="D61" t="s">
        <v>6</v>
      </c>
      <c r="E61">
        <v>8.9999999999999993E-3</v>
      </c>
      <c r="F61" t="e">
        <f>C61*10^(-9)*((C60/100)/(E47*8.8541878176*10^(-12)))</f>
        <v>#DIV/0!</v>
      </c>
    </row>
    <row r="62" spans="2:7" x14ac:dyDescent="0.2">
      <c r="B62" t="s">
        <v>8</v>
      </c>
      <c r="C62" s="1">
        <v>5.1999999999999998E-2</v>
      </c>
      <c r="D62" t="s">
        <v>6</v>
      </c>
      <c r="E62">
        <v>7.0000000000000001E-3</v>
      </c>
      <c r="F62" t="e">
        <f>C62*10^(-9)*((C60/100)/((E47)*8.8541878176*10^(-12)))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ROBLEDO IBARRA</dc:creator>
  <cp:lastModifiedBy>EMILIANO ROBLEDO IBARRA</cp:lastModifiedBy>
  <dcterms:created xsi:type="dcterms:W3CDTF">2020-03-15T14:24:20Z</dcterms:created>
  <dcterms:modified xsi:type="dcterms:W3CDTF">2020-03-15T17:51:48Z</dcterms:modified>
</cp:coreProperties>
</file>