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1_IBER PIEDRA\tarifas_catalogos clientes\2025\"/>
    </mc:Choice>
  </mc:AlternateContent>
  <bookViews>
    <workbookView xWindow="0" yWindow="45" windowWidth="15195" windowHeight="9975" activeTab="2"/>
  </bookViews>
  <sheets>
    <sheet name="Hoja1" sheetId="1" r:id="rId1"/>
    <sheet name="Hoja2" sheetId="2" r:id="rId2"/>
    <sheet name="Hoja4" sheetId="5" r:id="rId3"/>
  </sheets>
  <definedNames>
    <definedName name="_xlnm._FilterDatabase" localSheetId="0" hidden="1">Hoja1!#REF!</definedName>
    <definedName name="_xlnm.Print_Area" localSheetId="0">Hoja1!$A$1:$K$716</definedName>
    <definedName name="_xlnm.Print_Area" localSheetId="1">Hoja2!$A$1:$E$686</definedName>
    <definedName name="_xlnm.Print_Area" localSheetId="2">Hoja4!$A$1:$K$632</definedName>
    <definedName name="_xlnm.Print_Titles" localSheetId="0">Hoja1!$4:$4</definedName>
    <definedName name="_xlnm.Print_Titles" localSheetId="1">Hoja2!$2:$2</definedName>
  </definedNames>
  <calcPr calcId="152511"/>
</workbook>
</file>

<file path=xl/calcChain.xml><?xml version="1.0" encoding="utf-8"?>
<calcChain xmlns="http://schemas.openxmlformats.org/spreadsheetml/2006/main">
  <c r="A2" i="5" l="1"/>
  <c r="A2" i="2"/>
  <c r="G90" i="5"/>
  <c r="G88" i="5"/>
  <c r="G86" i="5"/>
  <c r="G84" i="5"/>
  <c r="G42" i="5"/>
  <c r="G40" i="5"/>
  <c r="K636" i="1" l="1"/>
  <c r="K635" i="1"/>
  <c r="K634" i="1"/>
  <c r="K633" i="1"/>
  <c r="K632" i="1"/>
  <c r="L632" i="1"/>
  <c r="L633" i="1"/>
  <c r="L634" i="1"/>
  <c r="L635" i="1"/>
  <c r="L636" i="1"/>
  <c r="G636" i="1"/>
  <c r="O636" i="1"/>
  <c r="G635" i="1"/>
  <c r="O635" i="1"/>
  <c r="G634" i="1"/>
  <c r="O634" i="1"/>
  <c r="G633" i="1"/>
  <c r="O633" i="1" s="1"/>
  <c r="G632" i="1"/>
  <c r="O632" i="1"/>
  <c r="K622" i="1"/>
  <c r="G622" i="1"/>
  <c r="O622" i="1" s="1"/>
  <c r="G500" i="1"/>
  <c r="G498" i="1"/>
  <c r="K474" i="1" l="1"/>
  <c r="K475" i="1"/>
  <c r="G474" i="1"/>
  <c r="G475" i="1"/>
  <c r="G476" i="1"/>
  <c r="K614" i="1" l="1"/>
  <c r="G614" i="1"/>
  <c r="G588" i="1"/>
  <c r="G590" i="1"/>
  <c r="K459" i="1"/>
  <c r="G459" i="1"/>
  <c r="G390" i="1"/>
  <c r="K398" i="1"/>
  <c r="K397" i="1"/>
  <c r="L397" i="1"/>
  <c r="G397" i="1"/>
  <c r="G75" i="1" l="1"/>
  <c r="K75" i="1"/>
  <c r="K74" i="1"/>
  <c r="G74" i="1"/>
  <c r="G64" i="1"/>
  <c r="G65" i="1"/>
  <c r="G66" i="1"/>
  <c r="K68" i="1"/>
  <c r="K67" i="1"/>
  <c r="K66" i="1"/>
  <c r="K65" i="1"/>
  <c r="K64" i="1"/>
  <c r="L63" i="1"/>
  <c r="L64" i="1"/>
  <c r="L65" i="1"/>
  <c r="K63" i="1"/>
  <c r="G63" i="1"/>
  <c r="L35" i="1"/>
  <c r="K35" i="1"/>
  <c r="G35" i="1"/>
  <c r="L34" i="1"/>
  <c r="K34" i="1"/>
  <c r="G34" i="1"/>
  <c r="L45" i="1"/>
  <c r="K45" i="1"/>
  <c r="L44" i="1"/>
  <c r="K44" i="1"/>
  <c r="G44" i="1"/>
  <c r="K29" i="1"/>
  <c r="L29" i="1"/>
  <c r="K28" i="1"/>
  <c r="L28" i="1"/>
  <c r="G28" i="1"/>
  <c r="A679" i="2" l="1"/>
  <c r="B679" i="2"/>
  <c r="C679" i="2"/>
  <c r="D679" i="2"/>
  <c r="E679" i="2" s="1"/>
  <c r="A680" i="2"/>
  <c r="B680" i="2"/>
  <c r="C680" i="2"/>
  <c r="D680" i="2"/>
  <c r="E680" i="2" s="1"/>
  <c r="A681" i="2"/>
  <c r="B681" i="2"/>
  <c r="C681" i="2"/>
  <c r="D681" i="2"/>
  <c r="E681" i="2" s="1"/>
  <c r="A631" i="2"/>
  <c r="B631" i="2"/>
  <c r="C631" i="2"/>
  <c r="D631" i="2"/>
  <c r="E631" i="2" s="1"/>
  <c r="A632" i="2"/>
  <c r="B632" i="2"/>
  <c r="C632" i="2"/>
  <c r="D632" i="2"/>
  <c r="E632" i="2" s="1"/>
  <c r="A633" i="2"/>
  <c r="B633" i="2"/>
  <c r="C633" i="2"/>
  <c r="D633" i="2"/>
  <c r="E633" i="2" s="1"/>
  <c r="A634" i="2"/>
  <c r="B634" i="2"/>
  <c r="C634" i="2"/>
  <c r="D634" i="2"/>
  <c r="E634" i="2" s="1"/>
  <c r="A635" i="2"/>
  <c r="B635" i="2"/>
  <c r="C635" i="2"/>
  <c r="D635" i="2"/>
  <c r="E635" i="2" s="1"/>
  <c r="A636" i="2"/>
  <c r="B636" i="2"/>
  <c r="C636" i="2"/>
  <c r="D636" i="2"/>
  <c r="E636" i="2" s="1"/>
  <c r="A637" i="2"/>
  <c r="B637" i="2"/>
  <c r="C637" i="2"/>
  <c r="D637" i="2"/>
  <c r="E637" i="2" s="1"/>
  <c r="A638" i="2"/>
  <c r="B638" i="2"/>
  <c r="C638" i="2"/>
  <c r="D638" i="2"/>
  <c r="E638" i="2" s="1"/>
  <c r="A639" i="2"/>
  <c r="B639" i="2"/>
  <c r="C639" i="2"/>
  <c r="D639" i="2"/>
  <c r="E639" i="2" s="1"/>
  <c r="A640" i="2"/>
  <c r="B640" i="2"/>
  <c r="C640" i="2"/>
  <c r="D640" i="2"/>
  <c r="E640" i="2" s="1"/>
  <c r="A641" i="2"/>
  <c r="B641" i="2"/>
  <c r="C641" i="2"/>
  <c r="D641" i="2"/>
  <c r="E641" i="2" s="1"/>
  <c r="A642" i="2"/>
  <c r="B642" i="2"/>
  <c r="C642" i="2"/>
  <c r="D642" i="2"/>
  <c r="E642" i="2" s="1"/>
  <c r="A643" i="2"/>
  <c r="B643" i="2"/>
  <c r="C643" i="2"/>
  <c r="D643" i="2"/>
  <c r="E643" i="2" s="1"/>
  <c r="A644" i="2"/>
  <c r="B644" i="2"/>
  <c r="C644" i="2"/>
  <c r="D644" i="2"/>
  <c r="E644" i="2" s="1"/>
  <c r="A645" i="2"/>
  <c r="B645" i="2"/>
  <c r="C645" i="2"/>
  <c r="D645" i="2"/>
  <c r="E645" i="2" s="1"/>
  <c r="A646" i="2"/>
  <c r="B646" i="2"/>
  <c r="C646" i="2"/>
  <c r="D646" i="2"/>
  <c r="E646" i="2" s="1"/>
  <c r="A647" i="2"/>
  <c r="B647" i="2"/>
  <c r="C647" i="2"/>
  <c r="D647" i="2"/>
  <c r="E647" i="2" s="1"/>
  <c r="A648" i="2"/>
  <c r="B648" i="2"/>
  <c r="C648" i="2"/>
  <c r="D648" i="2"/>
  <c r="E648" i="2" s="1"/>
  <c r="A649" i="2"/>
  <c r="B649" i="2"/>
  <c r="C649" i="2"/>
  <c r="D649" i="2"/>
  <c r="E649" i="2" s="1"/>
  <c r="A650" i="2"/>
  <c r="B650" i="2"/>
  <c r="C650" i="2"/>
  <c r="D650" i="2"/>
  <c r="E650" i="2" s="1"/>
  <c r="A651" i="2"/>
  <c r="B651" i="2"/>
  <c r="C651" i="2"/>
  <c r="D651" i="2"/>
  <c r="E651" i="2" s="1"/>
  <c r="A652" i="2"/>
  <c r="B652" i="2"/>
  <c r="C652" i="2"/>
  <c r="D652" i="2"/>
  <c r="E652" i="2" s="1"/>
  <c r="A653" i="2"/>
  <c r="B653" i="2"/>
  <c r="C653" i="2"/>
  <c r="D653" i="2"/>
  <c r="E653" i="2" s="1"/>
  <c r="A654" i="2"/>
  <c r="B654" i="2"/>
  <c r="C654" i="2"/>
  <c r="D654" i="2"/>
  <c r="E654" i="2" s="1"/>
  <c r="A655" i="2"/>
  <c r="B655" i="2"/>
  <c r="C655" i="2"/>
  <c r="D655" i="2"/>
  <c r="E655" i="2" s="1"/>
  <c r="A656" i="2"/>
  <c r="B656" i="2"/>
  <c r="C656" i="2"/>
  <c r="D656" i="2"/>
  <c r="E656" i="2" s="1"/>
  <c r="A657" i="2"/>
  <c r="B657" i="2"/>
  <c r="C657" i="2"/>
  <c r="D657" i="2"/>
  <c r="E657" i="2" s="1"/>
  <c r="A658" i="2"/>
  <c r="B658" i="2"/>
  <c r="C658" i="2"/>
  <c r="D658" i="2"/>
  <c r="E658" i="2" s="1"/>
  <c r="A659" i="2"/>
  <c r="B659" i="2"/>
  <c r="C659" i="2"/>
  <c r="D659" i="2"/>
  <c r="E659" i="2" s="1"/>
  <c r="A660" i="2"/>
  <c r="B660" i="2"/>
  <c r="C660" i="2"/>
  <c r="D660" i="2"/>
  <c r="E660" i="2" s="1"/>
  <c r="A661" i="2"/>
  <c r="B661" i="2"/>
  <c r="C661" i="2"/>
  <c r="D661" i="2"/>
  <c r="E661" i="2" s="1"/>
  <c r="A662" i="2"/>
  <c r="B662" i="2"/>
  <c r="C662" i="2"/>
  <c r="D662" i="2"/>
  <c r="E662" i="2" s="1"/>
  <c r="A663" i="2"/>
  <c r="B663" i="2"/>
  <c r="C663" i="2"/>
  <c r="D663" i="2"/>
  <c r="E663" i="2" s="1"/>
  <c r="A664" i="2"/>
  <c r="B664" i="2"/>
  <c r="C664" i="2"/>
  <c r="D664" i="2"/>
  <c r="E664" i="2" s="1"/>
  <c r="A665" i="2"/>
  <c r="B665" i="2"/>
  <c r="C665" i="2"/>
  <c r="D665" i="2"/>
  <c r="E665" i="2" s="1"/>
  <c r="A666" i="2"/>
  <c r="B666" i="2"/>
  <c r="C666" i="2"/>
  <c r="D666" i="2"/>
  <c r="E666" i="2" s="1"/>
  <c r="A667" i="2"/>
  <c r="B667" i="2"/>
  <c r="C667" i="2"/>
  <c r="D667" i="2"/>
  <c r="E667" i="2" s="1"/>
  <c r="A668" i="2"/>
  <c r="B668" i="2"/>
  <c r="C668" i="2"/>
  <c r="D668" i="2"/>
  <c r="E668" i="2" s="1"/>
  <c r="A669" i="2"/>
  <c r="B669" i="2"/>
  <c r="C669" i="2"/>
  <c r="D669" i="2"/>
  <c r="E669" i="2" s="1"/>
  <c r="A670" i="2"/>
  <c r="B670" i="2"/>
  <c r="C670" i="2"/>
  <c r="D670" i="2"/>
  <c r="E670" i="2" s="1"/>
  <c r="A671" i="2"/>
  <c r="B671" i="2"/>
  <c r="C671" i="2"/>
  <c r="D671" i="2"/>
  <c r="E671" i="2" s="1"/>
  <c r="A672" i="2"/>
  <c r="B672" i="2"/>
  <c r="C672" i="2"/>
  <c r="D672" i="2"/>
  <c r="E672" i="2" s="1"/>
  <c r="A673" i="2"/>
  <c r="B673" i="2"/>
  <c r="C673" i="2"/>
  <c r="D673" i="2"/>
  <c r="E673" i="2" s="1"/>
  <c r="A674" i="2"/>
  <c r="B674" i="2"/>
  <c r="C674" i="2"/>
  <c r="D674" i="2"/>
  <c r="E674" i="2" s="1"/>
  <c r="A675" i="2"/>
  <c r="B675" i="2"/>
  <c r="C675" i="2"/>
  <c r="D675" i="2"/>
  <c r="E675" i="2" s="1"/>
  <c r="A676" i="2"/>
  <c r="B676" i="2"/>
  <c r="C676" i="2"/>
  <c r="D676" i="2"/>
  <c r="E676" i="2" s="1"/>
  <c r="A677" i="2"/>
  <c r="B677" i="2"/>
  <c r="C677" i="2"/>
  <c r="D677" i="2"/>
  <c r="E677" i="2" s="1"/>
  <c r="A678" i="2"/>
  <c r="B678" i="2"/>
  <c r="C678" i="2"/>
  <c r="D678" i="2"/>
  <c r="E678" i="2" s="1"/>
  <c r="A625" i="2"/>
  <c r="B625" i="2"/>
  <c r="C625" i="2"/>
  <c r="D625" i="2"/>
  <c r="E625" i="2" s="1"/>
  <c r="A626" i="2"/>
  <c r="B626" i="2"/>
  <c r="C626" i="2"/>
  <c r="D626" i="2"/>
  <c r="E626" i="2" s="1"/>
  <c r="A627" i="2"/>
  <c r="B627" i="2"/>
  <c r="C627" i="2"/>
  <c r="D627" i="2"/>
  <c r="E627" i="2" s="1"/>
  <c r="A628" i="2"/>
  <c r="B628" i="2"/>
  <c r="C628" i="2"/>
  <c r="D628" i="2"/>
  <c r="E628" i="2" s="1"/>
  <c r="A629" i="2"/>
  <c r="B629" i="2"/>
  <c r="C629" i="2"/>
  <c r="D629" i="2"/>
  <c r="E629" i="2" s="1"/>
  <c r="A630" i="2"/>
  <c r="B630" i="2"/>
  <c r="C630" i="2"/>
  <c r="D630" i="2"/>
  <c r="E630" i="2" s="1"/>
  <c r="A11" i="2"/>
  <c r="B11" i="2"/>
  <c r="C11" i="2"/>
  <c r="D11" i="2"/>
  <c r="E11" i="2" s="1"/>
  <c r="A12" i="2"/>
  <c r="B12" i="2"/>
  <c r="C12" i="2"/>
  <c r="D12" i="2"/>
  <c r="E12" i="2" s="1"/>
  <c r="A13" i="2"/>
  <c r="B13" i="2"/>
  <c r="C13" i="2"/>
  <c r="D13" i="2"/>
  <c r="E13" i="2" s="1"/>
  <c r="A14" i="2"/>
  <c r="B14" i="2"/>
  <c r="C14" i="2"/>
  <c r="D14" i="2"/>
  <c r="E14" i="2" s="1"/>
  <c r="A15" i="2"/>
  <c r="B15" i="2"/>
  <c r="C15" i="2"/>
  <c r="D15" i="2"/>
  <c r="E15" i="2" s="1"/>
  <c r="A16" i="2"/>
  <c r="B16" i="2"/>
  <c r="C16" i="2"/>
  <c r="D16" i="2"/>
  <c r="E16" i="2" s="1"/>
  <c r="A17" i="2"/>
  <c r="B17" i="2"/>
  <c r="C17" i="2"/>
  <c r="D17" i="2"/>
  <c r="E17" i="2" s="1"/>
  <c r="A18" i="2"/>
  <c r="B18" i="2"/>
  <c r="C18" i="2"/>
  <c r="D18" i="2"/>
  <c r="E18" i="2" s="1"/>
  <c r="A19" i="2"/>
  <c r="B19" i="2"/>
  <c r="C19" i="2"/>
  <c r="D19" i="2"/>
  <c r="E19" i="2" s="1"/>
  <c r="A20" i="2"/>
  <c r="B20" i="2"/>
  <c r="C20" i="2"/>
  <c r="D20" i="2"/>
  <c r="E20" i="2" s="1"/>
  <c r="A21" i="2"/>
  <c r="B21" i="2"/>
  <c r="C21" i="2"/>
  <c r="D21" i="2"/>
  <c r="E21" i="2" s="1"/>
  <c r="A22" i="2"/>
  <c r="B22" i="2"/>
  <c r="C22" i="2"/>
  <c r="D22" i="2"/>
  <c r="E22" i="2" s="1"/>
  <c r="A23" i="2"/>
  <c r="B23" i="2"/>
  <c r="C23" i="2"/>
  <c r="D23" i="2"/>
  <c r="E23" i="2" s="1"/>
  <c r="A24" i="2"/>
  <c r="B24" i="2"/>
  <c r="C24" i="2"/>
  <c r="D24" i="2"/>
  <c r="E24" i="2" s="1"/>
  <c r="A25" i="2"/>
  <c r="B25" i="2"/>
  <c r="C25" i="2"/>
  <c r="D25" i="2"/>
  <c r="E25" i="2" s="1"/>
  <c r="A26" i="2"/>
  <c r="B26" i="2"/>
  <c r="C26" i="2"/>
  <c r="D26" i="2"/>
  <c r="E26" i="2" s="1"/>
  <c r="A27" i="2"/>
  <c r="B27" i="2"/>
  <c r="C27" i="2"/>
  <c r="D27" i="2"/>
  <c r="E27" i="2" s="1"/>
  <c r="A28" i="2"/>
  <c r="B28" i="2"/>
  <c r="C28" i="2"/>
  <c r="D28" i="2"/>
  <c r="E28" i="2" s="1"/>
  <c r="A29" i="2"/>
  <c r="B29" i="2"/>
  <c r="C29" i="2"/>
  <c r="D29" i="2"/>
  <c r="E29" i="2" s="1"/>
  <c r="A30" i="2"/>
  <c r="B30" i="2"/>
  <c r="C30" i="2"/>
  <c r="D30" i="2"/>
  <c r="E30" i="2" s="1"/>
  <c r="A31" i="2"/>
  <c r="B31" i="2"/>
  <c r="C31" i="2"/>
  <c r="D31" i="2"/>
  <c r="E31" i="2" s="1"/>
  <c r="A32" i="2"/>
  <c r="B32" i="2"/>
  <c r="C32" i="2"/>
  <c r="D32" i="2"/>
  <c r="E32" i="2" s="1"/>
  <c r="A33" i="2"/>
  <c r="B33" i="2"/>
  <c r="C33" i="2"/>
  <c r="D33" i="2"/>
  <c r="E33" i="2" s="1"/>
  <c r="A34" i="2"/>
  <c r="B34" i="2"/>
  <c r="C34" i="2"/>
  <c r="D34" i="2"/>
  <c r="E34" i="2" s="1"/>
  <c r="A35" i="2"/>
  <c r="B35" i="2"/>
  <c r="C35" i="2"/>
  <c r="D35" i="2"/>
  <c r="E35" i="2" s="1"/>
  <c r="A36" i="2"/>
  <c r="B36" i="2"/>
  <c r="C36" i="2"/>
  <c r="D36" i="2"/>
  <c r="E36" i="2" s="1"/>
  <c r="A37" i="2"/>
  <c r="B37" i="2"/>
  <c r="C37" i="2"/>
  <c r="D37" i="2"/>
  <c r="E37" i="2" s="1"/>
  <c r="A38" i="2"/>
  <c r="B38" i="2"/>
  <c r="C38" i="2"/>
  <c r="D38" i="2"/>
  <c r="E38" i="2" s="1"/>
  <c r="A39" i="2"/>
  <c r="B39" i="2"/>
  <c r="C39" i="2"/>
  <c r="D39" i="2"/>
  <c r="E39" i="2" s="1"/>
  <c r="A40" i="2"/>
  <c r="B40" i="2"/>
  <c r="C40" i="2"/>
  <c r="D40" i="2"/>
  <c r="E40" i="2" s="1"/>
  <c r="A41" i="2"/>
  <c r="B41" i="2"/>
  <c r="C41" i="2"/>
  <c r="D41" i="2"/>
  <c r="E41" i="2" s="1"/>
  <c r="A42" i="2"/>
  <c r="B42" i="2"/>
  <c r="C42" i="2"/>
  <c r="D42" i="2"/>
  <c r="E42" i="2" s="1"/>
  <c r="A43" i="2"/>
  <c r="B43" i="2"/>
  <c r="C43" i="2"/>
  <c r="D43" i="2"/>
  <c r="E43" i="2" s="1"/>
  <c r="A44" i="2"/>
  <c r="B44" i="2"/>
  <c r="C44" i="2"/>
  <c r="D44" i="2"/>
  <c r="E44" i="2" s="1"/>
  <c r="A45" i="2"/>
  <c r="B45" i="2"/>
  <c r="C45" i="2"/>
  <c r="D45" i="2"/>
  <c r="E45" i="2" s="1"/>
  <c r="A46" i="2"/>
  <c r="B46" i="2"/>
  <c r="C46" i="2"/>
  <c r="D46" i="2"/>
  <c r="E46" i="2" s="1"/>
  <c r="A47" i="2"/>
  <c r="B47" i="2"/>
  <c r="C47" i="2"/>
  <c r="D47" i="2"/>
  <c r="E47" i="2" s="1"/>
  <c r="A48" i="2"/>
  <c r="B48" i="2"/>
  <c r="C48" i="2"/>
  <c r="D48" i="2"/>
  <c r="E48" i="2" s="1"/>
  <c r="A49" i="2"/>
  <c r="B49" i="2"/>
  <c r="C49" i="2"/>
  <c r="D49" i="2"/>
  <c r="E49" i="2" s="1"/>
  <c r="A50" i="2"/>
  <c r="B50" i="2"/>
  <c r="C50" i="2"/>
  <c r="D50" i="2"/>
  <c r="E50" i="2" s="1"/>
  <c r="A51" i="2"/>
  <c r="B51" i="2"/>
  <c r="C51" i="2"/>
  <c r="D51" i="2"/>
  <c r="E51" i="2" s="1"/>
  <c r="A52" i="2"/>
  <c r="B52" i="2"/>
  <c r="C52" i="2"/>
  <c r="D52" i="2"/>
  <c r="E52" i="2" s="1"/>
  <c r="A53" i="2"/>
  <c r="B53" i="2"/>
  <c r="C53" i="2"/>
  <c r="D53" i="2"/>
  <c r="E53" i="2" s="1"/>
  <c r="A54" i="2"/>
  <c r="B54" i="2"/>
  <c r="C54" i="2"/>
  <c r="D54" i="2"/>
  <c r="E54" i="2" s="1"/>
  <c r="A55" i="2"/>
  <c r="B55" i="2"/>
  <c r="C55" i="2"/>
  <c r="D55" i="2"/>
  <c r="E55" i="2" s="1"/>
  <c r="A56" i="2"/>
  <c r="B56" i="2"/>
  <c r="C56" i="2"/>
  <c r="D56" i="2"/>
  <c r="E56" i="2" s="1"/>
  <c r="A57" i="2"/>
  <c r="B57" i="2"/>
  <c r="C57" i="2"/>
  <c r="D57" i="2"/>
  <c r="E57" i="2" s="1"/>
  <c r="A58" i="2"/>
  <c r="B58" i="2"/>
  <c r="C58" i="2"/>
  <c r="D58" i="2"/>
  <c r="E58" i="2" s="1"/>
  <c r="A59" i="2"/>
  <c r="B59" i="2"/>
  <c r="C59" i="2"/>
  <c r="D59" i="2"/>
  <c r="E59" i="2" s="1"/>
  <c r="A60" i="2"/>
  <c r="B60" i="2"/>
  <c r="C60" i="2"/>
  <c r="D60" i="2"/>
  <c r="E60" i="2" s="1"/>
  <c r="A61" i="2"/>
  <c r="B61" i="2"/>
  <c r="C61" i="2"/>
  <c r="D61" i="2"/>
  <c r="E61" i="2" s="1"/>
  <c r="A62" i="2"/>
  <c r="B62" i="2"/>
  <c r="C62" i="2"/>
  <c r="D62" i="2"/>
  <c r="E62" i="2" s="1"/>
  <c r="A63" i="2"/>
  <c r="B63" i="2"/>
  <c r="C63" i="2"/>
  <c r="D63" i="2"/>
  <c r="E63" i="2" s="1"/>
  <c r="A64" i="2"/>
  <c r="B64" i="2"/>
  <c r="C64" i="2"/>
  <c r="D64" i="2"/>
  <c r="E64" i="2" s="1"/>
  <c r="A65" i="2"/>
  <c r="B65" i="2"/>
  <c r="C65" i="2"/>
  <c r="D65" i="2"/>
  <c r="E65" i="2" s="1"/>
  <c r="A66" i="2"/>
  <c r="B66" i="2"/>
  <c r="C66" i="2"/>
  <c r="D66" i="2"/>
  <c r="E66" i="2" s="1"/>
  <c r="A67" i="2"/>
  <c r="B67" i="2"/>
  <c r="C67" i="2"/>
  <c r="D67" i="2"/>
  <c r="E67" i="2" s="1"/>
  <c r="A68" i="2"/>
  <c r="B68" i="2"/>
  <c r="C68" i="2"/>
  <c r="D68" i="2"/>
  <c r="E68" i="2" s="1"/>
  <c r="A69" i="2"/>
  <c r="B69" i="2"/>
  <c r="C69" i="2"/>
  <c r="D69" i="2"/>
  <c r="E69" i="2" s="1"/>
  <c r="A70" i="2"/>
  <c r="B70" i="2"/>
  <c r="C70" i="2"/>
  <c r="D70" i="2"/>
  <c r="E70" i="2" s="1"/>
  <c r="A71" i="2"/>
  <c r="B71" i="2"/>
  <c r="C71" i="2"/>
  <c r="D71" i="2"/>
  <c r="E71" i="2" s="1"/>
  <c r="A72" i="2"/>
  <c r="B72" i="2"/>
  <c r="C72" i="2"/>
  <c r="D72" i="2"/>
  <c r="E72" i="2" s="1"/>
  <c r="A73" i="2"/>
  <c r="B73" i="2"/>
  <c r="C73" i="2"/>
  <c r="D73" i="2"/>
  <c r="E73" i="2" s="1"/>
  <c r="A74" i="2"/>
  <c r="B74" i="2"/>
  <c r="C74" i="2"/>
  <c r="D74" i="2"/>
  <c r="E74" i="2" s="1"/>
  <c r="A75" i="2"/>
  <c r="B75" i="2"/>
  <c r="C75" i="2"/>
  <c r="D75" i="2"/>
  <c r="E75" i="2" s="1"/>
  <c r="A76" i="2"/>
  <c r="B76" i="2"/>
  <c r="C76" i="2"/>
  <c r="D76" i="2"/>
  <c r="E76" i="2" s="1"/>
  <c r="A77" i="2"/>
  <c r="B77" i="2"/>
  <c r="C77" i="2"/>
  <c r="D77" i="2"/>
  <c r="E77" i="2" s="1"/>
  <c r="A78" i="2"/>
  <c r="B78" i="2"/>
  <c r="C78" i="2"/>
  <c r="D78" i="2"/>
  <c r="E78" i="2" s="1"/>
  <c r="A79" i="2"/>
  <c r="B79" i="2"/>
  <c r="C79" i="2"/>
  <c r="D79" i="2"/>
  <c r="E79" i="2" s="1"/>
  <c r="A80" i="2"/>
  <c r="B80" i="2"/>
  <c r="C80" i="2"/>
  <c r="D80" i="2"/>
  <c r="E80" i="2" s="1"/>
  <c r="A81" i="2"/>
  <c r="B81" i="2"/>
  <c r="C81" i="2"/>
  <c r="D81" i="2"/>
  <c r="E81" i="2" s="1"/>
  <c r="A82" i="2"/>
  <c r="B82" i="2"/>
  <c r="C82" i="2"/>
  <c r="D82" i="2"/>
  <c r="E82" i="2" s="1"/>
  <c r="A83" i="2"/>
  <c r="B83" i="2"/>
  <c r="C83" i="2"/>
  <c r="D83" i="2"/>
  <c r="E83" i="2" s="1"/>
  <c r="A84" i="2"/>
  <c r="B84" i="2"/>
  <c r="C84" i="2"/>
  <c r="D84" i="2"/>
  <c r="E84" i="2" s="1"/>
  <c r="A85" i="2"/>
  <c r="B85" i="2"/>
  <c r="C85" i="2"/>
  <c r="D85" i="2"/>
  <c r="E85" i="2" s="1"/>
  <c r="A86" i="2"/>
  <c r="B86" i="2"/>
  <c r="C86" i="2"/>
  <c r="D86" i="2"/>
  <c r="E86" i="2" s="1"/>
  <c r="A87" i="2"/>
  <c r="B87" i="2"/>
  <c r="C87" i="2"/>
  <c r="D87" i="2"/>
  <c r="E87" i="2" s="1"/>
  <c r="A88" i="2"/>
  <c r="B88" i="2"/>
  <c r="C88" i="2"/>
  <c r="D88" i="2"/>
  <c r="E88" i="2" s="1"/>
  <c r="A89" i="2"/>
  <c r="B89" i="2"/>
  <c r="C89" i="2"/>
  <c r="D89" i="2"/>
  <c r="E89" i="2" s="1"/>
  <c r="A90" i="2"/>
  <c r="B90" i="2"/>
  <c r="C90" i="2"/>
  <c r="D90" i="2"/>
  <c r="E90" i="2" s="1"/>
  <c r="A91" i="2"/>
  <c r="B91" i="2"/>
  <c r="C91" i="2"/>
  <c r="D91" i="2"/>
  <c r="E91" i="2" s="1"/>
  <c r="A92" i="2"/>
  <c r="B92" i="2"/>
  <c r="C92" i="2"/>
  <c r="D92" i="2"/>
  <c r="E92" i="2" s="1"/>
  <c r="A93" i="2"/>
  <c r="B93" i="2"/>
  <c r="C93" i="2"/>
  <c r="D93" i="2"/>
  <c r="E93" i="2" s="1"/>
  <c r="A94" i="2"/>
  <c r="B94" i="2"/>
  <c r="C94" i="2"/>
  <c r="D94" i="2"/>
  <c r="E94" i="2" s="1"/>
  <c r="A95" i="2"/>
  <c r="B95" i="2"/>
  <c r="C95" i="2"/>
  <c r="D95" i="2"/>
  <c r="E95" i="2" s="1"/>
  <c r="A96" i="2"/>
  <c r="B96" i="2"/>
  <c r="C96" i="2"/>
  <c r="D96" i="2"/>
  <c r="E96" i="2" s="1"/>
  <c r="A97" i="2"/>
  <c r="B97" i="2"/>
  <c r="C97" i="2"/>
  <c r="D97" i="2"/>
  <c r="E97" i="2" s="1"/>
  <c r="A98" i="2"/>
  <c r="B98" i="2"/>
  <c r="C98" i="2"/>
  <c r="D98" i="2"/>
  <c r="E98" i="2" s="1"/>
  <c r="A99" i="2"/>
  <c r="B99" i="2"/>
  <c r="C99" i="2"/>
  <c r="D99" i="2"/>
  <c r="E99" i="2" s="1"/>
  <c r="A100" i="2"/>
  <c r="B100" i="2"/>
  <c r="C100" i="2"/>
  <c r="D100" i="2"/>
  <c r="E100" i="2" s="1"/>
  <c r="A101" i="2"/>
  <c r="B101" i="2"/>
  <c r="C101" i="2"/>
  <c r="D101" i="2"/>
  <c r="E101" i="2" s="1"/>
  <c r="A102" i="2"/>
  <c r="B102" i="2"/>
  <c r="C102" i="2"/>
  <c r="D102" i="2"/>
  <c r="E102" i="2" s="1"/>
  <c r="A103" i="2"/>
  <c r="B103" i="2"/>
  <c r="C103" i="2"/>
  <c r="D103" i="2"/>
  <c r="E103" i="2" s="1"/>
  <c r="A104" i="2"/>
  <c r="B104" i="2"/>
  <c r="C104" i="2"/>
  <c r="D104" i="2"/>
  <c r="E104" i="2" s="1"/>
  <c r="A105" i="2"/>
  <c r="B105" i="2"/>
  <c r="C105" i="2"/>
  <c r="D105" i="2"/>
  <c r="E105" i="2" s="1"/>
  <c r="A106" i="2"/>
  <c r="B106" i="2"/>
  <c r="C106" i="2"/>
  <c r="D106" i="2"/>
  <c r="E106" i="2" s="1"/>
  <c r="A107" i="2"/>
  <c r="B107" i="2"/>
  <c r="C107" i="2"/>
  <c r="D107" i="2"/>
  <c r="E107" i="2" s="1"/>
  <c r="A108" i="2"/>
  <c r="B108" i="2"/>
  <c r="C108" i="2"/>
  <c r="D108" i="2"/>
  <c r="E108" i="2" s="1"/>
  <c r="A109" i="2"/>
  <c r="B109" i="2"/>
  <c r="C109" i="2"/>
  <c r="D109" i="2"/>
  <c r="E109" i="2" s="1"/>
  <c r="A110" i="2"/>
  <c r="B110" i="2"/>
  <c r="C110" i="2"/>
  <c r="D110" i="2"/>
  <c r="E110" i="2" s="1"/>
  <c r="A111" i="2"/>
  <c r="B111" i="2"/>
  <c r="C111" i="2"/>
  <c r="D111" i="2"/>
  <c r="E111" i="2" s="1"/>
  <c r="A112" i="2"/>
  <c r="B112" i="2"/>
  <c r="C112" i="2"/>
  <c r="D112" i="2"/>
  <c r="E112" i="2" s="1"/>
  <c r="A113" i="2"/>
  <c r="B113" i="2"/>
  <c r="C113" i="2"/>
  <c r="D113" i="2"/>
  <c r="E113" i="2" s="1"/>
  <c r="A114" i="2"/>
  <c r="B114" i="2"/>
  <c r="C114" i="2"/>
  <c r="D114" i="2"/>
  <c r="E114" i="2" s="1"/>
  <c r="A115" i="2"/>
  <c r="B115" i="2"/>
  <c r="C115" i="2"/>
  <c r="D115" i="2"/>
  <c r="E115" i="2" s="1"/>
  <c r="A116" i="2"/>
  <c r="B116" i="2"/>
  <c r="C116" i="2"/>
  <c r="D116" i="2"/>
  <c r="E116" i="2" s="1"/>
  <c r="A117" i="2"/>
  <c r="B117" i="2"/>
  <c r="C117" i="2"/>
  <c r="D117" i="2"/>
  <c r="E117" i="2" s="1"/>
  <c r="A118" i="2"/>
  <c r="B118" i="2"/>
  <c r="C118" i="2"/>
  <c r="D118" i="2"/>
  <c r="E118" i="2" s="1"/>
  <c r="A119" i="2"/>
  <c r="B119" i="2"/>
  <c r="C119" i="2"/>
  <c r="D119" i="2"/>
  <c r="E119" i="2" s="1"/>
  <c r="A120" i="2"/>
  <c r="B120" i="2"/>
  <c r="C120" i="2"/>
  <c r="D120" i="2"/>
  <c r="E120" i="2" s="1"/>
  <c r="A121" i="2"/>
  <c r="B121" i="2"/>
  <c r="C121" i="2"/>
  <c r="D121" i="2"/>
  <c r="E121" i="2" s="1"/>
  <c r="A122" i="2"/>
  <c r="B122" i="2"/>
  <c r="C122" i="2"/>
  <c r="D122" i="2"/>
  <c r="E122" i="2" s="1"/>
  <c r="A123" i="2"/>
  <c r="B123" i="2"/>
  <c r="C123" i="2"/>
  <c r="D123" i="2"/>
  <c r="E123" i="2" s="1"/>
  <c r="A124" i="2"/>
  <c r="B124" i="2"/>
  <c r="C124" i="2"/>
  <c r="D124" i="2"/>
  <c r="E124" i="2" s="1"/>
  <c r="A125" i="2"/>
  <c r="B125" i="2"/>
  <c r="C125" i="2"/>
  <c r="D125" i="2"/>
  <c r="E125" i="2" s="1"/>
  <c r="A126" i="2"/>
  <c r="B126" i="2"/>
  <c r="C126" i="2"/>
  <c r="D126" i="2"/>
  <c r="E126" i="2" s="1"/>
  <c r="A127" i="2"/>
  <c r="B127" i="2"/>
  <c r="C127" i="2"/>
  <c r="D127" i="2"/>
  <c r="E127" i="2" s="1"/>
  <c r="A128" i="2"/>
  <c r="B128" i="2"/>
  <c r="C128" i="2"/>
  <c r="D128" i="2"/>
  <c r="E128" i="2" s="1"/>
  <c r="A129" i="2"/>
  <c r="B129" i="2"/>
  <c r="C129" i="2"/>
  <c r="D129" i="2"/>
  <c r="E129" i="2" s="1"/>
  <c r="A130" i="2"/>
  <c r="B130" i="2"/>
  <c r="C130" i="2"/>
  <c r="D130" i="2"/>
  <c r="E130" i="2" s="1"/>
  <c r="A131" i="2"/>
  <c r="B131" i="2"/>
  <c r="C131" i="2"/>
  <c r="D131" i="2"/>
  <c r="E131" i="2" s="1"/>
  <c r="A132" i="2"/>
  <c r="B132" i="2"/>
  <c r="C132" i="2"/>
  <c r="D132" i="2"/>
  <c r="E132" i="2" s="1"/>
  <c r="A133" i="2"/>
  <c r="B133" i="2"/>
  <c r="C133" i="2"/>
  <c r="D133" i="2"/>
  <c r="E133" i="2" s="1"/>
  <c r="A134" i="2"/>
  <c r="B134" i="2"/>
  <c r="C134" i="2"/>
  <c r="D134" i="2"/>
  <c r="E134" i="2" s="1"/>
  <c r="A135" i="2"/>
  <c r="B135" i="2"/>
  <c r="C135" i="2"/>
  <c r="D135" i="2"/>
  <c r="E135" i="2" s="1"/>
  <c r="A136" i="2"/>
  <c r="B136" i="2"/>
  <c r="C136" i="2"/>
  <c r="D136" i="2"/>
  <c r="E136" i="2" s="1"/>
  <c r="A137" i="2"/>
  <c r="B137" i="2"/>
  <c r="C137" i="2"/>
  <c r="D137" i="2"/>
  <c r="E137" i="2" s="1"/>
  <c r="A138" i="2"/>
  <c r="B138" i="2"/>
  <c r="C138" i="2"/>
  <c r="D138" i="2"/>
  <c r="E138" i="2" s="1"/>
  <c r="A139" i="2"/>
  <c r="B139" i="2"/>
  <c r="C139" i="2"/>
  <c r="D139" i="2"/>
  <c r="E139" i="2" s="1"/>
  <c r="A140" i="2"/>
  <c r="B140" i="2"/>
  <c r="C140" i="2"/>
  <c r="D140" i="2"/>
  <c r="E140" i="2" s="1"/>
  <c r="A141" i="2"/>
  <c r="B141" i="2"/>
  <c r="C141" i="2"/>
  <c r="D141" i="2"/>
  <c r="E141" i="2" s="1"/>
  <c r="A142" i="2"/>
  <c r="B142" i="2"/>
  <c r="C142" i="2"/>
  <c r="D142" i="2"/>
  <c r="E142" i="2" s="1"/>
  <c r="A143" i="2"/>
  <c r="B143" i="2"/>
  <c r="C143" i="2"/>
  <c r="D143" i="2"/>
  <c r="E143" i="2" s="1"/>
  <c r="A144" i="2"/>
  <c r="B144" i="2"/>
  <c r="C144" i="2"/>
  <c r="D144" i="2"/>
  <c r="E144" i="2" s="1"/>
  <c r="A145" i="2"/>
  <c r="B145" i="2"/>
  <c r="C145" i="2"/>
  <c r="D145" i="2"/>
  <c r="E145" i="2" s="1"/>
  <c r="A146" i="2"/>
  <c r="B146" i="2"/>
  <c r="C146" i="2"/>
  <c r="D146" i="2"/>
  <c r="E146" i="2" s="1"/>
  <c r="A147" i="2"/>
  <c r="B147" i="2"/>
  <c r="C147" i="2"/>
  <c r="D147" i="2"/>
  <c r="E147" i="2" s="1"/>
  <c r="A148" i="2"/>
  <c r="B148" i="2"/>
  <c r="C148" i="2"/>
  <c r="D148" i="2"/>
  <c r="E148" i="2" s="1"/>
  <c r="A149" i="2"/>
  <c r="B149" i="2"/>
  <c r="C149" i="2"/>
  <c r="D149" i="2"/>
  <c r="E149" i="2" s="1"/>
  <c r="A150" i="2"/>
  <c r="B150" i="2"/>
  <c r="C150" i="2"/>
  <c r="D150" i="2"/>
  <c r="E150" i="2" s="1"/>
  <c r="A151" i="2"/>
  <c r="B151" i="2"/>
  <c r="C151" i="2"/>
  <c r="D151" i="2"/>
  <c r="E151" i="2" s="1"/>
  <c r="A152" i="2"/>
  <c r="B152" i="2"/>
  <c r="C152" i="2"/>
  <c r="D152" i="2"/>
  <c r="E152" i="2" s="1"/>
  <c r="A153" i="2"/>
  <c r="B153" i="2"/>
  <c r="C153" i="2"/>
  <c r="D153" i="2"/>
  <c r="E153" i="2" s="1"/>
  <c r="A154" i="2"/>
  <c r="B154" i="2"/>
  <c r="C154" i="2"/>
  <c r="D154" i="2"/>
  <c r="E154" i="2" s="1"/>
  <c r="A155" i="2"/>
  <c r="B155" i="2"/>
  <c r="C155" i="2"/>
  <c r="D155" i="2"/>
  <c r="E155" i="2" s="1"/>
  <c r="A156" i="2"/>
  <c r="B156" i="2"/>
  <c r="C156" i="2"/>
  <c r="D156" i="2"/>
  <c r="E156" i="2" s="1"/>
  <c r="A157" i="2"/>
  <c r="B157" i="2"/>
  <c r="C157" i="2"/>
  <c r="D157" i="2"/>
  <c r="E157" i="2" s="1"/>
  <c r="A158" i="2"/>
  <c r="B158" i="2"/>
  <c r="C158" i="2"/>
  <c r="D158" i="2"/>
  <c r="E158" i="2" s="1"/>
  <c r="A159" i="2"/>
  <c r="B159" i="2"/>
  <c r="C159" i="2"/>
  <c r="D159" i="2"/>
  <c r="E159" i="2" s="1"/>
  <c r="A160" i="2"/>
  <c r="B160" i="2"/>
  <c r="C160" i="2"/>
  <c r="D160" i="2"/>
  <c r="E160" i="2" s="1"/>
  <c r="A161" i="2"/>
  <c r="B161" i="2"/>
  <c r="C161" i="2"/>
  <c r="D161" i="2"/>
  <c r="E161" i="2" s="1"/>
  <c r="A162" i="2"/>
  <c r="B162" i="2"/>
  <c r="C162" i="2"/>
  <c r="D162" i="2"/>
  <c r="E162" i="2" s="1"/>
  <c r="A163" i="2"/>
  <c r="B163" i="2"/>
  <c r="C163" i="2"/>
  <c r="D163" i="2"/>
  <c r="E163" i="2" s="1"/>
  <c r="A164" i="2"/>
  <c r="B164" i="2"/>
  <c r="C164" i="2"/>
  <c r="D164" i="2"/>
  <c r="E164" i="2" s="1"/>
  <c r="A165" i="2"/>
  <c r="B165" i="2"/>
  <c r="C165" i="2"/>
  <c r="D165" i="2"/>
  <c r="E165" i="2" s="1"/>
  <c r="A166" i="2"/>
  <c r="B166" i="2"/>
  <c r="C166" i="2"/>
  <c r="D166" i="2"/>
  <c r="E166" i="2" s="1"/>
  <c r="A167" i="2"/>
  <c r="B167" i="2"/>
  <c r="C167" i="2"/>
  <c r="D167" i="2"/>
  <c r="E167" i="2" s="1"/>
  <c r="A168" i="2"/>
  <c r="B168" i="2"/>
  <c r="C168" i="2"/>
  <c r="D168" i="2"/>
  <c r="E168" i="2" s="1"/>
  <c r="A169" i="2"/>
  <c r="B169" i="2"/>
  <c r="C169" i="2"/>
  <c r="D169" i="2"/>
  <c r="E169" i="2" s="1"/>
  <c r="A170" i="2"/>
  <c r="B170" i="2"/>
  <c r="C170" i="2"/>
  <c r="D170" i="2"/>
  <c r="E170" i="2" s="1"/>
  <c r="A171" i="2"/>
  <c r="B171" i="2"/>
  <c r="C171" i="2"/>
  <c r="D171" i="2"/>
  <c r="E171" i="2" s="1"/>
  <c r="A172" i="2"/>
  <c r="B172" i="2"/>
  <c r="C172" i="2"/>
  <c r="D172" i="2"/>
  <c r="E172" i="2" s="1"/>
  <c r="A173" i="2"/>
  <c r="B173" i="2"/>
  <c r="C173" i="2"/>
  <c r="D173" i="2"/>
  <c r="E173" i="2" s="1"/>
  <c r="A174" i="2"/>
  <c r="B174" i="2"/>
  <c r="C174" i="2"/>
  <c r="D174" i="2"/>
  <c r="E174" i="2" s="1"/>
  <c r="A175" i="2"/>
  <c r="B175" i="2"/>
  <c r="C175" i="2"/>
  <c r="D175" i="2"/>
  <c r="E175" i="2" s="1"/>
  <c r="A176" i="2"/>
  <c r="B176" i="2"/>
  <c r="C176" i="2"/>
  <c r="D176" i="2"/>
  <c r="E176" i="2" s="1"/>
  <c r="A177" i="2"/>
  <c r="B177" i="2"/>
  <c r="C177" i="2"/>
  <c r="D177" i="2"/>
  <c r="E177" i="2" s="1"/>
  <c r="A178" i="2"/>
  <c r="B178" i="2"/>
  <c r="C178" i="2"/>
  <c r="D178" i="2"/>
  <c r="E178" i="2" s="1"/>
  <c r="A179" i="2"/>
  <c r="B179" i="2"/>
  <c r="C179" i="2"/>
  <c r="D179" i="2"/>
  <c r="E179" i="2" s="1"/>
  <c r="A180" i="2"/>
  <c r="B180" i="2"/>
  <c r="C180" i="2"/>
  <c r="D180" i="2"/>
  <c r="E180" i="2" s="1"/>
  <c r="A181" i="2"/>
  <c r="B181" i="2"/>
  <c r="C181" i="2"/>
  <c r="D181" i="2"/>
  <c r="E181" i="2" s="1"/>
  <c r="A182" i="2"/>
  <c r="B182" i="2"/>
  <c r="C182" i="2"/>
  <c r="D182" i="2"/>
  <c r="E182" i="2" s="1"/>
  <c r="A183" i="2"/>
  <c r="B183" i="2"/>
  <c r="C183" i="2"/>
  <c r="D183" i="2"/>
  <c r="E183" i="2" s="1"/>
  <c r="A184" i="2"/>
  <c r="B184" i="2"/>
  <c r="C184" i="2"/>
  <c r="D184" i="2"/>
  <c r="E184" i="2" s="1"/>
  <c r="A185" i="2"/>
  <c r="B185" i="2"/>
  <c r="C185" i="2"/>
  <c r="D185" i="2"/>
  <c r="E185" i="2" s="1"/>
  <c r="A186" i="2"/>
  <c r="B186" i="2"/>
  <c r="C186" i="2"/>
  <c r="D186" i="2"/>
  <c r="E186" i="2" s="1"/>
  <c r="A187" i="2"/>
  <c r="B187" i="2"/>
  <c r="C187" i="2"/>
  <c r="D187" i="2"/>
  <c r="E187" i="2" s="1"/>
  <c r="A188" i="2"/>
  <c r="B188" i="2"/>
  <c r="C188" i="2"/>
  <c r="D188" i="2"/>
  <c r="E188" i="2" s="1"/>
  <c r="A189" i="2"/>
  <c r="B189" i="2"/>
  <c r="C189" i="2"/>
  <c r="D189" i="2"/>
  <c r="E189" i="2" s="1"/>
  <c r="A190" i="2"/>
  <c r="B190" i="2"/>
  <c r="C190" i="2"/>
  <c r="D190" i="2"/>
  <c r="E190" i="2" s="1"/>
  <c r="A191" i="2"/>
  <c r="B191" i="2"/>
  <c r="C191" i="2"/>
  <c r="D191" i="2"/>
  <c r="E191" i="2" s="1"/>
  <c r="A192" i="2"/>
  <c r="B192" i="2"/>
  <c r="C192" i="2"/>
  <c r="D192" i="2"/>
  <c r="E192" i="2" s="1"/>
  <c r="A193" i="2"/>
  <c r="B193" i="2"/>
  <c r="C193" i="2"/>
  <c r="D193" i="2"/>
  <c r="E193" i="2" s="1"/>
  <c r="A194" i="2"/>
  <c r="B194" i="2"/>
  <c r="C194" i="2"/>
  <c r="D194" i="2"/>
  <c r="E194" i="2" s="1"/>
  <c r="A195" i="2"/>
  <c r="B195" i="2"/>
  <c r="C195" i="2"/>
  <c r="D195" i="2"/>
  <c r="E195" i="2" s="1"/>
  <c r="A196" i="2"/>
  <c r="B196" i="2"/>
  <c r="C196" i="2"/>
  <c r="D196" i="2"/>
  <c r="E196" i="2" s="1"/>
  <c r="A197" i="2"/>
  <c r="B197" i="2"/>
  <c r="C197" i="2"/>
  <c r="D197" i="2"/>
  <c r="E197" i="2" s="1"/>
  <c r="A198" i="2"/>
  <c r="B198" i="2"/>
  <c r="C198" i="2"/>
  <c r="D198" i="2"/>
  <c r="E198" i="2" s="1"/>
  <c r="A199" i="2"/>
  <c r="B199" i="2"/>
  <c r="C199" i="2"/>
  <c r="D199" i="2"/>
  <c r="E199" i="2" s="1"/>
  <c r="A200" i="2"/>
  <c r="B200" i="2"/>
  <c r="C200" i="2"/>
  <c r="D200" i="2"/>
  <c r="E200" i="2" s="1"/>
  <c r="A201" i="2"/>
  <c r="B201" i="2"/>
  <c r="C201" i="2"/>
  <c r="D201" i="2"/>
  <c r="E201" i="2" s="1"/>
  <c r="A202" i="2"/>
  <c r="B202" i="2"/>
  <c r="C202" i="2"/>
  <c r="D202" i="2"/>
  <c r="E202" i="2" s="1"/>
  <c r="A203" i="2"/>
  <c r="B203" i="2"/>
  <c r="C203" i="2"/>
  <c r="D203" i="2"/>
  <c r="E203" i="2" s="1"/>
  <c r="A204" i="2"/>
  <c r="B204" i="2"/>
  <c r="C204" i="2"/>
  <c r="D204" i="2"/>
  <c r="E204" i="2" s="1"/>
  <c r="A205" i="2"/>
  <c r="B205" i="2"/>
  <c r="C205" i="2"/>
  <c r="D205" i="2"/>
  <c r="E205" i="2" s="1"/>
  <c r="A206" i="2"/>
  <c r="B206" i="2"/>
  <c r="C206" i="2"/>
  <c r="D206" i="2"/>
  <c r="E206" i="2" s="1"/>
  <c r="A207" i="2"/>
  <c r="B207" i="2"/>
  <c r="C207" i="2"/>
  <c r="D207" i="2"/>
  <c r="E207" i="2" s="1"/>
  <c r="A208" i="2"/>
  <c r="B208" i="2"/>
  <c r="C208" i="2"/>
  <c r="D208" i="2"/>
  <c r="E208" i="2" s="1"/>
  <c r="A209" i="2"/>
  <c r="B209" i="2"/>
  <c r="C209" i="2"/>
  <c r="D209" i="2"/>
  <c r="E209" i="2" s="1"/>
  <c r="A210" i="2"/>
  <c r="B210" i="2"/>
  <c r="C210" i="2"/>
  <c r="D210" i="2"/>
  <c r="E210" i="2" s="1"/>
  <c r="A211" i="2"/>
  <c r="B211" i="2"/>
  <c r="C211" i="2"/>
  <c r="D211" i="2"/>
  <c r="E211" i="2" s="1"/>
  <c r="A212" i="2"/>
  <c r="B212" i="2"/>
  <c r="C212" i="2"/>
  <c r="D212" i="2"/>
  <c r="E212" i="2" s="1"/>
  <c r="A213" i="2"/>
  <c r="B213" i="2"/>
  <c r="C213" i="2"/>
  <c r="D213" i="2"/>
  <c r="E213" i="2" s="1"/>
  <c r="A214" i="2"/>
  <c r="B214" i="2"/>
  <c r="C214" i="2"/>
  <c r="D214" i="2"/>
  <c r="E214" i="2" s="1"/>
  <c r="A215" i="2"/>
  <c r="B215" i="2"/>
  <c r="C215" i="2"/>
  <c r="D215" i="2"/>
  <c r="E215" i="2" s="1"/>
  <c r="A216" i="2"/>
  <c r="B216" i="2"/>
  <c r="C216" i="2"/>
  <c r="D216" i="2"/>
  <c r="E216" i="2" s="1"/>
  <c r="A217" i="2"/>
  <c r="B217" i="2"/>
  <c r="C217" i="2"/>
  <c r="D217" i="2"/>
  <c r="E217" i="2" s="1"/>
  <c r="A218" i="2"/>
  <c r="B218" i="2"/>
  <c r="C218" i="2"/>
  <c r="D218" i="2"/>
  <c r="E218" i="2" s="1"/>
  <c r="A219" i="2"/>
  <c r="B219" i="2"/>
  <c r="C219" i="2"/>
  <c r="D219" i="2"/>
  <c r="E219" i="2" s="1"/>
  <c r="A220" i="2"/>
  <c r="B220" i="2"/>
  <c r="C220" i="2"/>
  <c r="D220" i="2"/>
  <c r="E220" i="2" s="1"/>
  <c r="A221" i="2"/>
  <c r="B221" i="2"/>
  <c r="C221" i="2"/>
  <c r="D221" i="2"/>
  <c r="E221" i="2" s="1"/>
  <c r="A222" i="2"/>
  <c r="B222" i="2"/>
  <c r="C222" i="2"/>
  <c r="D222" i="2"/>
  <c r="E222" i="2" s="1"/>
  <c r="A223" i="2"/>
  <c r="B223" i="2"/>
  <c r="C223" i="2"/>
  <c r="D223" i="2"/>
  <c r="E223" i="2" s="1"/>
  <c r="A224" i="2"/>
  <c r="B224" i="2"/>
  <c r="C224" i="2"/>
  <c r="D224" i="2"/>
  <c r="E224" i="2" s="1"/>
  <c r="A225" i="2"/>
  <c r="B225" i="2"/>
  <c r="C225" i="2"/>
  <c r="D225" i="2"/>
  <c r="E225" i="2" s="1"/>
  <c r="A226" i="2"/>
  <c r="B226" i="2"/>
  <c r="C226" i="2"/>
  <c r="D226" i="2"/>
  <c r="E226" i="2" s="1"/>
  <c r="A227" i="2"/>
  <c r="B227" i="2"/>
  <c r="C227" i="2"/>
  <c r="D227" i="2"/>
  <c r="E227" i="2" s="1"/>
  <c r="A228" i="2"/>
  <c r="B228" i="2"/>
  <c r="C228" i="2"/>
  <c r="D228" i="2"/>
  <c r="E228" i="2" s="1"/>
  <c r="A229" i="2"/>
  <c r="B229" i="2"/>
  <c r="C229" i="2"/>
  <c r="D229" i="2"/>
  <c r="E229" i="2" s="1"/>
  <c r="A230" i="2"/>
  <c r="B230" i="2"/>
  <c r="C230" i="2"/>
  <c r="D230" i="2"/>
  <c r="E230" i="2" s="1"/>
  <c r="A231" i="2"/>
  <c r="B231" i="2"/>
  <c r="C231" i="2"/>
  <c r="D231" i="2"/>
  <c r="E231" i="2" s="1"/>
  <c r="A232" i="2"/>
  <c r="B232" i="2"/>
  <c r="C232" i="2"/>
  <c r="D232" i="2"/>
  <c r="E232" i="2" s="1"/>
  <c r="A233" i="2"/>
  <c r="B233" i="2"/>
  <c r="C233" i="2"/>
  <c r="D233" i="2"/>
  <c r="E233" i="2" s="1"/>
  <c r="A234" i="2"/>
  <c r="B234" i="2"/>
  <c r="C234" i="2"/>
  <c r="D234" i="2"/>
  <c r="E234" i="2" s="1"/>
  <c r="A235" i="2"/>
  <c r="B235" i="2"/>
  <c r="C235" i="2"/>
  <c r="D235" i="2"/>
  <c r="E235" i="2" s="1"/>
  <c r="A236" i="2"/>
  <c r="B236" i="2"/>
  <c r="C236" i="2"/>
  <c r="D236" i="2"/>
  <c r="E236" i="2" s="1"/>
  <c r="A237" i="2"/>
  <c r="B237" i="2"/>
  <c r="C237" i="2"/>
  <c r="D237" i="2"/>
  <c r="E237" i="2" s="1"/>
  <c r="A238" i="2"/>
  <c r="B238" i="2"/>
  <c r="C238" i="2"/>
  <c r="D238" i="2"/>
  <c r="E238" i="2" s="1"/>
  <c r="A239" i="2"/>
  <c r="B239" i="2"/>
  <c r="C239" i="2"/>
  <c r="D239" i="2"/>
  <c r="E239" i="2" s="1"/>
  <c r="A240" i="2"/>
  <c r="B240" i="2"/>
  <c r="C240" i="2"/>
  <c r="D240" i="2"/>
  <c r="E240" i="2" s="1"/>
  <c r="A241" i="2"/>
  <c r="B241" i="2"/>
  <c r="C241" i="2"/>
  <c r="D241" i="2"/>
  <c r="E241" i="2" s="1"/>
  <c r="A242" i="2"/>
  <c r="B242" i="2"/>
  <c r="C242" i="2"/>
  <c r="D242" i="2"/>
  <c r="E242" i="2" s="1"/>
  <c r="A243" i="2"/>
  <c r="B243" i="2"/>
  <c r="C243" i="2"/>
  <c r="D243" i="2"/>
  <c r="E243" i="2" s="1"/>
  <c r="A244" i="2"/>
  <c r="B244" i="2"/>
  <c r="C244" i="2"/>
  <c r="D244" i="2"/>
  <c r="E244" i="2" s="1"/>
  <c r="A245" i="2"/>
  <c r="B245" i="2"/>
  <c r="C245" i="2"/>
  <c r="D245" i="2"/>
  <c r="E245" i="2" s="1"/>
  <c r="A246" i="2"/>
  <c r="B246" i="2"/>
  <c r="C246" i="2"/>
  <c r="D246" i="2"/>
  <c r="E246" i="2" s="1"/>
  <c r="A247" i="2"/>
  <c r="B247" i="2"/>
  <c r="C247" i="2"/>
  <c r="D247" i="2"/>
  <c r="E247" i="2" s="1"/>
  <c r="A248" i="2"/>
  <c r="B248" i="2"/>
  <c r="C248" i="2"/>
  <c r="D248" i="2"/>
  <c r="E248" i="2" s="1"/>
  <c r="A249" i="2"/>
  <c r="B249" i="2"/>
  <c r="C249" i="2"/>
  <c r="D249" i="2"/>
  <c r="E249" i="2" s="1"/>
  <c r="A250" i="2"/>
  <c r="B250" i="2"/>
  <c r="C250" i="2"/>
  <c r="D250" i="2"/>
  <c r="E250" i="2" s="1"/>
  <c r="A251" i="2"/>
  <c r="B251" i="2"/>
  <c r="C251" i="2"/>
  <c r="D251" i="2"/>
  <c r="E251" i="2" s="1"/>
  <c r="A252" i="2"/>
  <c r="B252" i="2"/>
  <c r="C252" i="2"/>
  <c r="D252" i="2"/>
  <c r="E252" i="2" s="1"/>
  <c r="A253" i="2"/>
  <c r="B253" i="2"/>
  <c r="C253" i="2"/>
  <c r="D253" i="2"/>
  <c r="E253" i="2" s="1"/>
  <c r="A254" i="2"/>
  <c r="B254" i="2"/>
  <c r="C254" i="2"/>
  <c r="D254" i="2"/>
  <c r="E254" i="2" s="1"/>
  <c r="A255" i="2"/>
  <c r="B255" i="2"/>
  <c r="C255" i="2"/>
  <c r="D255" i="2"/>
  <c r="E255" i="2" s="1"/>
  <c r="A256" i="2"/>
  <c r="B256" i="2"/>
  <c r="C256" i="2"/>
  <c r="D256" i="2"/>
  <c r="E256" i="2" s="1"/>
  <c r="A257" i="2"/>
  <c r="B257" i="2"/>
  <c r="C257" i="2"/>
  <c r="D257" i="2"/>
  <c r="E257" i="2" s="1"/>
  <c r="A258" i="2"/>
  <c r="B258" i="2"/>
  <c r="C258" i="2"/>
  <c r="D258" i="2"/>
  <c r="E258" i="2" s="1"/>
  <c r="A259" i="2"/>
  <c r="B259" i="2"/>
  <c r="C259" i="2"/>
  <c r="D259" i="2"/>
  <c r="E259" i="2" s="1"/>
  <c r="A260" i="2"/>
  <c r="B260" i="2"/>
  <c r="C260" i="2"/>
  <c r="D260" i="2"/>
  <c r="E260" i="2" s="1"/>
  <c r="A261" i="2"/>
  <c r="B261" i="2"/>
  <c r="C261" i="2"/>
  <c r="D261" i="2"/>
  <c r="E261" i="2" s="1"/>
  <c r="A262" i="2"/>
  <c r="B262" i="2"/>
  <c r="C262" i="2"/>
  <c r="D262" i="2"/>
  <c r="E262" i="2" s="1"/>
  <c r="A263" i="2"/>
  <c r="B263" i="2"/>
  <c r="C263" i="2"/>
  <c r="D263" i="2"/>
  <c r="E263" i="2" s="1"/>
  <c r="A264" i="2"/>
  <c r="B264" i="2"/>
  <c r="C264" i="2"/>
  <c r="D264" i="2"/>
  <c r="E264" i="2" s="1"/>
  <c r="A265" i="2"/>
  <c r="B265" i="2"/>
  <c r="C265" i="2"/>
  <c r="D265" i="2"/>
  <c r="E265" i="2" s="1"/>
  <c r="A266" i="2"/>
  <c r="B266" i="2"/>
  <c r="C266" i="2"/>
  <c r="D266" i="2"/>
  <c r="E266" i="2" s="1"/>
  <c r="A267" i="2"/>
  <c r="B267" i="2"/>
  <c r="C267" i="2"/>
  <c r="D267" i="2"/>
  <c r="E267" i="2" s="1"/>
  <c r="A268" i="2"/>
  <c r="B268" i="2"/>
  <c r="C268" i="2"/>
  <c r="D268" i="2"/>
  <c r="E268" i="2" s="1"/>
  <c r="A269" i="2"/>
  <c r="B269" i="2"/>
  <c r="C269" i="2"/>
  <c r="D269" i="2"/>
  <c r="E269" i="2" s="1"/>
  <c r="A270" i="2"/>
  <c r="B270" i="2"/>
  <c r="C270" i="2"/>
  <c r="D270" i="2"/>
  <c r="E270" i="2" s="1"/>
  <c r="A271" i="2"/>
  <c r="B271" i="2"/>
  <c r="C271" i="2"/>
  <c r="D271" i="2"/>
  <c r="E271" i="2" s="1"/>
  <c r="A272" i="2"/>
  <c r="B272" i="2"/>
  <c r="C272" i="2"/>
  <c r="D272" i="2"/>
  <c r="E272" i="2" s="1"/>
  <c r="A273" i="2"/>
  <c r="B273" i="2"/>
  <c r="C273" i="2"/>
  <c r="D273" i="2"/>
  <c r="E273" i="2" s="1"/>
  <c r="A274" i="2"/>
  <c r="B274" i="2"/>
  <c r="C274" i="2"/>
  <c r="D274" i="2"/>
  <c r="E274" i="2" s="1"/>
  <c r="A275" i="2"/>
  <c r="B275" i="2"/>
  <c r="C275" i="2"/>
  <c r="D275" i="2"/>
  <c r="E275" i="2" s="1"/>
  <c r="A276" i="2"/>
  <c r="B276" i="2"/>
  <c r="C276" i="2"/>
  <c r="D276" i="2"/>
  <c r="E276" i="2" s="1"/>
  <c r="A277" i="2"/>
  <c r="B277" i="2"/>
  <c r="C277" i="2"/>
  <c r="D277" i="2"/>
  <c r="E277" i="2" s="1"/>
  <c r="A278" i="2"/>
  <c r="B278" i="2"/>
  <c r="C278" i="2"/>
  <c r="D278" i="2"/>
  <c r="E278" i="2" s="1"/>
  <c r="A279" i="2"/>
  <c r="B279" i="2"/>
  <c r="C279" i="2"/>
  <c r="D279" i="2"/>
  <c r="E279" i="2" s="1"/>
  <c r="A280" i="2"/>
  <c r="B280" i="2"/>
  <c r="C280" i="2"/>
  <c r="D280" i="2"/>
  <c r="E280" i="2" s="1"/>
  <c r="A281" i="2"/>
  <c r="B281" i="2"/>
  <c r="C281" i="2"/>
  <c r="D281" i="2"/>
  <c r="E281" i="2" s="1"/>
  <c r="A282" i="2"/>
  <c r="B282" i="2"/>
  <c r="C282" i="2"/>
  <c r="D282" i="2"/>
  <c r="E282" i="2" s="1"/>
  <c r="A283" i="2"/>
  <c r="B283" i="2"/>
  <c r="C283" i="2"/>
  <c r="D283" i="2"/>
  <c r="E283" i="2" s="1"/>
  <c r="A284" i="2"/>
  <c r="B284" i="2"/>
  <c r="C284" i="2"/>
  <c r="D284" i="2"/>
  <c r="E284" i="2" s="1"/>
  <c r="A285" i="2"/>
  <c r="B285" i="2"/>
  <c r="C285" i="2"/>
  <c r="D285" i="2"/>
  <c r="E285" i="2" s="1"/>
  <c r="A286" i="2"/>
  <c r="B286" i="2"/>
  <c r="C286" i="2"/>
  <c r="D286" i="2"/>
  <c r="E286" i="2" s="1"/>
  <c r="A287" i="2"/>
  <c r="B287" i="2"/>
  <c r="C287" i="2"/>
  <c r="D287" i="2"/>
  <c r="E287" i="2" s="1"/>
  <c r="A288" i="2"/>
  <c r="B288" i="2"/>
  <c r="C288" i="2"/>
  <c r="D288" i="2"/>
  <c r="E288" i="2" s="1"/>
  <c r="A289" i="2"/>
  <c r="B289" i="2"/>
  <c r="C289" i="2"/>
  <c r="D289" i="2"/>
  <c r="E289" i="2" s="1"/>
  <c r="A290" i="2"/>
  <c r="B290" i="2"/>
  <c r="C290" i="2"/>
  <c r="D290" i="2"/>
  <c r="E290" i="2" s="1"/>
  <c r="A291" i="2"/>
  <c r="B291" i="2"/>
  <c r="C291" i="2"/>
  <c r="D291" i="2"/>
  <c r="E291" i="2" s="1"/>
  <c r="A292" i="2"/>
  <c r="B292" i="2"/>
  <c r="C292" i="2"/>
  <c r="D292" i="2"/>
  <c r="E292" i="2" s="1"/>
  <c r="A293" i="2"/>
  <c r="B293" i="2"/>
  <c r="C293" i="2"/>
  <c r="D293" i="2"/>
  <c r="E293" i="2" s="1"/>
  <c r="A294" i="2"/>
  <c r="B294" i="2"/>
  <c r="C294" i="2"/>
  <c r="D294" i="2"/>
  <c r="E294" i="2" s="1"/>
  <c r="A295" i="2"/>
  <c r="B295" i="2"/>
  <c r="C295" i="2"/>
  <c r="D295" i="2"/>
  <c r="E295" i="2" s="1"/>
  <c r="A296" i="2"/>
  <c r="B296" i="2"/>
  <c r="C296" i="2"/>
  <c r="D296" i="2"/>
  <c r="E296" i="2" s="1"/>
  <c r="A297" i="2"/>
  <c r="B297" i="2"/>
  <c r="C297" i="2"/>
  <c r="D297" i="2"/>
  <c r="E297" i="2" s="1"/>
  <c r="A298" i="2"/>
  <c r="B298" i="2"/>
  <c r="C298" i="2"/>
  <c r="D298" i="2"/>
  <c r="E298" i="2" s="1"/>
  <c r="A299" i="2"/>
  <c r="B299" i="2"/>
  <c r="C299" i="2"/>
  <c r="D299" i="2"/>
  <c r="E299" i="2" s="1"/>
  <c r="A300" i="2"/>
  <c r="B300" i="2"/>
  <c r="C300" i="2"/>
  <c r="D300" i="2"/>
  <c r="E300" i="2" s="1"/>
  <c r="A301" i="2"/>
  <c r="B301" i="2"/>
  <c r="C301" i="2"/>
  <c r="D301" i="2"/>
  <c r="E301" i="2" s="1"/>
  <c r="A302" i="2"/>
  <c r="B302" i="2"/>
  <c r="C302" i="2"/>
  <c r="D302" i="2"/>
  <c r="E302" i="2" s="1"/>
  <c r="A303" i="2"/>
  <c r="B303" i="2"/>
  <c r="C303" i="2"/>
  <c r="D303" i="2"/>
  <c r="E303" i="2" s="1"/>
  <c r="A304" i="2"/>
  <c r="B304" i="2"/>
  <c r="C304" i="2"/>
  <c r="D304" i="2"/>
  <c r="E304" i="2" s="1"/>
  <c r="A305" i="2"/>
  <c r="B305" i="2"/>
  <c r="C305" i="2"/>
  <c r="D305" i="2"/>
  <c r="E305" i="2" s="1"/>
  <c r="A306" i="2"/>
  <c r="B306" i="2"/>
  <c r="C306" i="2"/>
  <c r="D306" i="2"/>
  <c r="E306" i="2" s="1"/>
  <c r="A307" i="2"/>
  <c r="B307" i="2"/>
  <c r="C307" i="2"/>
  <c r="D307" i="2"/>
  <c r="E307" i="2" s="1"/>
  <c r="A308" i="2"/>
  <c r="B308" i="2"/>
  <c r="C308" i="2"/>
  <c r="D308" i="2"/>
  <c r="E308" i="2" s="1"/>
  <c r="A309" i="2"/>
  <c r="B309" i="2"/>
  <c r="C309" i="2"/>
  <c r="D309" i="2"/>
  <c r="E309" i="2" s="1"/>
  <c r="A310" i="2"/>
  <c r="B310" i="2"/>
  <c r="C310" i="2"/>
  <c r="D310" i="2"/>
  <c r="E310" i="2" s="1"/>
  <c r="A311" i="2"/>
  <c r="B311" i="2"/>
  <c r="C311" i="2"/>
  <c r="D311" i="2"/>
  <c r="E311" i="2" s="1"/>
  <c r="A312" i="2"/>
  <c r="B312" i="2"/>
  <c r="C312" i="2"/>
  <c r="D312" i="2"/>
  <c r="E312" i="2" s="1"/>
  <c r="A313" i="2"/>
  <c r="B313" i="2"/>
  <c r="C313" i="2"/>
  <c r="D313" i="2"/>
  <c r="E313" i="2" s="1"/>
  <c r="A314" i="2"/>
  <c r="B314" i="2"/>
  <c r="C314" i="2"/>
  <c r="D314" i="2"/>
  <c r="E314" i="2" s="1"/>
  <c r="A315" i="2"/>
  <c r="B315" i="2"/>
  <c r="C315" i="2"/>
  <c r="D315" i="2"/>
  <c r="E315" i="2" s="1"/>
  <c r="A316" i="2"/>
  <c r="B316" i="2"/>
  <c r="C316" i="2"/>
  <c r="D316" i="2"/>
  <c r="E316" i="2" s="1"/>
  <c r="A317" i="2"/>
  <c r="B317" i="2"/>
  <c r="C317" i="2"/>
  <c r="D317" i="2"/>
  <c r="E317" i="2" s="1"/>
  <c r="A318" i="2"/>
  <c r="B318" i="2"/>
  <c r="C318" i="2"/>
  <c r="D318" i="2"/>
  <c r="E318" i="2" s="1"/>
  <c r="A319" i="2"/>
  <c r="B319" i="2"/>
  <c r="C319" i="2"/>
  <c r="D319" i="2"/>
  <c r="E319" i="2" s="1"/>
  <c r="A320" i="2"/>
  <c r="B320" i="2"/>
  <c r="C320" i="2"/>
  <c r="D320" i="2"/>
  <c r="E320" i="2" s="1"/>
  <c r="A321" i="2"/>
  <c r="B321" i="2"/>
  <c r="C321" i="2"/>
  <c r="D321" i="2"/>
  <c r="E321" i="2" s="1"/>
  <c r="A322" i="2"/>
  <c r="B322" i="2"/>
  <c r="C322" i="2"/>
  <c r="D322" i="2"/>
  <c r="E322" i="2" s="1"/>
  <c r="A323" i="2"/>
  <c r="B323" i="2"/>
  <c r="C323" i="2"/>
  <c r="D323" i="2"/>
  <c r="E323" i="2" s="1"/>
  <c r="A324" i="2"/>
  <c r="B324" i="2"/>
  <c r="C324" i="2"/>
  <c r="D324" i="2"/>
  <c r="E324" i="2" s="1"/>
  <c r="A325" i="2"/>
  <c r="B325" i="2"/>
  <c r="C325" i="2"/>
  <c r="D325" i="2"/>
  <c r="E325" i="2" s="1"/>
  <c r="A326" i="2"/>
  <c r="B326" i="2"/>
  <c r="C326" i="2"/>
  <c r="D326" i="2"/>
  <c r="E326" i="2" s="1"/>
  <c r="A327" i="2"/>
  <c r="B327" i="2"/>
  <c r="C327" i="2"/>
  <c r="D327" i="2"/>
  <c r="E327" i="2" s="1"/>
  <c r="A328" i="2"/>
  <c r="B328" i="2"/>
  <c r="C328" i="2"/>
  <c r="D328" i="2"/>
  <c r="E328" i="2" s="1"/>
  <c r="A329" i="2"/>
  <c r="B329" i="2"/>
  <c r="C329" i="2"/>
  <c r="D329" i="2"/>
  <c r="E329" i="2" s="1"/>
  <c r="A330" i="2"/>
  <c r="B330" i="2"/>
  <c r="C330" i="2"/>
  <c r="D330" i="2"/>
  <c r="E330" i="2" s="1"/>
  <c r="A331" i="2"/>
  <c r="B331" i="2"/>
  <c r="C331" i="2"/>
  <c r="D331" i="2"/>
  <c r="E331" i="2" s="1"/>
  <c r="A332" i="2"/>
  <c r="B332" i="2"/>
  <c r="C332" i="2"/>
  <c r="D332" i="2"/>
  <c r="E332" i="2" s="1"/>
  <c r="A333" i="2"/>
  <c r="B333" i="2"/>
  <c r="C333" i="2"/>
  <c r="D333" i="2"/>
  <c r="E333" i="2" s="1"/>
  <c r="A334" i="2"/>
  <c r="B334" i="2"/>
  <c r="C334" i="2"/>
  <c r="D334" i="2"/>
  <c r="E334" i="2" s="1"/>
  <c r="A335" i="2"/>
  <c r="B335" i="2"/>
  <c r="C335" i="2"/>
  <c r="D335" i="2"/>
  <c r="E335" i="2" s="1"/>
  <c r="A336" i="2"/>
  <c r="B336" i="2"/>
  <c r="C336" i="2"/>
  <c r="D336" i="2"/>
  <c r="E336" i="2" s="1"/>
  <c r="A337" i="2"/>
  <c r="B337" i="2"/>
  <c r="C337" i="2"/>
  <c r="D337" i="2"/>
  <c r="E337" i="2" s="1"/>
  <c r="A338" i="2"/>
  <c r="B338" i="2"/>
  <c r="C338" i="2"/>
  <c r="D338" i="2"/>
  <c r="E338" i="2" s="1"/>
  <c r="A339" i="2"/>
  <c r="B339" i="2"/>
  <c r="C339" i="2"/>
  <c r="D339" i="2"/>
  <c r="E339" i="2" s="1"/>
  <c r="A340" i="2"/>
  <c r="B340" i="2"/>
  <c r="C340" i="2"/>
  <c r="D340" i="2"/>
  <c r="E340" i="2" s="1"/>
  <c r="A341" i="2"/>
  <c r="B341" i="2"/>
  <c r="C341" i="2"/>
  <c r="D341" i="2"/>
  <c r="E341" i="2" s="1"/>
  <c r="A342" i="2"/>
  <c r="B342" i="2"/>
  <c r="C342" i="2"/>
  <c r="D342" i="2"/>
  <c r="E342" i="2" s="1"/>
  <c r="A343" i="2"/>
  <c r="B343" i="2"/>
  <c r="C343" i="2"/>
  <c r="D343" i="2"/>
  <c r="E343" i="2" s="1"/>
  <c r="A344" i="2"/>
  <c r="B344" i="2"/>
  <c r="C344" i="2"/>
  <c r="D344" i="2"/>
  <c r="E344" i="2" s="1"/>
  <c r="A345" i="2"/>
  <c r="B345" i="2"/>
  <c r="C345" i="2"/>
  <c r="D345" i="2"/>
  <c r="E345" i="2" s="1"/>
  <c r="A346" i="2"/>
  <c r="B346" i="2"/>
  <c r="C346" i="2"/>
  <c r="D346" i="2"/>
  <c r="E346" i="2" s="1"/>
  <c r="A347" i="2"/>
  <c r="B347" i="2"/>
  <c r="C347" i="2"/>
  <c r="D347" i="2"/>
  <c r="E347" i="2" s="1"/>
  <c r="A348" i="2"/>
  <c r="B348" i="2"/>
  <c r="C348" i="2"/>
  <c r="D348" i="2"/>
  <c r="E348" i="2" s="1"/>
  <c r="A349" i="2"/>
  <c r="B349" i="2"/>
  <c r="C349" i="2"/>
  <c r="D349" i="2"/>
  <c r="E349" i="2" s="1"/>
  <c r="A350" i="2"/>
  <c r="B350" i="2"/>
  <c r="C350" i="2"/>
  <c r="D350" i="2"/>
  <c r="E350" i="2" s="1"/>
  <c r="A351" i="2"/>
  <c r="B351" i="2"/>
  <c r="C351" i="2"/>
  <c r="D351" i="2"/>
  <c r="E351" i="2" s="1"/>
  <c r="A352" i="2"/>
  <c r="B352" i="2"/>
  <c r="C352" i="2"/>
  <c r="D352" i="2"/>
  <c r="E352" i="2" s="1"/>
  <c r="A353" i="2"/>
  <c r="B353" i="2"/>
  <c r="C353" i="2"/>
  <c r="D353" i="2"/>
  <c r="E353" i="2" s="1"/>
  <c r="A354" i="2"/>
  <c r="B354" i="2"/>
  <c r="C354" i="2"/>
  <c r="D354" i="2"/>
  <c r="E354" i="2" s="1"/>
  <c r="A355" i="2"/>
  <c r="B355" i="2"/>
  <c r="C355" i="2"/>
  <c r="D355" i="2"/>
  <c r="E355" i="2" s="1"/>
  <c r="A356" i="2"/>
  <c r="B356" i="2"/>
  <c r="C356" i="2"/>
  <c r="D356" i="2"/>
  <c r="E356" i="2" s="1"/>
  <c r="A357" i="2"/>
  <c r="B357" i="2"/>
  <c r="C357" i="2"/>
  <c r="D357" i="2"/>
  <c r="E357" i="2" s="1"/>
  <c r="A358" i="2"/>
  <c r="B358" i="2"/>
  <c r="C358" i="2"/>
  <c r="D358" i="2"/>
  <c r="E358" i="2" s="1"/>
  <c r="A359" i="2"/>
  <c r="B359" i="2"/>
  <c r="C359" i="2"/>
  <c r="D359" i="2"/>
  <c r="E359" i="2" s="1"/>
  <c r="A360" i="2"/>
  <c r="B360" i="2"/>
  <c r="C360" i="2"/>
  <c r="D360" i="2"/>
  <c r="E360" i="2" s="1"/>
  <c r="A361" i="2"/>
  <c r="B361" i="2"/>
  <c r="C361" i="2"/>
  <c r="D361" i="2"/>
  <c r="E361" i="2" s="1"/>
  <c r="A362" i="2"/>
  <c r="B362" i="2"/>
  <c r="C362" i="2"/>
  <c r="D362" i="2"/>
  <c r="E362" i="2" s="1"/>
  <c r="A363" i="2"/>
  <c r="B363" i="2"/>
  <c r="C363" i="2"/>
  <c r="D363" i="2"/>
  <c r="E363" i="2" s="1"/>
  <c r="A364" i="2"/>
  <c r="B364" i="2"/>
  <c r="C364" i="2"/>
  <c r="D364" i="2"/>
  <c r="E364" i="2" s="1"/>
  <c r="A365" i="2"/>
  <c r="B365" i="2"/>
  <c r="C365" i="2"/>
  <c r="D365" i="2"/>
  <c r="E365" i="2" s="1"/>
  <c r="A366" i="2"/>
  <c r="B366" i="2"/>
  <c r="C366" i="2"/>
  <c r="D366" i="2"/>
  <c r="E366" i="2" s="1"/>
  <c r="A367" i="2"/>
  <c r="B367" i="2"/>
  <c r="C367" i="2"/>
  <c r="D367" i="2"/>
  <c r="E367" i="2" s="1"/>
  <c r="A368" i="2"/>
  <c r="B368" i="2"/>
  <c r="C368" i="2"/>
  <c r="D368" i="2"/>
  <c r="E368" i="2" s="1"/>
  <c r="A369" i="2"/>
  <c r="B369" i="2"/>
  <c r="C369" i="2"/>
  <c r="D369" i="2"/>
  <c r="E369" i="2" s="1"/>
  <c r="A370" i="2"/>
  <c r="B370" i="2"/>
  <c r="C370" i="2"/>
  <c r="D370" i="2"/>
  <c r="E370" i="2" s="1"/>
  <c r="A371" i="2"/>
  <c r="B371" i="2"/>
  <c r="C371" i="2"/>
  <c r="D371" i="2"/>
  <c r="E371" i="2" s="1"/>
  <c r="A372" i="2"/>
  <c r="B372" i="2"/>
  <c r="C372" i="2"/>
  <c r="D372" i="2"/>
  <c r="E372" i="2" s="1"/>
  <c r="A373" i="2"/>
  <c r="B373" i="2"/>
  <c r="C373" i="2"/>
  <c r="D373" i="2"/>
  <c r="E373" i="2" s="1"/>
  <c r="A374" i="2"/>
  <c r="B374" i="2"/>
  <c r="C374" i="2"/>
  <c r="D374" i="2"/>
  <c r="E374" i="2" s="1"/>
  <c r="A375" i="2"/>
  <c r="B375" i="2"/>
  <c r="C375" i="2"/>
  <c r="D375" i="2"/>
  <c r="E375" i="2" s="1"/>
  <c r="A376" i="2"/>
  <c r="B376" i="2"/>
  <c r="C376" i="2"/>
  <c r="D376" i="2"/>
  <c r="E376" i="2" s="1"/>
  <c r="A377" i="2"/>
  <c r="B377" i="2"/>
  <c r="C377" i="2"/>
  <c r="D377" i="2"/>
  <c r="E377" i="2" s="1"/>
  <c r="A378" i="2"/>
  <c r="B378" i="2"/>
  <c r="C378" i="2"/>
  <c r="D378" i="2"/>
  <c r="E378" i="2" s="1"/>
  <c r="A379" i="2"/>
  <c r="B379" i="2"/>
  <c r="C379" i="2"/>
  <c r="D379" i="2"/>
  <c r="E379" i="2" s="1"/>
  <c r="A380" i="2"/>
  <c r="B380" i="2"/>
  <c r="C380" i="2"/>
  <c r="D380" i="2"/>
  <c r="E380" i="2" s="1"/>
  <c r="A381" i="2"/>
  <c r="B381" i="2"/>
  <c r="C381" i="2"/>
  <c r="D381" i="2"/>
  <c r="E381" i="2" s="1"/>
  <c r="A382" i="2"/>
  <c r="B382" i="2"/>
  <c r="C382" i="2"/>
  <c r="D382" i="2"/>
  <c r="E382" i="2" s="1"/>
  <c r="A383" i="2"/>
  <c r="B383" i="2"/>
  <c r="C383" i="2"/>
  <c r="D383" i="2"/>
  <c r="E383" i="2" s="1"/>
  <c r="A384" i="2"/>
  <c r="B384" i="2"/>
  <c r="C384" i="2"/>
  <c r="D384" i="2"/>
  <c r="E384" i="2" s="1"/>
  <c r="A385" i="2"/>
  <c r="B385" i="2"/>
  <c r="C385" i="2"/>
  <c r="D385" i="2"/>
  <c r="E385" i="2" s="1"/>
  <c r="A386" i="2"/>
  <c r="B386" i="2"/>
  <c r="C386" i="2"/>
  <c r="D386" i="2"/>
  <c r="E386" i="2" s="1"/>
  <c r="A387" i="2"/>
  <c r="B387" i="2"/>
  <c r="C387" i="2"/>
  <c r="D387" i="2"/>
  <c r="E387" i="2" s="1"/>
  <c r="A388" i="2"/>
  <c r="B388" i="2"/>
  <c r="C388" i="2"/>
  <c r="D388" i="2"/>
  <c r="E388" i="2" s="1"/>
  <c r="A389" i="2"/>
  <c r="B389" i="2"/>
  <c r="C389" i="2"/>
  <c r="D389" i="2"/>
  <c r="E389" i="2" s="1"/>
  <c r="A390" i="2"/>
  <c r="B390" i="2"/>
  <c r="C390" i="2"/>
  <c r="D390" i="2"/>
  <c r="E390" i="2" s="1"/>
  <c r="A391" i="2"/>
  <c r="B391" i="2"/>
  <c r="C391" i="2"/>
  <c r="D391" i="2"/>
  <c r="E391" i="2" s="1"/>
  <c r="A392" i="2"/>
  <c r="B392" i="2"/>
  <c r="C392" i="2"/>
  <c r="D392" i="2"/>
  <c r="E392" i="2" s="1"/>
  <c r="A393" i="2"/>
  <c r="B393" i="2"/>
  <c r="C393" i="2"/>
  <c r="D393" i="2"/>
  <c r="E393" i="2" s="1"/>
  <c r="A394" i="2"/>
  <c r="B394" i="2"/>
  <c r="C394" i="2"/>
  <c r="D394" i="2"/>
  <c r="E394" i="2" s="1"/>
  <c r="A395" i="2"/>
  <c r="B395" i="2"/>
  <c r="C395" i="2"/>
  <c r="D395" i="2"/>
  <c r="E395" i="2" s="1"/>
  <c r="A396" i="2"/>
  <c r="B396" i="2"/>
  <c r="C396" i="2"/>
  <c r="D396" i="2"/>
  <c r="E396" i="2" s="1"/>
  <c r="A397" i="2"/>
  <c r="B397" i="2"/>
  <c r="C397" i="2"/>
  <c r="D397" i="2"/>
  <c r="E397" i="2" s="1"/>
  <c r="A398" i="2"/>
  <c r="B398" i="2"/>
  <c r="C398" i="2"/>
  <c r="D398" i="2"/>
  <c r="E398" i="2" s="1"/>
  <c r="A399" i="2"/>
  <c r="B399" i="2"/>
  <c r="C399" i="2"/>
  <c r="D399" i="2"/>
  <c r="E399" i="2" s="1"/>
  <c r="A400" i="2"/>
  <c r="B400" i="2"/>
  <c r="C400" i="2"/>
  <c r="D400" i="2"/>
  <c r="E400" i="2" s="1"/>
  <c r="A401" i="2"/>
  <c r="B401" i="2"/>
  <c r="C401" i="2"/>
  <c r="D401" i="2"/>
  <c r="E401" i="2" s="1"/>
  <c r="A402" i="2"/>
  <c r="B402" i="2"/>
  <c r="C402" i="2"/>
  <c r="D402" i="2"/>
  <c r="E402" i="2" s="1"/>
  <c r="A403" i="2"/>
  <c r="B403" i="2"/>
  <c r="C403" i="2"/>
  <c r="D403" i="2"/>
  <c r="E403" i="2" s="1"/>
  <c r="A404" i="2"/>
  <c r="B404" i="2"/>
  <c r="C404" i="2"/>
  <c r="D404" i="2"/>
  <c r="E404" i="2" s="1"/>
  <c r="A405" i="2"/>
  <c r="B405" i="2"/>
  <c r="C405" i="2"/>
  <c r="D405" i="2"/>
  <c r="E405" i="2" s="1"/>
  <c r="A406" i="2"/>
  <c r="B406" i="2"/>
  <c r="C406" i="2"/>
  <c r="D406" i="2"/>
  <c r="E406" i="2" s="1"/>
  <c r="A407" i="2"/>
  <c r="B407" i="2"/>
  <c r="C407" i="2"/>
  <c r="D407" i="2"/>
  <c r="E407" i="2" s="1"/>
  <c r="A408" i="2"/>
  <c r="B408" i="2"/>
  <c r="C408" i="2"/>
  <c r="D408" i="2"/>
  <c r="E408" i="2" s="1"/>
  <c r="A409" i="2"/>
  <c r="B409" i="2"/>
  <c r="C409" i="2"/>
  <c r="D409" i="2"/>
  <c r="E409" i="2" s="1"/>
  <c r="A410" i="2"/>
  <c r="B410" i="2"/>
  <c r="C410" i="2"/>
  <c r="D410" i="2"/>
  <c r="E410" i="2" s="1"/>
  <c r="A411" i="2"/>
  <c r="B411" i="2"/>
  <c r="C411" i="2"/>
  <c r="D411" i="2"/>
  <c r="E411" i="2" s="1"/>
  <c r="A412" i="2"/>
  <c r="B412" i="2"/>
  <c r="C412" i="2"/>
  <c r="D412" i="2"/>
  <c r="E412" i="2" s="1"/>
  <c r="A413" i="2"/>
  <c r="B413" i="2"/>
  <c r="C413" i="2"/>
  <c r="D413" i="2"/>
  <c r="E413" i="2" s="1"/>
  <c r="A414" i="2"/>
  <c r="B414" i="2"/>
  <c r="C414" i="2"/>
  <c r="D414" i="2"/>
  <c r="E414" i="2" s="1"/>
  <c r="A415" i="2"/>
  <c r="B415" i="2"/>
  <c r="C415" i="2"/>
  <c r="D415" i="2"/>
  <c r="E415" i="2" s="1"/>
  <c r="A416" i="2"/>
  <c r="B416" i="2"/>
  <c r="C416" i="2"/>
  <c r="D416" i="2"/>
  <c r="E416" i="2" s="1"/>
  <c r="A417" i="2"/>
  <c r="B417" i="2"/>
  <c r="C417" i="2"/>
  <c r="D417" i="2"/>
  <c r="E417" i="2" s="1"/>
  <c r="A418" i="2"/>
  <c r="B418" i="2"/>
  <c r="C418" i="2"/>
  <c r="D418" i="2"/>
  <c r="E418" i="2" s="1"/>
  <c r="A419" i="2"/>
  <c r="B419" i="2"/>
  <c r="C419" i="2"/>
  <c r="D419" i="2"/>
  <c r="E419" i="2" s="1"/>
  <c r="A420" i="2"/>
  <c r="B420" i="2"/>
  <c r="C420" i="2"/>
  <c r="D420" i="2"/>
  <c r="E420" i="2" s="1"/>
  <c r="A421" i="2"/>
  <c r="B421" i="2"/>
  <c r="C421" i="2"/>
  <c r="D421" i="2"/>
  <c r="E421" i="2" s="1"/>
  <c r="A422" i="2"/>
  <c r="B422" i="2"/>
  <c r="C422" i="2"/>
  <c r="D422" i="2"/>
  <c r="E422" i="2" s="1"/>
  <c r="A423" i="2"/>
  <c r="B423" i="2"/>
  <c r="C423" i="2"/>
  <c r="D423" i="2"/>
  <c r="E423" i="2" s="1"/>
  <c r="A424" i="2"/>
  <c r="B424" i="2"/>
  <c r="C424" i="2"/>
  <c r="D424" i="2"/>
  <c r="E424" i="2" s="1"/>
  <c r="A425" i="2"/>
  <c r="B425" i="2"/>
  <c r="C425" i="2"/>
  <c r="D425" i="2"/>
  <c r="E425" i="2" s="1"/>
  <c r="A426" i="2"/>
  <c r="B426" i="2"/>
  <c r="C426" i="2"/>
  <c r="D426" i="2"/>
  <c r="E426" i="2" s="1"/>
  <c r="A427" i="2"/>
  <c r="B427" i="2"/>
  <c r="C427" i="2"/>
  <c r="D427" i="2"/>
  <c r="E427" i="2" s="1"/>
  <c r="A428" i="2"/>
  <c r="B428" i="2"/>
  <c r="C428" i="2"/>
  <c r="D428" i="2"/>
  <c r="E428" i="2" s="1"/>
  <c r="A429" i="2"/>
  <c r="B429" i="2"/>
  <c r="C429" i="2"/>
  <c r="D429" i="2"/>
  <c r="E429" i="2" s="1"/>
  <c r="A430" i="2"/>
  <c r="B430" i="2"/>
  <c r="C430" i="2"/>
  <c r="D430" i="2"/>
  <c r="E430" i="2" s="1"/>
  <c r="A431" i="2"/>
  <c r="B431" i="2"/>
  <c r="C431" i="2"/>
  <c r="D431" i="2"/>
  <c r="E431" i="2" s="1"/>
  <c r="A432" i="2"/>
  <c r="B432" i="2"/>
  <c r="C432" i="2"/>
  <c r="D432" i="2"/>
  <c r="E432" i="2" s="1"/>
  <c r="A433" i="2"/>
  <c r="B433" i="2"/>
  <c r="C433" i="2"/>
  <c r="D433" i="2"/>
  <c r="E433" i="2" s="1"/>
  <c r="A434" i="2"/>
  <c r="B434" i="2"/>
  <c r="C434" i="2"/>
  <c r="D434" i="2"/>
  <c r="E434" i="2" s="1"/>
  <c r="A435" i="2"/>
  <c r="B435" i="2"/>
  <c r="C435" i="2"/>
  <c r="D435" i="2"/>
  <c r="E435" i="2" s="1"/>
  <c r="A436" i="2"/>
  <c r="B436" i="2"/>
  <c r="C436" i="2"/>
  <c r="D436" i="2"/>
  <c r="E436" i="2" s="1"/>
  <c r="A437" i="2"/>
  <c r="B437" i="2"/>
  <c r="C437" i="2"/>
  <c r="D437" i="2"/>
  <c r="E437" i="2" s="1"/>
  <c r="A438" i="2"/>
  <c r="B438" i="2"/>
  <c r="C438" i="2"/>
  <c r="D438" i="2"/>
  <c r="E438" i="2" s="1"/>
  <c r="A439" i="2"/>
  <c r="B439" i="2"/>
  <c r="C439" i="2"/>
  <c r="D439" i="2"/>
  <c r="E439" i="2" s="1"/>
  <c r="A440" i="2"/>
  <c r="B440" i="2"/>
  <c r="C440" i="2"/>
  <c r="D440" i="2"/>
  <c r="E440" i="2" s="1"/>
  <c r="A441" i="2"/>
  <c r="B441" i="2"/>
  <c r="C441" i="2"/>
  <c r="D441" i="2"/>
  <c r="E441" i="2" s="1"/>
  <c r="A442" i="2"/>
  <c r="B442" i="2"/>
  <c r="C442" i="2"/>
  <c r="D442" i="2"/>
  <c r="E442" i="2" s="1"/>
  <c r="A443" i="2"/>
  <c r="B443" i="2"/>
  <c r="C443" i="2"/>
  <c r="D443" i="2"/>
  <c r="E443" i="2" s="1"/>
  <c r="A444" i="2"/>
  <c r="B444" i="2"/>
  <c r="C444" i="2"/>
  <c r="D444" i="2"/>
  <c r="E444" i="2" s="1"/>
  <c r="A445" i="2"/>
  <c r="B445" i="2"/>
  <c r="C445" i="2"/>
  <c r="D445" i="2"/>
  <c r="E445" i="2" s="1"/>
  <c r="A446" i="2"/>
  <c r="B446" i="2"/>
  <c r="C446" i="2"/>
  <c r="D446" i="2"/>
  <c r="E446" i="2" s="1"/>
  <c r="A447" i="2"/>
  <c r="B447" i="2"/>
  <c r="C447" i="2"/>
  <c r="D447" i="2"/>
  <c r="E447" i="2" s="1"/>
  <c r="A448" i="2"/>
  <c r="B448" i="2"/>
  <c r="C448" i="2"/>
  <c r="D448" i="2"/>
  <c r="E448" i="2" s="1"/>
  <c r="A449" i="2"/>
  <c r="B449" i="2"/>
  <c r="C449" i="2"/>
  <c r="D449" i="2"/>
  <c r="E449" i="2" s="1"/>
  <c r="A450" i="2"/>
  <c r="B450" i="2"/>
  <c r="C450" i="2"/>
  <c r="D450" i="2"/>
  <c r="E450" i="2" s="1"/>
  <c r="A451" i="2"/>
  <c r="B451" i="2"/>
  <c r="C451" i="2"/>
  <c r="D451" i="2"/>
  <c r="E451" i="2" s="1"/>
  <c r="A452" i="2"/>
  <c r="B452" i="2"/>
  <c r="C452" i="2"/>
  <c r="D452" i="2"/>
  <c r="E452" i="2" s="1"/>
  <c r="A453" i="2"/>
  <c r="B453" i="2"/>
  <c r="C453" i="2"/>
  <c r="D453" i="2"/>
  <c r="E453" i="2" s="1"/>
  <c r="A454" i="2"/>
  <c r="B454" i="2"/>
  <c r="C454" i="2"/>
  <c r="D454" i="2"/>
  <c r="E454" i="2" s="1"/>
  <c r="A455" i="2"/>
  <c r="B455" i="2"/>
  <c r="C455" i="2"/>
  <c r="D455" i="2"/>
  <c r="E455" i="2" s="1"/>
  <c r="A456" i="2"/>
  <c r="B456" i="2"/>
  <c r="C456" i="2"/>
  <c r="D456" i="2"/>
  <c r="E456" i="2" s="1"/>
  <c r="A457" i="2"/>
  <c r="B457" i="2"/>
  <c r="C457" i="2"/>
  <c r="D457" i="2"/>
  <c r="E457" i="2" s="1"/>
  <c r="A458" i="2"/>
  <c r="B458" i="2"/>
  <c r="C458" i="2"/>
  <c r="D458" i="2"/>
  <c r="E458" i="2" s="1"/>
  <c r="A459" i="2"/>
  <c r="B459" i="2"/>
  <c r="C459" i="2"/>
  <c r="D459" i="2"/>
  <c r="E459" i="2" s="1"/>
  <c r="A460" i="2"/>
  <c r="B460" i="2"/>
  <c r="C460" i="2"/>
  <c r="D460" i="2"/>
  <c r="E460" i="2" s="1"/>
  <c r="A461" i="2"/>
  <c r="B461" i="2"/>
  <c r="C461" i="2"/>
  <c r="D461" i="2"/>
  <c r="E461" i="2" s="1"/>
  <c r="A462" i="2"/>
  <c r="B462" i="2"/>
  <c r="C462" i="2"/>
  <c r="D462" i="2"/>
  <c r="E462" i="2" s="1"/>
  <c r="A463" i="2"/>
  <c r="B463" i="2"/>
  <c r="C463" i="2"/>
  <c r="D463" i="2"/>
  <c r="E463" i="2" s="1"/>
  <c r="A464" i="2"/>
  <c r="B464" i="2"/>
  <c r="C464" i="2"/>
  <c r="D464" i="2"/>
  <c r="E464" i="2" s="1"/>
  <c r="A465" i="2"/>
  <c r="B465" i="2"/>
  <c r="C465" i="2"/>
  <c r="D465" i="2"/>
  <c r="E465" i="2" s="1"/>
  <c r="A466" i="2"/>
  <c r="B466" i="2"/>
  <c r="C466" i="2"/>
  <c r="D466" i="2"/>
  <c r="E466" i="2" s="1"/>
  <c r="A467" i="2"/>
  <c r="B467" i="2"/>
  <c r="C467" i="2"/>
  <c r="D467" i="2"/>
  <c r="E467" i="2" s="1"/>
  <c r="A468" i="2"/>
  <c r="B468" i="2"/>
  <c r="C468" i="2"/>
  <c r="D468" i="2"/>
  <c r="E468" i="2" s="1"/>
  <c r="A469" i="2"/>
  <c r="B469" i="2"/>
  <c r="C469" i="2"/>
  <c r="D469" i="2"/>
  <c r="E469" i="2" s="1"/>
  <c r="A470" i="2"/>
  <c r="B470" i="2"/>
  <c r="C470" i="2"/>
  <c r="D470" i="2"/>
  <c r="E470" i="2" s="1"/>
  <c r="A471" i="2"/>
  <c r="B471" i="2"/>
  <c r="C471" i="2"/>
  <c r="D471" i="2"/>
  <c r="E471" i="2" s="1"/>
  <c r="A472" i="2"/>
  <c r="B472" i="2"/>
  <c r="C472" i="2"/>
  <c r="D472" i="2"/>
  <c r="E472" i="2" s="1"/>
  <c r="A473" i="2"/>
  <c r="B473" i="2"/>
  <c r="C473" i="2"/>
  <c r="D473" i="2"/>
  <c r="E473" i="2" s="1"/>
  <c r="A474" i="2"/>
  <c r="B474" i="2"/>
  <c r="C474" i="2"/>
  <c r="D474" i="2"/>
  <c r="E474" i="2" s="1"/>
  <c r="A475" i="2"/>
  <c r="B475" i="2"/>
  <c r="C475" i="2"/>
  <c r="D475" i="2"/>
  <c r="E475" i="2" s="1"/>
  <c r="A476" i="2"/>
  <c r="B476" i="2"/>
  <c r="C476" i="2"/>
  <c r="D476" i="2"/>
  <c r="E476" i="2" s="1"/>
  <c r="A477" i="2"/>
  <c r="B477" i="2"/>
  <c r="C477" i="2"/>
  <c r="D477" i="2"/>
  <c r="E477" i="2" s="1"/>
  <c r="A478" i="2"/>
  <c r="B478" i="2"/>
  <c r="C478" i="2"/>
  <c r="D478" i="2"/>
  <c r="E478" i="2" s="1"/>
  <c r="A479" i="2"/>
  <c r="B479" i="2"/>
  <c r="C479" i="2"/>
  <c r="D479" i="2"/>
  <c r="E479" i="2" s="1"/>
  <c r="A480" i="2"/>
  <c r="B480" i="2"/>
  <c r="C480" i="2"/>
  <c r="D480" i="2"/>
  <c r="E480" i="2" s="1"/>
  <c r="A481" i="2"/>
  <c r="B481" i="2"/>
  <c r="C481" i="2"/>
  <c r="D481" i="2"/>
  <c r="E481" i="2" s="1"/>
  <c r="A482" i="2"/>
  <c r="B482" i="2"/>
  <c r="C482" i="2"/>
  <c r="D482" i="2"/>
  <c r="E482" i="2" s="1"/>
  <c r="A483" i="2"/>
  <c r="B483" i="2"/>
  <c r="C483" i="2"/>
  <c r="D483" i="2"/>
  <c r="E483" i="2" s="1"/>
  <c r="A484" i="2"/>
  <c r="B484" i="2"/>
  <c r="C484" i="2"/>
  <c r="D484" i="2"/>
  <c r="E484" i="2" s="1"/>
  <c r="A485" i="2"/>
  <c r="B485" i="2"/>
  <c r="C485" i="2"/>
  <c r="D485" i="2"/>
  <c r="E485" i="2" s="1"/>
  <c r="A486" i="2"/>
  <c r="B486" i="2"/>
  <c r="C486" i="2"/>
  <c r="D486" i="2"/>
  <c r="E486" i="2" s="1"/>
  <c r="A487" i="2"/>
  <c r="B487" i="2"/>
  <c r="C487" i="2"/>
  <c r="D487" i="2"/>
  <c r="E487" i="2" s="1"/>
  <c r="A488" i="2"/>
  <c r="B488" i="2"/>
  <c r="C488" i="2"/>
  <c r="D488" i="2"/>
  <c r="E488" i="2" s="1"/>
  <c r="A489" i="2"/>
  <c r="B489" i="2"/>
  <c r="C489" i="2"/>
  <c r="D489" i="2"/>
  <c r="E489" i="2" s="1"/>
  <c r="A490" i="2"/>
  <c r="B490" i="2"/>
  <c r="C490" i="2"/>
  <c r="D490" i="2"/>
  <c r="E490" i="2" s="1"/>
  <c r="A491" i="2"/>
  <c r="B491" i="2"/>
  <c r="C491" i="2"/>
  <c r="D491" i="2"/>
  <c r="E491" i="2" s="1"/>
  <c r="A492" i="2"/>
  <c r="B492" i="2"/>
  <c r="C492" i="2"/>
  <c r="D492" i="2"/>
  <c r="E492" i="2" s="1"/>
  <c r="A493" i="2"/>
  <c r="B493" i="2"/>
  <c r="C493" i="2"/>
  <c r="D493" i="2"/>
  <c r="E493" i="2" s="1"/>
  <c r="A494" i="2"/>
  <c r="B494" i="2"/>
  <c r="C494" i="2"/>
  <c r="D494" i="2"/>
  <c r="E494" i="2" s="1"/>
  <c r="A495" i="2"/>
  <c r="B495" i="2"/>
  <c r="C495" i="2"/>
  <c r="D495" i="2"/>
  <c r="E495" i="2" s="1"/>
  <c r="A496" i="2"/>
  <c r="B496" i="2"/>
  <c r="C496" i="2"/>
  <c r="D496" i="2"/>
  <c r="E496" i="2" s="1"/>
  <c r="A497" i="2"/>
  <c r="B497" i="2"/>
  <c r="C497" i="2"/>
  <c r="D497" i="2"/>
  <c r="E497" i="2" s="1"/>
  <c r="A498" i="2"/>
  <c r="B498" i="2"/>
  <c r="C498" i="2"/>
  <c r="D498" i="2"/>
  <c r="E498" i="2" s="1"/>
  <c r="A499" i="2"/>
  <c r="B499" i="2"/>
  <c r="C499" i="2"/>
  <c r="D499" i="2"/>
  <c r="E499" i="2" s="1"/>
  <c r="A500" i="2"/>
  <c r="B500" i="2"/>
  <c r="C500" i="2"/>
  <c r="D500" i="2"/>
  <c r="E500" i="2" s="1"/>
  <c r="A501" i="2"/>
  <c r="B501" i="2"/>
  <c r="C501" i="2"/>
  <c r="D501" i="2"/>
  <c r="E501" i="2" s="1"/>
  <c r="A502" i="2"/>
  <c r="B502" i="2"/>
  <c r="C502" i="2"/>
  <c r="D502" i="2"/>
  <c r="E502" i="2" s="1"/>
  <c r="A503" i="2"/>
  <c r="B503" i="2"/>
  <c r="C503" i="2"/>
  <c r="D503" i="2"/>
  <c r="E503" i="2" s="1"/>
  <c r="A504" i="2"/>
  <c r="B504" i="2"/>
  <c r="C504" i="2"/>
  <c r="D504" i="2"/>
  <c r="E504" i="2" s="1"/>
  <c r="A505" i="2"/>
  <c r="B505" i="2"/>
  <c r="C505" i="2"/>
  <c r="D505" i="2"/>
  <c r="E505" i="2" s="1"/>
  <c r="A506" i="2"/>
  <c r="B506" i="2"/>
  <c r="C506" i="2"/>
  <c r="D506" i="2"/>
  <c r="E506" i="2" s="1"/>
  <c r="A507" i="2"/>
  <c r="B507" i="2"/>
  <c r="C507" i="2"/>
  <c r="D507" i="2"/>
  <c r="E507" i="2" s="1"/>
  <c r="A508" i="2"/>
  <c r="B508" i="2"/>
  <c r="C508" i="2"/>
  <c r="D508" i="2"/>
  <c r="E508" i="2" s="1"/>
  <c r="A509" i="2"/>
  <c r="B509" i="2"/>
  <c r="C509" i="2"/>
  <c r="D509" i="2"/>
  <c r="E509" i="2" s="1"/>
  <c r="A510" i="2"/>
  <c r="B510" i="2"/>
  <c r="C510" i="2"/>
  <c r="D510" i="2"/>
  <c r="E510" i="2" s="1"/>
  <c r="A511" i="2"/>
  <c r="B511" i="2"/>
  <c r="C511" i="2"/>
  <c r="D511" i="2"/>
  <c r="E511" i="2" s="1"/>
  <c r="A512" i="2"/>
  <c r="B512" i="2"/>
  <c r="C512" i="2"/>
  <c r="D512" i="2"/>
  <c r="E512" i="2" s="1"/>
  <c r="A513" i="2"/>
  <c r="B513" i="2"/>
  <c r="C513" i="2"/>
  <c r="D513" i="2"/>
  <c r="E513" i="2" s="1"/>
  <c r="A514" i="2"/>
  <c r="B514" i="2"/>
  <c r="C514" i="2"/>
  <c r="D514" i="2"/>
  <c r="E514" i="2" s="1"/>
  <c r="A515" i="2"/>
  <c r="B515" i="2"/>
  <c r="C515" i="2"/>
  <c r="D515" i="2"/>
  <c r="E515" i="2" s="1"/>
  <c r="A516" i="2"/>
  <c r="B516" i="2"/>
  <c r="C516" i="2"/>
  <c r="D516" i="2"/>
  <c r="E516" i="2" s="1"/>
  <c r="A517" i="2"/>
  <c r="B517" i="2"/>
  <c r="C517" i="2"/>
  <c r="D517" i="2"/>
  <c r="E517" i="2" s="1"/>
  <c r="A518" i="2"/>
  <c r="B518" i="2"/>
  <c r="C518" i="2"/>
  <c r="D518" i="2"/>
  <c r="E518" i="2" s="1"/>
  <c r="A519" i="2"/>
  <c r="B519" i="2"/>
  <c r="C519" i="2"/>
  <c r="D519" i="2"/>
  <c r="E519" i="2" s="1"/>
  <c r="A520" i="2"/>
  <c r="B520" i="2"/>
  <c r="C520" i="2"/>
  <c r="D520" i="2"/>
  <c r="E520" i="2" s="1"/>
  <c r="A521" i="2"/>
  <c r="B521" i="2"/>
  <c r="C521" i="2"/>
  <c r="D521" i="2"/>
  <c r="E521" i="2" s="1"/>
  <c r="A522" i="2"/>
  <c r="B522" i="2"/>
  <c r="C522" i="2"/>
  <c r="D522" i="2"/>
  <c r="E522" i="2" s="1"/>
  <c r="A523" i="2"/>
  <c r="B523" i="2"/>
  <c r="C523" i="2"/>
  <c r="D523" i="2"/>
  <c r="E523" i="2" s="1"/>
  <c r="A524" i="2"/>
  <c r="B524" i="2"/>
  <c r="C524" i="2"/>
  <c r="D524" i="2"/>
  <c r="E524" i="2" s="1"/>
  <c r="A525" i="2"/>
  <c r="B525" i="2"/>
  <c r="C525" i="2"/>
  <c r="D525" i="2"/>
  <c r="E525" i="2" s="1"/>
  <c r="A526" i="2"/>
  <c r="B526" i="2"/>
  <c r="C526" i="2"/>
  <c r="D526" i="2"/>
  <c r="E526" i="2" s="1"/>
  <c r="A527" i="2"/>
  <c r="B527" i="2"/>
  <c r="C527" i="2"/>
  <c r="D527" i="2"/>
  <c r="E527" i="2" s="1"/>
  <c r="A528" i="2"/>
  <c r="B528" i="2"/>
  <c r="C528" i="2"/>
  <c r="D528" i="2"/>
  <c r="E528" i="2" s="1"/>
  <c r="A529" i="2"/>
  <c r="B529" i="2"/>
  <c r="C529" i="2"/>
  <c r="D529" i="2"/>
  <c r="E529" i="2" s="1"/>
  <c r="A530" i="2"/>
  <c r="B530" i="2"/>
  <c r="C530" i="2"/>
  <c r="D530" i="2"/>
  <c r="E530" i="2" s="1"/>
  <c r="A531" i="2"/>
  <c r="B531" i="2"/>
  <c r="C531" i="2"/>
  <c r="D531" i="2"/>
  <c r="E531" i="2" s="1"/>
  <c r="A532" i="2"/>
  <c r="B532" i="2"/>
  <c r="C532" i="2"/>
  <c r="D532" i="2"/>
  <c r="E532" i="2" s="1"/>
  <c r="A533" i="2"/>
  <c r="B533" i="2"/>
  <c r="C533" i="2"/>
  <c r="D533" i="2"/>
  <c r="E533" i="2" s="1"/>
  <c r="A534" i="2"/>
  <c r="B534" i="2"/>
  <c r="C534" i="2"/>
  <c r="D534" i="2"/>
  <c r="E534" i="2" s="1"/>
  <c r="A535" i="2"/>
  <c r="B535" i="2"/>
  <c r="C535" i="2"/>
  <c r="D535" i="2"/>
  <c r="E535" i="2" s="1"/>
  <c r="A536" i="2"/>
  <c r="B536" i="2"/>
  <c r="C536" i="2"/>
  <c r="D536" i="2"/>
  <c r="E536" i="2" s="1"/>
  <c r="A537" i="2"/>
  <c r="B537" i="2"/>
  <c r="C537" i="2"/>
  <c r="D537" i="2"/>
  <c r="E537" i="2" s="1"/>
  <c r="A538" i="2"/>
  <c r="B538" i="2"/>
  <c r="C538" i="2"/>
  <c r="D538" i="2"/>
  <c r="E538" i="2" s="1"/>
  <c r="A539" i="2"/>
  <c r="B539" i="2"/>
  <c r="C539" i="2"/>
  <c r="D539" i="2"/>
  <c r="E539" i="2" s="1"/>
  <c r="A540" i="2"/>
  <c r="B540" i="2"/>
  <c r="C540" i="2"/>
  <c r="D540" i="2"/>
  <c r="E540" i="2" s="1"/>
  <c r="A541" i="2"/>
  <c r="B541" i="2"/>
  <c r="C541" i="2"/>
  <c r="D541" i="2"/>
  <c r="E541" i="2" s="1"/>
  <c r="A542" i="2"/>
  <c r="B542" i="2"/>
  <c r="C542" i="2"/>
  <c r="D542" i="2"/>
  <c r="E542" i="2" s="1"/>
  <c r="A543" i="2"/>
  <c r="B543" i="2"/>
  <c r="C543" i="2"/>
  <c r="D543" i="2"/>
  <c r="E543" i="2" s="1"/>
  <c r="A544" i="2"/>
  <c r="B544" i="2"/>
  <c r="C544" i="2"/>
  <c r="D544" i="2"/>
  <c r="E544" i="2" s="1"/>
  <c r="A545" i="2"/>
  <c r="B545" i="2"/>
  <c r="C545" i="2"/>
  <c r="D545" i="2"/>
  <c r="E545" i="2" s="1"/>
  <c r="A546" i="2"/>
  <c r="B546" i="2"/>
  <c r="C546" i="2"/>
  <c r="D546" i="2"/>
  <c r="E546" i="2" s="1"/>
  <c r="A547" i="2"/>
  <c r="B547" i="2"/>
  <c r="C547" i="2"/>
  <c r="D547" i="2"/>
  <c r="E547" i="2" s="1"/>
  <c r="A548" i="2"/>
  <c r="B548" i="2"/>
  <c r="C548" i="2"/>
  <c r="D548" i="2"/>
  <c r="E548" i="2" s="1"/>
  <c r="A549" i="2"/>
  <c r="B549" i="2"/>
  <c r="C549" i="2"/>
  <c r="D549" i="2"/>
  <c r="E549" i="2" s="1"/>
  <c r="A550" i="2"/>
  <c r="B550" i="2"/>
  <c r="C550" i="2"/>
  <c r="D550" i="2"/>
  <c r="E550" i="2" s="1"/>
  <c r="A551" i="2"/>
  <c r="B551" i="2"/>
  <c r="C551" i="2"/>
  <c r="D551" i="2"/>
  <c r="E551" i="2" s="1"/>
  <c r="A552" i="2"/>
  <c r="B552" i="2"/>
  <c r="C552" i="2"/>
  <c r="D552" i="2"/>
  <c r="E552" i="2" s="1"/>
  <c r="A553" i="2"/>
  <c r="B553" i="2"/>
  <c r="C553" i="2"/>
  <c r="D553" i="2"/>
  <c r="E553" i="2" s="1"/>
  <c r="A554" i="2"/>
  <c r="B554" i="2"/>
  <c r="C554" i="2"/>
  <c r="D554" i="2"/>
  <c r="E554" i="2" s="1"/>
  <c r="A555" i="2"/>
  <c r="B555" i="2"/>
  <c r="C555" i="2"/>
  <c r="D555" i="2"/>
  <c r="E555" i="2" s="1"/>
  <c r="A556" i="2"/>
  <c r="B556" i="2"/>
  <c r="C556" i="2"/>
  <c r="D556" i="2"/>
  <c r="E556" i="2" s="1"/>
  <c r="A557" i="2"/>
  <c r="B557" i="2"/>
  <c r="C557" i="2"/>
  <c r="D557" i="2"/>
  <c r="E557" i="2" s="1"/>
  <c r="A558" i="2"/>
  <c r="B558" i="2"/>
  <c r="C558" i="2"/>
  <c r="D558" i="2"/>
  <c r="E558" i="2" s="1"/>
  <c r="A559" i="2"/>
  <c r="B559" i="2"/>
  <c r="C559" i="2"/>
  <c r="D559" i="2"/>
  <c r="E559" i="2" s="1"/>
  <c r="A560" i="2"/>
  <c r="B560" i="2"/>
  <c r="C560" i="2"/>
  <c r="D560" i="2"/>
  <c r="E560" i="2" s="1"/>
  <c r="A561" i="2"/>
  <c r="B561" i="2"/>
  <c r="C561" i="2"/>
  <c r="D561" i="2"/>
  <c r="E561" i="2" s="1"/>
  <c r="A562" i="2"/>
  <c r="B562" i="2"/>
  <c r="C562" i="2"/>
  <c r="D562" i="2"/>
  <c r="E562" i="2" s="1"/>
  <c r="A563" i="2"/>
  <c r="B563" i="2"/>
  <c r="C563" i="2"/>
  <c r="D563" i="2"/>
  <c r="E563" i="2" s="1"/>
  <c r="A564" i="2"/>
  <c r="B564" i="2"/>
  <c r="C564" i="2"/>
  <c r="D564" i="2"/>
  <c r="E564" i="2" s="1"/>
  <c r="A565" i="2"/>
  <c r="B565" i="2"/>
  <c r="C565" i="2"/>
  <c r="D565" i="2"/>
  <c r="E565" i="2" s="1"/>
  <c r="A566" i="2"/>
  <c r="B566" i="2"/>
  <c r="C566" i="2"/>
  <c r="D566" i="2"/>
  <c r="E566" i="2" s="1"/>
  <c r="A567" i="2"/>
  <c r="B567" i="2"/>
  <c r="C567" i="2"/>
  <c r="D567" i="2"/>
  <c r="E567" i="2" s="1"/>
  <c r="A568" i="2"/>
  <c r="B568" i="2"/>
  <c r="C568" i="2"/>
  <c r="D568" i="2"/>
  <c r="E568" i="2" s="1"/>
  <c r="A569" i="2"/>
  <c r="B569" i="2"/>
  <c r="C569" i="2"/>
  <c r="D569" i="2"/>
  <c r="E569" i="2" s="1"/>
  <c r="A570" i="2"/>
  <c r="B570" i="2"/>
  <c r="C570" i="2"/>
  <c r="D570" i="2"/>
  <c r="E570" i="2" s="1"/>
  <c r="A571" i="2"/>
  <c r="B571" i="2"/>
  <c r="C571" i="2"/>
  <c r="D571" i="2"/>
  <c r="E571" i="2" s="1"/>
  <c r="A572" i="2"/>
  <c r="B572" i="2"/>
  <c r="C572" i="2"/>
  <c r="D572" i="2"/>
  <c r="E572" i="2" s="1"/>
  <c r="A573" i="2"/>
  <c r="B573" i="2"/>
  <c r="C573" i="2"/>
  <c r="D573" i="2"/>
  <c r="E573" i="2" s="1"/>
  <c r="A574" i="2"/>
  <c r="B574" i="2"/>
  <c r="C574" i="2"/>
  <c r="D574" i="2"/>
  <c r="E574" i="2" s="1"/>
  <c r="A575" i="2"/>
  <c r="B575" i="2"/>
  <c r="C575" i="2"/>
  <c r="D575" i="2"/>
  <c r="E575" i="2" s="1"/>
  <c r="A576" i="2"/>
  <c r="B576" i="2"/>
  <c r="C576" i="2"/>
  <c r="D576" i="2"/>
  <c r="E576" i="2" s="1"/>
  <c r="A577" i="2"/>
  <c r="B577" i="2"/>
  <c r="C577" i="2"/>
  <c r="D577" i="2"/>
  <c r="E577" i="2" s="1"/>
  <c r="A578" i="2"/>
  <c r="B578" i="2"/>
  <c r="C578" i="2"/>
  <c r="D578" i="2"/>
  <c r="E578" i="2" s="1"/>
  <c r="A579" i="2"/>
  <c r="B579" i="2"/>
  <c r="C579" i="2"/>
  <c r="D579" i="2"/>
  <c r="E579" i="2" s="1"/>
  <c r="A580" i="2"/>
  <c r="B580" i="2"/>
  <c r="C580" i="2"/>
  <c r="D580" i="2"/>
  <c r="E580" i="2" s="1"/>
  <c r="A581" i="2"/>
  <c r="B581" i="2"/>
  <c r="C581" i="2"/>
  <c r="D581" i="2"/>
  <c r="E581" i="2" s="1"/>
  <c r="A582" i="2"/>
  <c r="B582" i="2"/>
  <c r="C582" i="2"/>
  <c r="D582" i="2"/>
  <c r="E582" i="2" s="1"/>
  <c r="A583" i="2"/>
  <c r="B583" i="2"/>
  <c r="C583" i="2"/>
  <c r="D583" i="2"/>
  <c r="E583" i="2" s="1"/>
  <c r="A584" i="2"/>
  <c r="B584" i="2"/>
  <c r="C584" i="2"/>
  <c r="D584" i="2"/>
  <c r="E584" i="2" s="1"/>
  <c r="A585" i="2"/>
  <c r="B585" i="2"/>
  <c r="C585" i="2"/>
  <c r="D585" i="2"/>
  <c r="E585" i="2" s="1"/>
  <c r="A586" i="2"/>
  <c r="B586" i="2"/>
  <c r="C586" i="2"/>
  <c r="D586" i="2"/>
  <c r="E586" i="2" s="1"/>
  <c r="A587" i="2"/>
  <c r="B587" i="2"/>
  <c r="C587" i="2"/>
  <c r="D587" i="2"/>
  <c r="E587" i="2" s="1"/>
  <c r="A588" i="2"/>
  <c r="B588" i="2"/>
  <c r="C588" i="2"/>
  <c r="D588" i="2"/>
  <c r="E588" i="2" s="1"/>
  <c r="A589" i="2"/>
  <c r="B589" i="2"/>
  <c r="C589" i="2"/>
  <c r="D589" i="2"/>
  <c r="E589" i="2" s="1"/>
  <c r="A590" i="2"/>
  <c r="B590" i="2"/>
  <c r="C590" i="2"/>
  <c r="D590" i="2"/>
  <c r="E590" i="2" s="1"/>
  <c r="A591" i="2"/>
  <c r="B591" i="2"/>
  <c r="C591" i="2"/>
  <c r="D591" i="2"/>
  <c r="E591" i="2" s="1"/>
  <c r="A592" i="2"/>
  <c r="B592" i="2"/>
  <c r="C592" i="2"/>
  <c r="D592" i="2"/>
  <c r="E592" i="2" s="1"/>
  <c r="A593" i="2"/>
  <c r="B593" i="2"/>
  <c r="C593" i="2"/>
  <c r="D593" i="2"/>
  <c r="E593" i="2" s="1"/>
  <c r="A594" i="2"/>
  <c r="B594" i="2"/>
  <c r="C594" i="2"/>
  <c r="D594" i="2"/>
  <c r="E594" i="2" s="1"/>
  <c r="A595" i="2"/>
  <c r="B595" i="2"/>
  <c r="C595" i="2"/>
  <c r="D595" i="2"/>
  <c r="E595" i="2" s="1"/>
  <c r="A596" i="2"/>
  <c r="B596" i="2"/>
  <c r="C596" i="2"/>
  <c r="D596" i="2"/>
  <c r="E596" i="2" s="1"/>
  <c r="A597" i="2"/>
  <c r="B597" i="2"/>
  <c r="C597" i="2"/>
  <c r="D597" i="2"/>
  <c r="E597" i="2" s="1"/>
  <c r="A598" i="2"/>
  <c r="B598" i="2"/>
  <c r="C598" i="2"/>
  <c r="D598" i="2"/>
  <c r="E598" i="2" s="1"/>
  <c r="A599" i="2"/>
  <c r="B599" i="2"/>
  <c r="C599" i="2"/>
  <c r="D599" i="2"/>
  <c r="E599" i="2" s="1"/>
  <c r="A600" i="2"/>
  <c r="B600" i="2"/>
  <c r="C600" i="2"/>
  <c r="D600" i="2"/>
  <c r="E600" i="2" s="1"/>
  <c r="A601" i="2"/>
  <c r="B601" i="2"/>
  <c r="C601" i="2"/>
  <c r="D601" i="2"/>
  <c r="E601" i="2" s="1"/>
  <c r="A602" i="2"/>
  <c r="B602" i="2"/>
  <c r="C602" i="2"/>
  <c r="D602" i="2"/>
  <c r="E602" i="2" s="1"/>
  <c r="A603" i="2"/>
  <c r="B603" i="2"/>
  <c r="C603" i="2"/>
  <c r="D603" i="2"/>
  <c r="E603" i="2" s="1"/>
  <c r="A604" i="2"/>
  <c r="B604" i="2"/>
  <c r="C604" i="2"/>
  <c r="D604" i="2"/>
  <c r="E604" i="2" s="1"/>
  <c r="A605" i="2"/>
  <c r="B605" i="2"/>
  <c r="C605" i="2"/>
  <c r="D605" i="2"/>
  <c r="E605" i="2" s="1"/>
  <c r="A606" i="2"/>
  <c r="B606" i="2"/>
  <c r="C606" i="2"/>
  <c r="D606" i="2"/>
  <c r="E606" i="2" s="1"/>
  <c r="A607" i="2"/>
  <c r="B607" i="2"/>
  <c r="C607" i="2"/>
  <c r="D607" i="2"/>
  <c r="E607" i="2" s="1"/>
  <c r="A608" i="2"/>
  <c r="B608" i="2"/>
  <c r="C608" i="2"/>
  <c r="D608" i="2"/>
  <c r="E608" i="2" s="1"/>
  <c r="A609" i="2"/>
  <c r="B609" i="2"/>
  <c r="C609" i="2"/>
  <c r="D609" i="2"/>
  <c r="E609" i="2" s="1"/>
  <c r="A610" i="2"/>
  <c r="B610" i="2"/>
  <c r="C610" i="2"/>
  <c r="D610" i="2"/>
  <c r="E610" i="2" s="1"/>
  <c r="A611" i="2"/>
  <c r="B611" i="2"/>
  <c r="C611" i="2"/>
  <c r="D611" i="2"/>
  <c r="E611" i="2" s="1"/>
  <c r="A612" i="2"/>
  <c r="B612" i="2"/>
  <c r="C612" i="2"/>
  <c r="D612" i="2"/>
  <c r="E612" i="2" s="1"/>
  <c r="A613" i="2"/>
  <c r="B613" i="2"/>
  <c r="C613" i="2"/>
  <c r="D613" i="2"/>
  <c r="E613" i="2" s="1"/>
  <c r="A614" i="2"/>
  <c r="B614" i="2"/>
  <c r="C614" i="2"/>
  <c r="D614" i="2"/>
  <c r="E614" i="2" s="1"/>
  <c r="A615" i="2"/>
  <c r="B615" i="2"/>
  <c r="C615" i="2"/>
  <c r="D615" i="2"/>
  <c r="E615" i="2" s="1"/>
  <c r="A616" i="2"/>
  <c r="B616" i="2"/>
  <c r="C616" i="2"/>
  <c r="D616" i="2"/>
  <c r="E616" i="2" s="1"/>
  <c r="A617" i="2"/>
  <c r="B617" i="2"/>
  <c r="C617" i="2"/>
  <c r="D617" i="2"/>
  <c r="E617" i="2" s="1"/>
  <c r="A618" i="2"/>
  <c r="B618" i="2"/>
  <c r="C618" i="2"/>
  <c r="D618" i="2"/>
  <c r="E618" i="2" s="1"/>
  <c r="A619" i="2"/>
  <c r="B619" i="2"/>
  <c r="C619" i="2"/>
  <c r="D619" i="2"/>
  <c r="E619" i="2" s="1"/>
  <c r="A620" i="2"/>
  <c r="B620" i="2"/>
  <c r="C620" i="2"/>
  <c r="D620" i="2"/>
  <c r="E620" i="2" s="1"/>
  <c r="A621" i="2"/>
  <c r="B621" i="2"/>
  <c r="C621" i="2"/>
  <c r="D621" i="2"/>
  <c r="E621" i="2" s="1"/>
  <c r="A622" i="2"/>
  <c r="B622" i="2"/>
  <c r="C622" i="2"/>
  <c r="D622" i="2"/>
  <c r="E622" i="2" s="1"/>
  <c r="A623" i="2"/>
  <c r="B623" i="2"/>
  <c r="C623" i="2"/>
  <c r="D623" i="2"/>
  <c r="E623" i="2" s="1"/>
  <c r="A624" i="2"/>
  <c r="B624" i="2"/>
  <c r="C624" i="2"/>
  <c r="D624" i="2"/>
  <c r="E624" i="2" s="1"/>
  <c r="L689" i="1" l="1"/>
  <c r="L465" i="1" l="1"/>
  <c r="L464" i="1"/>
  <c r="K424" i="1"/>
  <c r="L424" i="1"/>
  <c r="G424" i="1"/>
  <c r="L406" i="1"/>
  <c r="K406" i="1"/>
  <c r="G406" i="1"/>
  <c r="G176" i="1"/>
  <c r="K631" i="1" l="1"/>
  <c r="K630" i="1"/>
  <c r="L630" i="1"/>
  <c r="L631" i="1"/>
  <c r="K627" i="1"/>
  <c r="K628" i="1"/>
  <c r="K629" i="1"/>
  <c r="L626" i="1"/>
  <c r="L627" i="1"/>
  <c r="L628" i="1"/>
  <c r="L629" i="1"/>
  <c r="K626" i="1"/>
  <c r="G631" i="1"/>
  <c r="O631" i="1"/>
  <c r="G630" i="1"/>
  <c r="O630" i="1" s="1"/>
  <c r="G629" i="1"/>
  <c r="O629" i="1" s="1"/>
  <c r="G628" i="1"/>
  <c r="O628" i="1" s="1"/>
  <c r="G627" i="1"/>
  <c r="O627" i="1" s="1"/>
  <c r="G626" i="1"/>
  <c r="O626" i="1" s="1"/>
  <c r="K618" i="1"/>
  <c r="K619" i="1"/>
  <c r="K620" i="1"/>
  <c r="K621" i="1"/>
  <c r="K623" i="1"/>
  <c r="K624" i="1"/>
  <c r="K625" i="1"/>
  <c r="L618" i="1"/>
  <c r="L619" i="1"/>
  <c r="L620" i="1"/>
  <c r="L621" i="1"/>
  <c r="L623" i="1"/>
  <c r="L624" i="1"/>
  <c r="L625" i="1"/>
  <c r="G625" i="1"/>
  <c r="O625" i="1" s="1"/>
  <c r="G624" i="1"/>
  <c r="O624" i="1" s="1"/>
  <c r="G623" i="1"/>
  <c r="O623" i="1" s="1"/>
  <c r="G621" i="1"/>
  <c r="O621" i="1" s="1"/>
  <c r="G620" i="1"/>
  <c r="O620" i="1" s="1"/>
  <c r="G619" i="1"/>
  <c r="O619" i="1" s="1"/>
  <c r="G618" i="1"/>
  <c r="N618" i="1" s="1"/>
  <c r="O618" i="1" l="1"/>
  <c r="K492" i="1"/>
  <c r="K491" i="1"/>
  <c r="L491" i="1"/>
  <c r="G491" i="1"/>
  <c r="G492" i="1"/>
  <c r="G594" i="1" l="1"/>
  <c r="G592" i="1"/>
  <c r="K572" i="1"/>
  <c r="G572" i="1"/>
  <c r="G571" i="1"/>
  <c r="K571" i="1"/>
  <c r="K564" i="1"/>
  <c r="L563" i="1"/>
  <c r="L564" i="1"/>
  <c r="L565" i="1"/>
  <c r="G564" i="1"/>
  <c r="L302" i="1"/>
  <c r="L303" i="1"/>
  <c r="L304" i="1"/>
  <c r="L305" i="1"/>
  <c r="K304" i="1"/>
  <c r="G304" i="1"/>
  <c r="L264" i="1"/>
  <c r="K264" i="1"/>
  <c r="G264" i="1"/>
  <c r="K691" i="1" l="1"/>
  <c r="G672" i="1" l="1"/>
  <c r="G573" i="1" l="1"/>
  <c r="K573" i="1"/>
  <c r="G574" i="1"/>
  <c r="K574" i="1"/>
  <c r="K404" i="1"/>
  <c r="K405" i="1"/>
  <c r="L404" i="1"/>
  <c r="L405" i="1"/>
  <c r="G405" i="1"/>
  <c r="G404" i="1"/>
  <c r="K263" i="1" l="1"/>
  <c r="L263" i="1"/>
  <c r="G263" i="1"/>
  <c r="L72" i="1" l="1"/>
  <c r="L73" i="1"/>
  <c r="L77" i="1"/>
  <c r="K73" i="1"/>
  <c r="G73" i="1"/>
  <c r="K84" i="1"/>
  <c r="G84" i="1"/>
  <c r="K295" i="1" l="1"/>
  <c r="L295" i="1"/>
  <c r="G293" i="1"/>
  <c r="G294" i="1"/>
  <c r="G295" i="1"/>
  <c r="G214" i="1" l="1"/>
  <c r="G216" i="1"/>
  <c r="G218" i="1"/>
  <c r="K498" i="1" l="1"/>
  <c r="G496" i="1"/>
  <c r="L54" i="1" l="1"/>
  <c r="K465" i="1" l="1"/>
  <c r="K464" i="1"/>
  <c r="G465" i="1"/>
  <c r="G464" i="1"/>
  <c r="L173" i="1"/>
  <c r="K173" i="1"/>
  <c r="L172" i="1"/>
  <c r="K172" i="1"/>
  <c r="G172" i="1"/>
  <c r="L168" i="1"/>
  <c r="L169" i="1"/>
  <c r="K169" i="1"/>
  <c r="K168" i="1"/>
  <c r="G169" i="1"/>
  <c r="G168" i="1"/>
  <c r="K689" i="1" l="1"/>
  <c r="G689" i="1"/>
  <c r="K62" i="1"/>
  <c r="G62" i="1"/>
  <c r="L433" i="1" l="1"/>
  <c r="L434" i="1"/>
  <c r="L435" i="1"/>
  <c r="K434" i="1"/>
  <c r="K433" i="1"/>
  <c r="G431" i="1"/>
  <c r="G432" i="1"/>
  <c r="G433" i="1"/>
  <c r="G434" i="1"/>
  <c r="G435" i="1"/>
  <c r="K303" i="1" l="1"/>
  <c r="G303" i="1"/>
  <c r="K302" i="1"/>
  <c r="G302" i="1"/>
  <c r="L617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576" i="1"/>
  <c r="K576" i="1"/>
  <c r="G576" i="1"/>
  <c r="L575" i="1"/>
  <c r="K575" i="1"/>
  <c r="G575" i="1"/>
  <c r="L574" i="1"/>
  <c r="L582" i="1"/>
  <c r="K582" i="1"/>
  <c r="L581" i="1"/>
  <c r="K581" i="1"/>
  <c r="G581" i="1"/>
  <c r="L570" i="1"/>
  <c r="K570" i="1"/>
  <c r="G570" i="1"/>
  <c r="L569" i="1"/>
  <c r="K569" i="1"/>
  <c r="G569" i="1"/>
  <c r="L568" i="1"/>
  <c r="K568" i="1"/>
  <c r="L567" i="1"/>
  <c r="K567" i="1"/>
  <c r="G567" i="1"/>
  <c r="L566" i="1"/>
  <c r="K566" i="1"/>
  <c r="G566" i="1"/>
  <c r="K565" i="1"/>
  <c r="G565" i="1"/>
  <c r="K471" i="1"/>
  <c r="G471" i="1"/>
  <c r="L413" i="1"/>
  <c r="K413" i="1"/>
  <c r="G413" i="1"/>
  <c r="K426" i="1"/>
  <c r="L426" i="1"/>
  <c r="G426" i="1"/>
  <c r="L419" i="1"/>
  <c r="L415" i="1"/>
  <c r="L335" i="1"/>
  <c r="K652" i="1" l="1"/>
  <c r="G652" i="1"/>
  <c r="L604" i="1"/>
  <c r="L605" i="1"/>
  <c r="L606" i="1"/>
  <c r="L607" i="1"/>
  <c r="L608" i="1"/>
  <c r="L609" i="1"/>
  <c r="L610" i="1"/>
  <c r="L611" i="1"/>
  <c r="L612" i="1"/>
  <c r="L613" i="1"/>
  <c r="L616" i="1"/>
  <c r="K608" i="1"/>
  <c r="K609" i="1"/>
  <c r="G609" i="1"/>
  <c r="G72" i="1"/>
  <c r="K72" i="1"/>
  <c r="K468" i="1"/>
  <c r="L468" i="1"/>
  <c r="G468" i="1"/>
  <c r="L221" i="1"/>
  <c r="L220" i="1"/>
  <c r="K220" i="1"/>
  <c r="G2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0" i="1"/>
  <c r="L31" i="1"/>
  <c r="L32" i="1"/>
  <c r="L33" i="1"/>
  <c r="K542" i="1" l="1"/>
  <c r="G542" i="1"/>
  <c r="K516" i="1"/>
  <c r="K578" i="1" l="1"/>
  <c r="G578" i="1"/>
  <c r="L289" i="1" l="1"/>
  <c r="L290" i="1"/>
  <c r="L291" i="1"/>
  <c r="L292" i="1"/>
  <c r="L293" i="1"/>
  <c r="L294" i="1"/>
  <c r="L296" i="1"/>
  <c r="L297" i="1"/>
  <c r="L298" i="1"/>
  <c r="L299" i="1"/>
  <c r="L300" i="1"/>
  <c r="L301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9" i="1"/>
  <c r="L400" i="1"/>
  <c r="L401" i="1"/>
  <c r="L402" i="1"/>
  <c r="L403" i="1"/>
  <c r="L407" i="1"/>
  <c r="L408" i="1"/>
  <c r="L409" i="1"/>
  <c r="L410" i="1"/>
  <c r="L411" i="1"/>
  <c r="L412" i="1"/>
  <c r="L414" i="1"/>
  <c r="L416" i="1"/>
  <c r="L417" i="1"/>
  <c r="L418" i="1"/>
  <c r="L420" i="1"/>
  <c r="L421" i="1"/>
  <c r="L422" i="1"/>
  <c r="L423" i="1"/>
  <c r="L425" i="1"/>
  <c r="L427" i="1"/>
  <c r="L428" i="1"/>
  <c r="L429" i="1"/>
  <c r="L430" i="1"/>
  <c r="L431" i="1"/>
  <c r="L432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6" i="1"/>
  <c r="L467" i="1"/>
  <c r="L469" i="1"/>
  <c r="L470" i="1"/>
  <c r="L472" i="1"/>
  <c r="L473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77" i="1"/>
  <c r="L579" i="1"/>
  <c r="L580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37" i="1"/>
  <c r="L38" i="1"/>
  <c r="L39" i="1"/>
  <c r="L40" i="1"/>
  <c r="L41" i="1"/>
  <c r="L42" i="1"/>
  <c r="L43" i="1"/>
  <c r="L46" i="1"/>
  <c r="L47" i="1"/>
  <c r="L48" i="1"/>
  <c r="L49" i="1"/>
  <c r="L50" i="1"/>
  <c r="L51" i="1"/>
  <c r="L52" i="1"/>
  <c r="L53" i="1"/>
  <c r="L55" i="1"/>
  <c r="L56" i="1"/>
  <c r="L57" i="1"/>
  <c r="L58" i="1"/>
  <c r="L59" i="1"/>
  <c r="L60" i="1"/>
  <c r="L61" i="1"/>
  <c r="L69" i="1"/>
  <c r="L70" i="1"/>
  <c r="L71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70" i="1"/>
  <c r="L171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6" i="1"/>
  <c r="L287" i="1"/>
  <c r="L288" i="1"/>
  <c r="G9" i="1"/>
  <c r="K496" i="1" l="1"/>
  <c r="K61" i="1" l="1"/>
  <c r="G61" i="1"/>
  <c r="K665" i="1" l="1"/>
  <c r="G665" i="1"/>
  <c r="K478" i="1"/>
  <c r="K477" i="1"/>
  <c r="G478" i="1"/>
  <c r="G477" i="1"/>
  <c r="K473" i="1"/>
  <c r="G473" i="1"/>
  <c r="K444" i="1" l="1"/>
  <c r="G444" i="1"/>
  <c r="K390" i="1"/>
  <c r="L36" i="1" l="1"/>
  <c r="K604" i="1" l="1"/>
  <c r="K470" i="1" l="1"/>
  <c r="G470" i="1"/>
  <c r="K472" i="1" l="1"/>
  <c r="G472" i="1"/>
  <c r="K469" i="1"/>
  <c r="G469" i="1"/>
  <c r="K316" i="1"/>
  <c r="G316" i="1"/>
  <c r="G603" i="1"/>
  <c r="K603" i="1"/>
  <c r="G610" i="1"/>
  <c r="G299" i="1" l="1"/>
  <c r="K299" i="1"/>
  <c r="K435" i="1" l="1"/>
  <c r="A7" i="2" l="1"/>
  <c r="B7" i="2"/>
  <c r="C7" i="2"/>
  <c r="D7" i="2"/>
  <c r="E7" i="2" s="1"/>
  <c r="A6" i="2"/>
  <c r="B6" i="2"/>
  <c r="C6" i="2"/>
  <c r="D6" i="2"/>
  <c r="E6" i="2" s="1"/>
  <c r="A4" i="2"/>
  <c r="B4" i="2"/>
  <c r="C4" i="2"/>
  <c r="D4" i="2"/>
  <c r="E4" i="2" s="1"/>
  <c r="A5" i="2"/>
  <c r="B5" i="2"/>
  <c r="C5" i="2"/>
  <c r="D5" i="2"/>
  <c r="E5" i="2" s="1"/>
  <c r="K695" i="1"/>
  <c r="K554" i="1"/>
  <c r="G554" i="1"/>
  <c r="K284" i="1"/>
  <c r="K664" i="1" l="1"/>
  <c r="G664" i="1"/>
  <c r="G608" i="1" l="1"/>
  <c r="K577" i="1"/>
  <c r="G577" i="1"/>
  <c r="G506" i="1" l="1"/>
  <c r="G507" i="1"/>
  <c r="K389" i="1"/>
  <c r="G389" i="1"/>
  <c r="G345" i="1"/>
  <c r="K282" i="1"/>
  <c r="K262" i="1"/>
  <c r="G262" i="1"/>
  <c r="K261" i="1"/>
  <c r="G261" i="1"/>
  <c r="K260" i="1"/>
  <c r="G260" i="1"/>
  <c r="K259" i="1"/>
  <c r="G259" i="1"/>
  <c r="K673" i="1" l="1"/>
  <c r="G673" i="1"/>
  <c r="K672" i="1"/>
  <c r="K552" i="1"/>
  <c r="G552" i="1"/>
  <c r="K420" i="1"/>
  <c r="G420" i="1"/>
  <c r="K417" i="1"/>
  <c r="G417" i="1"/>
  <c r="K395" i="1"/>
  <c r="G394" i="1"/>
  <c r="K394" i="1"/>
  <c r="K113" i="1"/>
  <c r="G556" i="1" l="1"/>
  <c r="K556" i="1"/>
  <c r="K553" i="1"/>
  <c r="G553" i="1"/>
  <c r="K580" i="1"/>
  <c r="K349" i="1"/>
  <c r="G349" i="1"/>
  <c r="K356" i="1"/>
  <c r="G356" i="1"/>
  <c r="K222" i="1"/>
  <c r="G222" i="1"/>
  <c r="K137" i="1"/>
  <c r="G137" i="1"/>
  <c r="K98" i="1"/>
  <c r="G98" i="1"/>
  <c r="K119" i="1" l="1"/>
  <c r="G119" i="1"/>
  <c r="K116" i="1"/>
  <c r="G116" i="1"/>
  <c r="K694" i="1" l="1"/>
  <c r="G694" i="1"/>
  <c r="G692" i="1"/>
  <c r="G691" i="1"/>
  <c r="G674" i="1"/>
  <c r="K674" i="1"/>
  <c r="G14" i="1"/>
  <c r="G708" i="1" l="1"/>
  <c r="G707" i="1"/>
  <c r="G701" i="1"/>
  <c r="G700" i="1"/>
  <c r="G710" i="1"/>
  <c r="K678" i="1"/>
  <c r="K679" i="1"/>
  <c r="G678" i="1"/>
  <c r="G679" i="1"/>
  <c r="G645" i="1"/>
  <c r="K561" i="1"/>
  <c r="G561" i="1"/>
  <c r="K563" i="1"/>
  <c r="G563" i="1"/>
  <c r="K462" i="1" l="1"/>
  <c r="K461" i="1"/>
  <c r="G462" i="1"/>
  <c r="G461" i="1"/>
  <c r="K440" i="1"/>
  <c r="K439" i="1"/>
  <c r="K438" i="1"/>
  <c r="G440" i="1"/>
  <c r="G439" i="1"/>
  <c r="G438" i="1"/>
  <c r="K422" i="1"/>
  <c r="G422" i="1"/>
  <c r="K392" i="1"/>
  <c r="G392" i="1"/>
  <c r="G339" i="1"/>
  <c r="G340" i="1"/>
  <c r="G341" i="1"/>
  <c r="K296" i="1"/>
  <c r="K297" i="1"/>
  <c r="G296" i="1"/>
  <c r="G297" i="1"/>
  <c r="K270" i="1"/>
  <c r="K216" i="1"/>
  <c r="K217" i="1"/>
  <c r="K218" i="1"/>
  <c r="K219" i="1"/>
  <c r="K215" i="1"/>
  <c r="K214" i="1"/>
  <c r="G215" i="1"/>
  <c r="G217" i="1"/>
  <c r="G219" i="1"/>
  <c r="K185" i="1"/>
  <c r="K184" i="1"/>
  <c r="G185" i="1"/>
  <c r="G184" i="1"/>
  <c r="K183" i="1"/>
  <c r="G183" i="1"/>
  <c r="G196" i="1"/>
  <c r="K196" i="1"/>
  <c r="G197" i="1"/>
  <c r="K197" i="1"/>
  <c r="K99" i="1"/>
  <c r="G99" i="1"/>
  <c r="K85" i="1"/>
  <c r="K83" i="1"/>
  <c r="K82" i="1"/>
  <c r="K81" i="1"/>
  <c r="G85" i="1"/>
  <c r="G83" i="1"/>
  <c r="G82" i="1"/>
  <c r="G81" i="1"/>
  <c r="K57" i="1"/>
  <c r="K55" i="1"/>
  <c r="K56" i="1"/>
  <c r="K54" i="1"/>
  <c r="G53" i="1"/>
  <c r="G54" i="1"/>
  <c r="G56" i="1"/>
  <c r="K11" i="1"/>
  <c r="G11" i="1"/>
  <c r="G7" i="1"/>
  <c r="K7" i="1"/>
  <c r="G8" i="1"/>
  <c r="K8" i="1"/>
  <c r="K13" i="1"/>
  <c r="G13" i="1"/>
  <c r="G613" i="1" l="1"/>
  <c r="K613" i="1"/>
  <c r="K467" i="1"/>
  <c r="G467" i="1"/>
  <c r="K386" i="1"/>
  <c r="K385" i="1"/>
  <c r="G384" i="1"/>
  <c r="G385" i="1"/>
  <c r="K198" i="1"/>
  <c r="K199" i="1"/>
  <c r="G301" i="1"/>
  <c r="K301" i="1"/>
  <c r="K300" i="1"/>
  <c r="K298" i="1"/>
  <c r="G298" i="1"/>
  <c r="G60" i="1"/>
  <c r="K60" i="1"/>
  <c r="K697" i="1" l="1"/>
  <c r="G697" i="1"/>
  <c r="G693" i="1"/>
  <c r="K693" i="1"/>
  <c r="G695" i="1"/>
  <c r="G696" i="1"/>
  <c r="K696" i="1"/>
  <c r="G688" i="1"/>
  <c r="K688" i="1"/>
  <c r="K641" i="1" l="1"/>
  <c r="G641" i="1"/>
  <c r="K193" i="1"/>
  <c r="G193" i="1"/>
  <c r="K192" i="1"/>
  <c r="G192" i="1"/>
  <c r="K189" i="1"/>
  <c r="G189" i="1"/>
  <c r="K188" i="1"/>
  <c r="G188" i="1"/>
  <c r="G86" i="1"/>
  <c r="G12" i="1" l="1"/>
  <c r="G495" i="1" l="1"/>
  <c r="G497" i="1"/>
  <c r="K428" i="1" l="1"/>
  <c r="G428" i="1"/>
  <c r="G402" i="1"/>
  <c r="K402" i="1"/>
  <c r="G403" i="1"/>
  <c r="K403" i="1"/>
  <c r="K408" i="1" l="1"/>
  <c r="G408" i="1"/>
  <c r="K518" i="1" l="1"/>
  <c r="K517" i="1"/>
  <c r="G518" i="1"/>
  <c r="G517" i="1"/>
  <c r="K294" i="1"/>
  <c r="K293" i="1"/>
  <c r="K315" i="1"/>
  <c r="K314" i="1"/>
  <c r="K312" i="1"/>
  <c r="K311" i="1"/>
  <c r="G315" i="1"/>
  <c r="G314" i="1"/>
  <c r="G313" i="1"/>
  <c r="G312" i="1"/>
  <c r="G311" i="1"/>
  <c r="G280" i="1"/>
  <c r="G270" i="1"/>
  <c r="G267" i="1"/>
  <c r="G268" i="1"/>
  <c r="G269" i="1"/>
  <c r="K269" i="1"/>
  <c r="G209" i="1"/>
  <c r="G191" i="1"/>
  <c r="K51" i="1"/>
  <c r="K53" i="1"/>
  <c r="G52" i="1"/>
  <c r="K52" i="1"/>
  <c r="K50" i="1"/>
  <c r="G50" i="1"/>
  <c r="K49" i="1"/>
  <c r="K48" i="1"/>
  <c r="K47" i="1"/>
  <c r="G47" i="1" l="1"/>
  <c r="G48" i="1"/>
  <c r="K600" i="1" l="1"/>
  <c r="G600" i="1"/>
  <c r="K412" i="1"/>
  <c r="G412" i="1"/>
  <c r="K410" i="1"/>
  <c r="G410" i="1"/>
  <c r="G46" i="1" l="1"/>
  <c r="K46" i="1"/>
  <c r="K437" i="1" l="1"/>
  <c r="K436" i="1"/>
  <c r="G437" i="1"/>
  <c r="G436" i="1"/>
  <c r="K423" i="1"/>
  <c r="G423" i="1"/>
  <c r="K359" i="1"/>
  <c r="K358" i="1"/>
  <c r="G358" i="1"/>
  <c r="K379" i="1"/>
  <c r="K377" i="1"/>
  <c r="G376" i="1"/>
  <c r="K376" i="1"/>
  <c r="K384" i="1"/>
  <c r="K382" i="1"/>
  <c r="K383" i="1"/>
  <c r="K381" i="1"/>
  <c r="G382" i="1"/>
  <c r="G383" i="1"/>
  <c r="G381" i="1"/>
  <c r="K258" i="1"/>
  <c r="G258" i="1"/>
  <c r="K257" i="1"/>
  <c r="G257" i="1"/>
  <c r="G288" i="1" l="1"/>
  <c r="K288" i="1"/>
  <c r="K227" i="1"/>
  <c r="K225" i="1"/>
  <c r="G212" i="1"/>
  <c r="G213" i="1"/>
  <c r="G224" i="1"/>
  <c r="G225" i="1"/>
  <c r="G226" i="1"/>
  <c r="G227" i="1"/>
  <c r="G211" i="1"/>
  <c r="K226" i="1"/>
  <c r="K224" i="1"/>
  <c r="K203" i="1"/>
  <c r="G203" i="1"/>
  <c r="K202" i="1"/>
  <c r="G202" i="1"/>
  <c r="G141" i="1"/>
  <c r="K141" i="1"/>
  <c r="K130" i="1"/>
  <c r="G130" i="1"/>
  <c r="K136" i="1"/>
  <c r="G136" i="1"/>
  <c r="K80" i="1" l="1"/>
  <c r="G713" i="1"/>
  <c r="K713" i="1"/>
  <c r="G714" i="1"/>
  <c r="K714" i="1"/>
  <c r="K702" i="1"/>
  <c r="K701" i="1"/>
  <c r="K700" i="1"/>
  <c r="G702" i="1"/>
  <c r="G699" i="1"/>
  <c r="G687" i="1"/>
  <c r="K687" i="1"/>
  <c r="G30" i="1" l="1"/>
  <c r="K30" i="1"/>
  <c r="G31" i="1"/>
  <c r="K31" i="1"/>
  <c r="G32" i="1"/>
  <c r="K32" i="1"/>
  <c r="G33" i="1"/>
  <c r="K33" i="1"/>
  <c r="G198" i="1" l="1"/>
  <c r="G380" i="1" l="1"/>
  <c r="K380" i="1"/>
  <c r="K656" i="1" l="1"/>
  <c r="G637" i="1" l="1"/>
  <c r="K637" i="1"/>
  <c r="K466" i="1"/>
  <c r="K463" i="1"/>
  <c r="G466" i="1"/>
  <c r="G463" i="1"/>
  <c r="K485" i="1" l="1"/>
  <c r="G656" i="1" l="1"/>
  <c r="G662" i="1"/>
  <c r="K662" i="1"/>
  <c r="G663" i="1"/>
  <c r="K663" i="1"/>
  <c r="G666" i="1"/>
  <c r="K666" i="1"/>
  <c r="G612" i="1"/>
  <c r="K612" i="1"/>
  <c r="K583" i="1"/>
  <c r="G583" i="1"/>
  <c r="G485" i="1" l="1"/>
  <c r="K336" i="1"/>
  <c r="K337" i="1"/>
  <c r="K338" i="1"/>
  <c r="K335" i="1"/>
  <c r="G338" i="1"/>
  <c r="G337" i="1"/>
  <c r="G336" i="1"/>
  <c r="G335" i="1"/>
  <c r="K167" i="1" l="1"/>
  <c r="G167" i="1"/>
  <c r="K166" i="1"/>
  <c r="G166" i="1"/>
  <c r="G165" i="1"/>
  <c r="K165" i="1"/>
  <c r="G164" i="1"/>
  <c r="K164" i="1"/>
  <c r="G139" i="1"/>
  <c r="K139" i="1"/>
  <c r="K14" i="1"/>
  <c r="K254" i="1" l="1"/>
  <c r="G254" i="1"/>
  <c r="K253" i="1"/>
  <c r="G253" i="1"/>
  <c r="K252" i="1"/>
  <c r="G252" i="1"/>
  <c r="K251" i="1"/>
  <c r="G251" i="1"/>
  <c r="K250" i="1"/>
  <c r="G250" i="1"/>
  <c r="K249" i="1"/>
  <c r="G249" i="1"/>
  <c r="G669" i="1" l="1"/>
  <c r="K345" i="1"/>
  <c r="K344" i="1"/>
  <c r="K305" i="1"/>
  <c r="K276" i="1"/>
  <c r="G230" i="1"/>
  <c r="K230" i="1"/>
  <c r="G231" i="1"/>
  <c r="K231" i="1"/>
  <c r="K140" i="1" l="1"/>
  <c r="G140" i="1"/>
  <c r="K138" i="1"/>
  <c r="G138" i="1"/>
  <c r="K107" i="1"/>
  <c r="K108" i="1"/>
  <c r="G106" i="1"/>
  <c r="G107" i="1"/>
  <c r="G108" i="1"/>
  <c r="K106" i="1"/>
  <c r="K105" i="1"/>
  <c r="G105" i="1"/>
  <c r="K94" i="1"/>
  <c r="G94" i="1"/>
  <c r="K92" i="1"/>
  <c r="K91" i="1"/>
  <c r="G92" i="1"/>
  <c r="G91" i="1"/>
  <c r="K705" i="1" l="1"/>
  <c r="K562" i="1"/>
  <c r="K560" i="1"/>
  <c r="K559" i="1"/>
  <c r="G551" i="1"/>
  <c r="G555" i="1"/>
  <c r="G557" i="1"/>
  <c r="G558" i="1"/>
  <c r="G560" i="1"/>
  <c r="G562" i="1"/>
  <c r="G559" i="1"/>
  <c r="K521" i="1"/>
  <c r="G521" i="1"/>
  <c r="G486" i="1"/>
  <c r="G487" i="1"/>
  <c r="K487" i="1"/>
  <c r="K486" i="1"/>
  <c r="G456" i="1"/>
  <c r="K432" i="1"/>
  <c r="K431" i="1"/>
  <c r="K275" i="1"/>
  <c r="G275" i="1"/>
  <c r="K70" i="1"/>
  <c r="K71" i="1"/>
  <c r="G70" i="1"/>
  <c r="G71" i="1"/>
  <c r="K69" i="1"/>
  <c r="G69" i="1"/>
  <c r="D1" i="2" l="1"/>
  <c r="G595" i="1"/>
  <c r="K540" i="1" l="1"/>
  <c r="G540" i="1"/>
  <c r="G308" i="1" l="1"/>
  <c r="K308" i="1"/>
  <c r="G309" i="1"/>
  <c r="K309" i="1"/>
  <c r="G310" i="1"/>
  <c r="K310" i="1"/>
  <c r="G396" i="1"/>
  <c r="K396" i="1" l="1"/>
  <c r="K207" i="1" l="1"/>
  <c r="K213" i="1"/>
  <c r="K212" i="1"/>
  <c r="K211" i="1"/>
  <c r="K210" i="1"/>
  <c r="G210" i="1"/>
  <c r="G206" i="1"/>
  <c r="K206" i="1"/>
  <c r="K290" i="1" l="1"/>
  <c r="G290" i="1"/>
  <c r="K283" i="1"/>
  <c r="G283" i="1"/>
  <c r="K195" i="1"/>
  <c r="G195" i="1"/>
  <c r="K194" i="1"/>
  <c r="G194" i="1"/>
  <c r="K699" i="1"/>
  <c r="K703" i="1"/>
  <c r="K704" i="1"/>
  <c r="K706" i="1"/>
  <c r="K707" i="1"/>
  <c r="G703" i="1"/>
  <c r="G706" i="1"/>
  <c r="G686" i="1"/>
  <c r="K683" i="1"/>
  <c r="G683" i="1"/>
  <c r="G671" i="1"/>
  <c r="K602" i="1"/>
  <c r="G602" i="1"/>
  <c r="K648" i="1"/>
  <c r="G648" i="1"/>
  <c r="G597" i="1"/>
  <c r="G598" i="1"/>
  <c r="G532" i="1"/>
  <c r="K482" i="1"/>
  <c r="G482" i="1"/>
  <c r="K499" i="1"/>
  <c r="G499" i="1"/>
  <c r="K515" i="1"/>
  <c r="G515" i="1"/>
  <c r="G502" i="1"/>
  <c r="K502" i="1"/>
  <c r="G503" i="1"/>
  <c r="K503" i="1"/>
  <c r="G479" i="1"/>
  <c r="G480" i="1"/>
  <c r="G481" i="1"/>
  <c r="G483" i="1"/>
  <c r="G484" i="1"/>
  <c r="G488" i="1"/>
  <c r="G489" i="1"/>
  <c r="G490" i="1"/>
  <c r="G493" i="1"/>
  <c r="G494" i="1"/>
  <c r="G501" i="1"/>
  <c r="G504" i="1"/>
  <c r="G505" i="1"/>
  <c r="K407" i="1" l="1"/>
  <c r="G407" i="1"/>
  <c r="K415" i="1"/>
  <c r="G415" i="1"/>
  <c r="K378" i="1"/>
  <c r="G378" i="1"/>
  <c r="K371" i="1"/>
  <c r="G371" i="1"/>
  <c r="K342" i="1"/>
  <c r="K341" i="1"/>
  <c r="G286" i="1"/>
  <c r="K286" i="1"/>
  <c r="K241" i="1"/>
  <c r="G240" i="1"/>
  <c r="K240" i="1"/>
  <c r="K187" i="1"/>
  <c r="K186" i="1"/>
  <c r="G186" i="1"/>
  <c r="K235" i="1" l="1"/>
  <c r="G235" i="1"/>
  <c r="K234" i="1"/>
  <c r="G234" i="1"/>
  <c r="K135" i="1"/>
  <c r="G135" i="1"/>
  <c r="K134" i="1"/>
  <c r="G134" i="1"/>
  <c r="K129" i="1"/>
  <c r="G129" i="1"/>
  <c r="K127" i="1"/>
  <c r="K128" i="1"/>
  <c r="G128" i="1"/>
  <c r="G127" i="1"/>
  <c r="K124" i="1"/>
  <c r="K123" i="1"/>
  <c r="K122" i="1"/>
  <c r="K121" i="1"/>
  <c r="G124" i="1"/>
  <c r="G123" i="1"/>
  <c r="G122" i="1"/>
  <c r="G121" i="1"/>
  <c r="K102" i="1"/>
  <c r="K96" i="1"/>
  <c r="G96" i="1"/>
  <c r="K93" i="1" l="1"/>
  <c r="G93" i="1"/>
  <c r="G682" i="1" l="1"/>
  <c r="G593" i="1" l="1"/>
  <c r="G591" i="1"/>
  <c r="G589" i="1"/>
  <c r="G587" i="1"/>
  <c r="K281" i="1" l="1"/>
  <c r="G281" i="1"/>
  <c r="K532" i="1" l="1"/>
  <c r="K587" i="1" l="1"/>
  <c r="K588" i="1"/>
  <c r="K589" i="1"/>
  <c r="K590" i="1"/>
  <c r="K591" i="1"/>
  <c r="K592" i="1"/>
  <c r="K593" i="1"/>
  <c r="K594" i="1"/>
  <c r="K595" i="1"/>
  <c r="K596" i="1"/>
  <c r="K597" i="1"/>
  <c r="K598" i="1"/>
  <c r="G661" i="1"/>
  <c r="G660" i="1"/>
  <c r="G659" i="1"/>
  <c r="K661" i="1" l="1"/>
  <c r="K659" i="1"/>
  <c r="K355" i="1"/>
  <c r="K421" i="1" l="1"/>
  <c r="G421" i="1"/>
  <c r="K280" i="1"/>
  <c r="K268" i="1"/>
  <c r="K267" i="1"/>
  <c r="K209" i="1"/>
  <c r="G204" i="1" l="1"/>
  <c r="K204" i="1"/>
  <c r="G157" i="1"/>
  <c r="K157" i="1"/>
  <c r="K171" i="1"/>
  <c r="K170" i="1"/>
  <c r="G170" i="1"/>
  <c r="K163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K147" i="1"/>
  <c r="G147" i="1"/>
  <c r="K146" i="1"/>
  <c r="G146" i="1"/>
  <c r="K686" i="1" l="1"/>
  <c r="K414" i="1"/>
  <c r="G414" i="1"/>
  <c r="K411" i="1"/>
  <c r="G411" i="1"/>
  <c r="K671" i="1" l="1"/>
  <c r="K208" i="1"/>
  <c r="G208" i="1"/>
  <c r="K201" i="1"/>
  <c r="G201" i="1"/>
  <c r="K200" i="1"/>
  <c r="G200" i="1"/>
  <c r="K658" i="1"/>
  <c r="G658" i="1"/>
  <c r="K460" i="1"/>
  <c r="K458" i="1"/>
  <c r="K457" i="1"/>
  <c r="G460" i="1"/>
  <c r="G458" i="1"/>
  <c r="G457" i="1"/>
  <c r="K675" i="1"/>
  <c r="K657" i="1" l="1"/>
  <c r="G657" i="1"/>
  <c r="K647" i="1"/>
  <c r="K369" i="1"/>
  <c r="K279" i="1"/>
  <c r="K278" i="1"/>
  <c r="G279" i="1"/>
  <c r="K266" i="1"/>
  <c r="G266" i="1"/>
  <c r="K87" i="1" l="1"/>
  <c r="K668" i="1" l="1"/>
  <c r="G668" i="1"/>
  <c r="K558" i="1"/>
  <c r="G599" i="1" l="1"/>
  <c r="K274" i="1"/>
  <c r="G274" i="1"/>
  <c r="K237" i="1"/>
  <c r="G237" i="1"/>
  <c r="K236" i="1"/>
  <c r="G236" i="1"/>
  <c r="K233" i="1"/>
  <c r="G233" i="1"/>
  <c r="G242" i="1"/>
  <c r="K242" i="1"/>
  <c r="K599" i="1" l="1"/>
  <c r="G278" i="1"/>
  <c r="G272" i="1"/>
  <c r="K272" i="1"/>
  <c r="K610" i="1" l="1"/>
  <c r="G698" i="1"/>
  <c r="K698" i="1"/>
  <c r="K708" i="1"/>
  <c r="G709" i="1"/>
  <c r="K709" i="1"/>
  <c r="K710" i="1"/>
  <c r="G711" i="1"/>
  <c r="K711" i="1"/>
  <c r="G712" i="1"/>
  <c r="K712" i="1"/>
  <c r="K617" i="1"/>
  <c r="K616" i="1"/>
  <c r="G617" i="1"/>
  <c r="G616" i="1"/>
  <c r="K607" i="1"/>
  <c r="G607" i="1"/>
  <c r="K557" i="1"/>
  <c r="K555" i="1"/>
  <c r="K551" i="1"/>
  <c r="K545" i="1"/>
  <c r="G545" i="1"/>
  <c r="K489" i="1"/>
  <c r="K488" i="1"/>
  <c r="K454" i="1"/>
  <c r="K455" i="1"/>
  <c r="K456" i="1"/>
  <c r="G453" i="1"/>
  <c r="G454" i="1"/>
  <c r="G455" i="1"/>
  <c r="K388" i="1"/>
  <c r="G388" i="1"/>
  <c r="K343" i="1"/>
  <c r="G343" i="1"/>
  <c r="G344" i="1"/>
  <c r="K319" i="1"/>
  <c r="K320" i="1"/>
  <c r="K321" i="1"/>
  <c r="K322" i="1"/>
  <c r="K323" i="1"/>
  <c r="K324" i="1"/>
  <c r="K325" i="1"/>
  <c r="K326" i="1"/>
  <c r="G319" i="1"/>
  <c r="G320" i="1"/>
  <c r="G323" i="1"/>
  <c r="G324" i="1"/>
  <c r="G325" i="1"/>
  <c r="G326" i="1"/>
  <c r="G300" i="1"/>
  <c r="K100" i="1"/>
  <c r="G100" i="1"/>
  <c r="K97" i="1"/>
  <c r="G97" i="1"/>
  <c r="K95" i="1"/>
  <c r="G95" i="1"/>
  <c r="G102" i="1"/>
  <c r="K59" i="1" l="1"/>
  <c r="G59" i="1"/>
  <c r="G526" i="1"/>
  <c r="K526" i="1" l="1"/>
  <c r="G529" i="1"/>
  <c r="K529" i="1"/>
  <c r="K514" i="1"/>
  <c r="K513" i="1"/>
  <c r="K512" i="1"/>
  <c r="G514" i="1"/>
  <c r="G513" i="1"/>
  <c r="G512" i="1"/>
  <c r="K511" i="1"/>
  <c r="G511" i="1"/>
  <c r="G510" i="1"/>
  <c r="A10" i="2"/>
  <c r="B10" i="2"/>
  <c r="C10" i="2"/>
  <c r="D10" i="2"/>
  <c r="E10" i="2" s="1"/>
  <c r="A9" i="2"/>
  <c r="B9" i="2"/>
  <c r="C9" i="2"/>
  <c r="D9" i="2"/>
  <c r="E9" i="2" s="1"/>
  <c r="G273" i="1"/>
  <c r="K273" i="1"/>
  <c r="K23" i="1"/>
  <c r="K22" i="1"/>
  <c r="K21" i="1"/>
  <c r="K20" i="1"/>
  <c r="G23" i="1"/>
  <c r="G22" i="1"/>
  <c r="G21" i="1"/>
  <c r="G20" i="1"/>
  <c r="G685" i="1"/>
  <c r="G690" i="1"/>
  <c r="G684" i="1"/>
  <c r="K684" i="1"/>
  <c r="K685" i="1"/>
  <c r="K690" i="1"/>
  <c r="K670" i="1"/>
  <c r="K393" i="1"/>
  <c r="G393" i="1"/>
  <c r="K361" i="1"/>
  <c r="K360" i="1"/>
  <c r="G361" i="1"/>
  <c r="G360" i="1"/>
  <c r="K430" i="1"/>
  <c r="G430" i="1"/>
  <c r="K429" i="1"/>
  <c r="G429" i="1"/>
  <c r="K427" i="1"/>
  <c r="G427" i="1"/>
  <c r="K401" i="1"/>
  <c r="K400" i="1"/>
  <c r="G401" i="1"/>
  <c r="G400" i="1"/>
  <c r="K425" i="1"/>
  <c r="G425" i="1"/>
  <c r="K419" i="1"/>
  <c r="G419" i="1"/>
  <c r="K328" i="1"/>
  <c r="G328" i="1"/>
  <c r="G89" i="1"/>
  <c r="G90" i="1"/>
  <c r="K89" i="1"/>
  <c r="K90" i="1"/>
  <c r="K86" i="1"/>
  <c r="G88" i="1"/>
  <c r="K88" i="1"/>
  <c r="A8" i="2"/>
  <c r="B8" i="2"/>
  <c r="C8" i="2"/>
  <c r="D8" i="2"/>
  <c r="E8" i="2" s="1"/>
  <c r="K133" i="1"/>
  <c r="G133" i="1"/>
  <c r="K120" i="1"/>
  <c r="K118" i="1"/>
  <c r="K117" i="1"/>
  <c r="K115" i="1"/>
  <c r="G120" i="1"/>
  <c r="G118" i="1"/>
  <c r="G117" i="1"/>
  <c r="G115" i="1"/>
  <c r="K391" i="1"/>
  <c r="G391" i="1"/>
  <c r="K387" i="1"/>
  <c r="G387" i="1"/>
  <c r="G375" i="1"/>
  <c r="G277" i="1"/>
  <c r="G292" i="1"/>
  <c r="G271" i="1"/>
  <c r="K180" i="1"/>
  <c r="G180" i="1"/>
  <c r="K181" i="1"/>
  <c r="G181" i="1"/>
  <c r="K179" i="1"/>
  <c r="G179" i="1"/>
  <c r="K510" i="1"/>
  <c r="K375" i="1"/>
  <c r="G670" i="1"/>
  <c r="G639" i="1"/>
  <c r="K639" i="1"/>
  <c r="G640" i="1"/>
  <c r="K640" i="1"/>
  <c r="K327" i="1"/>
  <c r="G327" i="1"/>
  <c r="G321" i="1"/>
  <c r="K292" i="1"/>
  <c r="K277" i="1"/>
  <c r="K271" i="1"/>
  <c r="G239" i="1"/>
  <c r="K239" i="1"/>
  <c r="G182" i="1"/>
  <c r="K182" i="1"/>
  <c r="K26" i="1"/>
  <c r="K27" i="1"/>
  <c r="K36" i="1"/>
  <c r="K37" i="1"/>
  <c r="K38" i="1"/>
  <c r="K39" i="1"/>
  <c r="K40" i="1"/>
  <c r="K41" i="1"/>
  <c r="K42" i="1"/>
  <c r="K43" i="1"/>
  <c r="K58" i="1"/>
  <c r="K77" i="1"/>
  <c r="K78" i="1"/>
  <c r="K79" i="1"/>
  <c r="K101" i="1"/>
  <c r="K103" i="1"/>
  <c r="K104" i="1"/>
  <c r="K109" i="1"/>
  <c r="K110" i="1"/>
  <c r="K111" i="1"/>
  <c r="K112" i="1"/>
  <c r="K114" i="1"/>
  <c r="K125" i="1"/>
  <c r="K126" i="1"/>
  <c r="K131" i="1"/>
  <c r="K132" i="1"/>
  <c r="K142" i="1"/>
  <c r="K143" i="1"/>
  <c r="K144" i="1"/>
  <c r="K145" i="1"/>
  <c r="K155" i="1"/>
  <c r="K156" i="1"/>
  <c r="K158" i="1"/>
  <c r="K159" i="1"/>
  <c r="K160" i="1"/>
  <c r="K161" i="1"/>
  <c r="K162" i="1"/>
  <c r="K174" i="1"/>
  <c r="K175" i="1"/>
  <c r="K176" i="1"/>
  <c r="K177" i="1"/>
  <c r="K178" i="1"/>
  <c r="K190" i="1"/>
  <c r="K191" i="1"/>
  <c r="K205" i="1"/>
  <c r="K232" i="1"/>
  <c r="K238" i="1"/>
  <c r="K243" i="1"/>
  <c r="K244" i="1"/>
  <c r="K245" i="1"/>
  <c r="K246" i="1"/>
  <c r="K247" i="1"/>
  <c r="K248" i="1"/>
  <c r="K255" i="1"/>
  <c r="K256" i="1"/>
  <c r="K265" i="1"/>
  <c r="K306" i="1"/>
  <c r="K317" i="1"/>
  <c r="K318" i="1"/>
  <c r="K329" i="1"/>
  <c r="K330" i="1"/>
  <c r="K331" i="1"/>
  <c r="K332" i="1"/>
  <c r="K333" i="1"/>
  <c r="K334" i="1"/>
  <c r="K339" i="1"/>
  <c r="K340" i="1"/>
  <c r="K346" i="1"/>
  <c r="K347" i="1"/>
  <c r="K348" i="1"/>
  <c r="K351" i="1"/>
  <c r="K352" i="1"/>
  <c r="K353" i="1"/>
  <c r="K354" i="1"/>
  <c r="K362" i="1"/>
  <c r="K363" i="1"/>
  <c r="K364" i="1"/>
  <c r="K365" i="1"/>
  <c r="K366" i="1"/>
  <c r="K367" i="1"/>
  <c r="K368" i="1"/>
  <c r="K399" i="1"/>
  <c r="K409" i="1"/>
  <c r="K416" i="1"/>
  <c r="K418" i="1"/>
  <c r="K441" i="1"/>
  <c r="K442" i="1"/>
  <c r="K443" i="1"/>
  <c r="K445" i="1"/>
  <c r="K446" i="1"/>
  <c r="K447" i="1"/>
  <c r="K448" i="1"/>
  <c r="K449" i="1"/>
  <c r="K450" i="1"/>
  <c r="K451" i="1"/>
  <c r="K452" i="1"/>
  <c r="K453" i="1"/>
  <c r="K476" i="1"/>
  <c r="K479" i="1"/>
  <c r="K480" i="1"/>
  <c r="K481" i="1"/>
  <c r="K483" i="1"/>
  <c r="K484" i="1"/>
  <c r="K490" i="1"/>
  <c r="K493" i="1"/>
  <c r="K494" i="1"/>
  <c r="K495" i="1"/>
  <c r="K497" i="1"/>
  <c r="K500" i="1"/>
  <c r="K501" i="1"/>
  <c r="K504" i="1"/>
  <c r="K505" i="1"/>
  <c r="K506" i="1"/>
  <c r="K507" i="1"/>
  <c r="K508" i="1"/>
  <c r="K509" i="1"/>
  <c r="K519" i="1"/>
  <c r="K520" i="1"/>
  <c r="K522" i="1"/>
  <c r="K523" i="1"/>
  <c r="K524" i="1"/>
  <c r="K525" i="1"/>
  <c r="K527" i="1"/>
  <c r="K528" i="1"/>
  <c r="K530" i="1"/>
  <c r="K531" i="1"/>
  <c r="K533" i="1"/>
  <c r="K534" i="1"/>
  <c r="K535" i="1"/>
  <c r="K536" i="1"/>
  <c r="K537" i="1"/>
  <c r="K538" i="1"/>
  <c r="K539" i="1"/>
  <c r="K541" i="1"/>
  <c r="K543" i="1"/>
  <c r="K544" i="1"/>
  <c r="K546" i="1"/>
  <c r="K547" i="1"/>
  <c r="K548" i="1"/>
  <c r="K549" i="1"/>
  <c r="K550" i="1"/>
  <c r="K585" i="1"/>
  <c r="K586" i="1"/>
  <c r="K601" i="1"/>
  <c r="K605" i="1"/>
  <c r="K606" i="1"/>
  <c r="K611" i="1"/>
  <c r="K638" i="1"/>
  <c r="K643" i="1"/>
  <c r="K644" i="1"/>
  <c r="K646" i="1"/>
  <c r="K650" i="1"/>
  <c r="K651" i="1"/>
  <c r="K653" i="1"/>
  <c r="K654" i="1"/>
  <c r="K655" i="1"/>
  <c r="K667" i="1"/>
  <c r="K669" i="1"/>
  <c r="K676" i="1"/>
  <c r="K677" i="1"/>
  <c r="K680" i="1"/>
  <c r="K681" i="1"/>
  <c r="K682" i="1"/>
  <c r="K6" i="1"/>
  <c r="K9" i="1"/>
  <c r="K10" i="1"/>
  <c r="K12" i="1"/>
  <c r="K15" i="1"/>
  <c r="K16" i="1"/>
  <c r="K17" i="1"/>
  <c r="K18" i="1"/>
  <c r="K19" i="1"/>
  <c r="K24" i="1"/>
  <c r="K25" i="1"/>
  <c r="K5" i="1"/>
  <c r="G533" i="1"/>
  <c r="G534" i="1"/>
  <c r="G524" i="1"/>
  <c r="G525" i="1"/>
  <c r="G367" i="1"/>
  <c r="G256" i="1"/>
  <c r="G255" i="1"/>
  <c r="G248" i="1"/>
  <c r="G247" i="1"/>
  <c r="G5" i="1"/>
  <c r="G10" i="1"/>
  <c r="G18" i="1"/>
  <c r="G16" i="1"/>
  <c r="G17" i="1"/>
  <c r="G15" i="1"/>
  <c r="G19" i="1"/>
  <c r="G26" i="1"/>
  <c r="G27" i="1"/>
  <c r="G24" i="1"/>
  <c r="G25" i="1"/>
  <c r="G36" i="1"/>
  <c r="G37" i="1"/>
  <c r="G40" i="1"/>
  <c r="G41" i="1"/>
  <c r="G42" i="1"/>
  <c r="G43" i="1"/>
  <c r="G38" i="1"/>
  <c r="G39" i="1"/>
  <c r="G58" i="1"/>
  <c r="G77" i="1"/>
  <c r="G78" i="1"/>
  <c r="G79" i="1"/>
  <c r="G80" i="1"/>
  <c r="G101" i="1"/>
  <c r="G111" i="1"/>
  <c r="G103" i="1"/>
  <c r="G104" i="1"/>
  <c r="G109" i="1"/>
  <c r="G110" i="1"/>
  <c r="G112" i="1"/>
  <c r="G114" i="1"/>
  <c r="G125" i="1"/>
  <c r="G126" i="1"/>
  <c r="G131" i="1"/>
  <c r="G132" i="1"/>
  <c r="G142" i="1"/>
  <c r="G143" i="1"/>
  <c r="G144" i="1"/>
  <c r="G145" i="1"/>
  <c r="G155" i="1"/>
  <c r="G158" i="1"/>
  <c r="G162" i="1"/>
  <c r="G159" i="1"/>
  <c r="G160" i="1"/>
  <c r="G174" i="1"/>
  <c r="G175" i="1"/>
  <c r="G177" i="1"/>
  <c r="G178" i="1"/>
  <c r="G190" i="1"/>
  <c r="G205" i="1"/>
  <c r="G238" i="1"/>
  <c r="G232" i="1"/>
  <c r="G244" i="1"/>
  <c r="G243" i="1"/>
  <c r="G245" i="1"/>
  <c r="G246" i="1"/>
  <c r="G265" i="1"/>
  <c r="G306" i="1"/>
  <c r="G329" i="1"/>
  <c r="G354" i="1"/>
  <c r="G333" i="1"/>
  <c r="G334" i="1"/>
  <c r="G346" i="1"/>
  <c r="G348" i="1"/>
  <c r="G347" i="1"/>
  <c r="G330" i="1"/>
  <c r="G318" i="1"/>
  <c r="G322" i="1"/>
  <c r="G317" i="1"/>
  <c r="G332" i="1"/>
  <c r="G331" i="1"/>
  <c r="G351" i="1"/>
  <c r="G362" i="1"/>
  <c r="G363" i="1"/>
  <c r="G364" i="1"/>
  <c r="G353" i="1"/>
  <c r="G352" i="1"/>
  <c r="G368" i="1"/>
  <c r="G365" i="1"/>
  <c r="G366" i="1"/>
  <c r="G399" i="1"/>
  <c r="G409" i="1"/>
  <c r="G416" i="1"/>
  <c r="G418" i="1"/>
  <c r="G441" i="1"/>
  <c r="G442" i="1"/>
  <c r="G443" i="1"/>
  <c r="G445" i="1"/>
  <c r="G446" i="1"/>
  <c r="G447" i="1"/>
  <c r="G448" i="1"/>
  <c r="G449" i="1"/>
  <c r="G450" i="1"/>
  <c r="G451" i="1"/>
  <c r="G452" i="1"/>
  <c r="G509" i="1"/>
  <c r="G508" i="1"/>
  <c r="G520" i="1"/>
  <c r="G531" i="1"/>
  <c r="G523" i="1"/>
  <c r="G535" i="1"/>
  <c r="G536" i="1"/>
  <c r="G537" i="1"/>
  <c r="G538" i="1"/>
  <c r="G539" i="1"/>
  <c r="G541" i="1"/>
  <c r="G546" i="1"/>
  <c r="G519" i="1"/>
  <c r="G522" i="1"/>
  <c r="G547" i="1"/>
  <c r="G548" i="1"/>
  <c r="G543" i="1"/>
  <c r="G544" i="1"/>
  <c r="G585" i="1"/>
  <c r="G549" i="1"/>
  <c r="G550" i="1"/>
  <c r="G601" i="1"/>
  <c r="G604" i="1"/>
  <c r="G605" i="1"/>
  <c r="G606" i="1"/>
  <c r="G611" i="1"/>
  <c r="G638" i="1"/>
  <c r="G643" i="1"/>
  <c r="G644" i="1"/>
  <c r="G646" i="1"/>
  <c r="G650" i="1"/>
  <c r="G651" i="1"/>
  <c r="G653" i="1"/>
  <c r="G654" i="1"/>
  <c r="G655" i="1"/>
  <c r="G667" i="1"/>
  <c r="G676" i="1"/>
  <c r="G677" i="1"/>
  <c r="G680" i="1"/>
  <c r="G681" i="1"/>
  <c r="G6" i="1"/>
</calcChain>
</file>

<file path=xl/sharedStrings.xml><?xml version="1.0" encoding="utf-8"?>
<sst xmlns="http://schemas.openxmlformats.org/spreadsheetml/2006/main" count="3140" uniqueCount="1750">
  <si>
    <t>Familia</t>
  </si>
  <si>
    <t>Descripción</t>
  </si>
  <si>
    <t>Código</t>
  </si>
  <si>
    <t xml:space="preserve">PVP         </t>
  </si>
  <si>
    <t xml:space="preserve">AC </t>
  </si>
  <si>
    <t>Arenisca Mint Fosil 60x40x2,5/3,5cm, m2</t>
  </si>
  <si>
    <t xml:space="preserve">204/1           </t>
  </si>
  <si>
    <t xml:space="preserve">204/2           </t>
  </si>
  <si>
    <t xml:space="preserve">600/6           </t>
  </si>
  <si>
    <t xml:space="preserve">600/4           </t>
  </si>
  <si>
    <t xml:space="preserve">600/5           </t>
  </si>
  <si>
    <t xml:space="preserve">600/3           </t>
  </si>
  <si>
    <t xml:space="preserve">AD </t>
  </si>
  <si>
    <t xml:space="preserve">250/1           </t>
  </si>
  <si>
    <t xml:space="preserve">250/1U          </t>
  </si>
  <si>
    <t xml:space="preserve">250U            </t>
  </si>
  <si>
    <t xml:space="preserve">250/4           </t>
  </si>
  <si>
    <t xml:space="preserve">250/4U          </t>
  </si>
  <si>
    <t xml:space="preserve">250/3           </t>
  </si>
  <si>
    <t xml:space="preserve">250/3U          </t>
  </si>
  <si>
    <t xml:space="preserve">250/5           </t>
  </si>
  <si>
    <t xml:space="preserve">250/5U          </t>
  </si>
  <si>
    <t xml:space="preserve">250/2           </t>
  </si>
  <si>
    <t xml:space="preserve">250/2U          </t>
  </si>
  <si>
    <t xml:space="preserve">BA </t>
  </si>
  <si>
    <t>Plancha acero inox, 60x38cm</t>
  </si>
  <si>
    <t>Plancha acero inox, 80x38cm</t>
  </si>
  <si>
    <t>Barbacoa prefabricada en marmolina, parrilla 60x38cm, ud</t>
  </si>
  <si>
    <t xml:space="preserve">BO </t>
  </si>
  <si>
    <t xml:space="preserve">110/2           </t>
  </si>
  <si>
    <t xml:space="preserve">110/2U          </t>
  </si>
  <si>
    <t xml:space="preserve">109/1           </t>
  </si>
  <si>
    <t xml:space="preserve">CU </t>
  </si>
  <si>
    <t xml:space="preserve">500 B           </t>
  </si>
  <si>
    <t xml:space="preserve">507/1           </t>
  </si>
  <si>
    <t xml:space="preserve">CH </t>
  </si>
  <si>
    <t xml:space="preserve">160/2           </t>
  </si>
  <si>
    <t>Chapa Cuarcita Marrón Oxidada 2/3cm, palet</t>
  </si>
  <si>
    <t>Chapa Filita Roja Oxidada, 2/3cm, palet</t>
  </si>
  <si>
    <t>Chapa Filita Roja Oxidada, 4/6 cm, palet</t>
  </si>
  <si>
    <t xml:space="preserve">154/1           </t>
  </si>
  <si>
    <t>Chapa Lugo fina 2/3cm, palet</t>
  </si>
  <si>
    <t xml:space="preserve">154/2           </t>
  </si>
  <si>
    <t>Chapa Lugo gruesa 4/6cm, palet</t>
  </si>
  <si>
    <t xml:space="preserve">154/4           </t>
  </si>
  <si>
    <t>Chapa Lugo mediana 3/4cm, palet</t>
  </si>
  <si>
    <t xml:space="preserve">154/3           </t>
  </si>
  <si>
    <t xml:space="preserve">150U            </t>
  </si>
  <si>
    <t xml:space="preserve">160U            </t>
  </si>
  <si>
    <t xml:space="preserve">160/1           </t>
  </si>
  <si>
    <t xml:space="preserve">160/1U          </t>
  </si>
  <si>
    <t>Chapa Multicolor Gris, m2</t>
  </si>
  <si>
    <t xml:space="preserve">150/3U          </t>
  </si>
  <si>
    <t>Chapa Multicolor Gris, palet</t>
  </si>
  <si>
    <t xml:space="preserve">150/3           </t>
  </si>
  <si>
    <t xml:space="preserve">154/5           </t>
  </si>
  <si>
    <t xml:space="preserve">203/2           </t>
  </si>
  <si>
    <t xml:space="preserve">203/2U          </t>
  </si>
  <si>
    <t xml:space="preserve">303/8U          </t>
  </si>
  <si>
    <t>Chapa Santiago, 4/5 cm, palet</t>
  </si>
  <si>
    <t xml:space="preserve">303/8           </t>
  </si>
  <si>
    <t xml:space="preserve">203/4           </t>
  </si>
  <si>
    <t xml:space="preserve">203/4U          </t>
  </si>
  <si>
    <t>EXT</t>
  </si>
  <si>
    <t>Mesa en granito redonda, Ø120cm, c/3 bancos</t>
  </si>
  <si>
    <t>GRA</t>
  </si>
  <si>
    <t>Columna en granito 30x30 cm, acabado rústico, ml</t>
  </si>
  <si>
    <t xml:space="preserve">PIL105          </t>
  </si>
  <si>
    <t xml:space="preserve">PIL104          </t>
  </si>
  <si>
    <t xml:space="preserve">PIL102          </t>
  </si>
  <si>
    <t xml:space="preserve">NT </t>
  </si>
  <si>
    <t>NTB Gneiss, esq., m2</t>
  </si>
  <si>
    <t xml:space="preserve">508/1           </t>
  </si>
  <si>
    <t>NTB Otoño, esq</t>
  </si>
  <si>
    <t xml:space="preserve">509/1           </t>
  </si>
  <si>
    <t>NTP Cuarcita Dorada esq., m2</t>
  </si>
  <si>
    <t xml:space="preserve">505/1           </t>
  </si>
  <si>
    <t>NTP Cuarcita Dorada, 50x20cm, m2</t>
  </si>
  <si>
    <t>NTP Multicolor Invierno esq., m2</t>
  </si>
  <si>
    <t xml:space="preserve">506/1           </t>
  </si>
  <si>
    <t>NTP Multicolor Invierno, 50x20 cm, m2</t>
  </si>
  <si>
    <t xml:space="preserve">504/1           </t>
  </si>
  <si>
    <t>NTT Gneiss 35x18cm, m2</t>
  </si>
  <si>
    <t>NTT Gneiss esq., m2</t>
  </si>
  <si>
    <t xml:space="preserve">512/1           </t>
  </si>
  <si>
    <t>NTT Multicolor 35x18cm,  m2</t>
  </si>
  <si>
    <t>NTT Multicolor esq., m2</t>
  </si>
  <si>
    <t xml:space="preserve">503/1           </t>
  </si>
  <si>
    <t xml:space="preserve">510/1           </t>
  </si>
  <si>
    <t>NTT Negro Brillante 35x18cm, m2</t>
  </si>
  <si>
    <t>PIZ</t>
  </si>
  <si>
    <t>Pasos japoneses Pizarra País, Ø50cm, ud</t>
  </si>
  <si>
    <t xml:space="preserve">206/1           </t>
  </si>
  <si>
    <t xml:space="preserve">206/2           </t>
  </si>
  <si>
    <t xml:space="preserve">202/2           </t>
  </si>
  <si>
    <t>Pizarra Multicolor Oriente, 60x30x1,5cm, m2</t>
  </si>
  <si>
    <t>Pizarra Multicolor Oriente, panel malla 1m2=4 pc, m2</t>
  </si>
  <si>
    <t xml:space="preserve">502/1           </t>
  </si>
  <si>
    <t xml:space="preserve">202/1           </t>
  </si>
  <si>
    <t xml:space="preserve">205/1           </t>
  </si>
  <si>
    <t xml:space="preserve">205/1U          </t>
  </si>
  <si>
    <t xml:space="preserve">203U            </t>
  </si>
  <si>
    <t xml:space="preserve">200/1           </t>
  </si>
  <si>
    <t xml:space="preserve">300/2           </t>
  </si>
  <si>
    <t xml:space="preserve">300/4           </t>
  </si>
  <si>
    <t xml:space="preserve">300/7           </t>
  </si>
  <si>
    <t xml:space="preserve">300/9           </t>
  </si>
  <si>
    <t xml:space="preserve">300/3           </t>
  </si>
  <si>
    <t xml:space="preserve">TA </t>
  </si>
  <si>
    <t>Taco Santiago mediano, big bag</t>
  </si>
  <si>
    <t xml:space="preserve">303/1           </t>
  </si>
  <si>
    <t>Taco Santiago pequeño, big bag</t>
  </si>
  <si>
    <t xml:space="preserve">301/1           </t>
  </si>
  <si>
    <t xml:space="preserve">301U            </t>
  </si>
  <si>
    <t>Taco Xisto oxidado irreg., palet</t>
  </si>
  <si>
    <t>Taco Cuarcita Marrón Irregular, palet</t>
  </si>
  <si>
    <t xml:space="preserve">150/1           </t>
  </si>
  <si>
    <t xml:space="preserve">TR </t>
  </si>
  <si>
    <t>Traviesas madera Roble, L=260cm, calidad B, ud</t>
  </si>
  <si>
    <t xml:space="preserve">703/2           </t>
  </si>
  <si>
    <t xml:space="preserve">703/1           </t>
  </si>
  <si>
    <t>COSTE TOTAL</t>
  </si>
  <si>
    <t>MATERIAL</t>
  </si>
  <si>
    <t>PORTES</t>
  </si>
  <si>
    <t>OTROS GASTOS</t>
  </si>
  <si>
    <t>Mesa en granito 200x100cm, c/ 2 bancos y 2 taburetes</t>
  </si>
  <si>
    <t>Chapa Xisto Negro 3/4cm, palet</t>
  </si>
  <si>
    <t>Chapa Marrón Oro, palet</t>
  </si>
  <si>
    <t>NTP Arenisca 50x20cm, m2</t>
  </si>
  <si>
    <t>Bordillo Madera Ecológica tintado 250x20x8cm, ud</t>
  </si>
  <si>
    <t>Traviesas madera Ecológica tintado 250x22x12cm, ud</t>
  </si>
  <si>
    <t>Parrilla hierro 82x48cm</t>
  </si>
  <si>
    <t>Plancha acero inox, 82x48cm</t>
  </si>
  <si>
    <t>Parrilla hierro 80x38cm</t>
  </si>
  <si>
    <t>Parrilla hierro 60x38cm</t>
  </si>
  <si>
    <t>Parrila acero inox 60x38cm</t>
  </si>
  <si>
    <t>Parrilla acero inox 80x38cm</t>
  </si>
  <si>
    <t>Rocalla Caliza 200/400 mm en jaula, kg</t>
  </si>
  <si>
    <t>Rocalla Caliza 200/400 mm en jaula, Tn</t>
  </si>
  <si>
    <t>Rocalla Caliza 400/600 mm en jaula, Tn</t>
  </si>
  <si>
    <t>Peldaño Cuarcita Verde Dorado 100x30x3cm, ml</t>
  </si>
  <si>
    <t>Columna en granito 20x20cm, acabado rústico, ml</t>
  </si>
  <si>
    <t>PIL101</t>
  </si>
  <si>
    <t xml:space="preserve">PIL101/1  </t>
  </si>
  <si>
    <t xml:space="preserve">PIL101/2        </t>
  </si>
  <si>
    <t xml:space="preserve">PIL103/2          </t>
  </si>
  <si>
    <t>PIL103/1</t>
  </si>
  <si>
    <t>PIL103</t>
  </si>
  <si>
    <t>Columna en granito, trenzado Ø25cm, ml</t>
  </si>
  <si>
    <t>Columna redonda Ø30 en granito, ml</t>
  </si>
  <si>
    <t>Columna redonda Ø25 en granito, ml</t>
  </si>
  <si>
    <t>Columna redonda Ø20 en granito, ml</t>
  </si>
  <si>
    <t>PIL102/1</t>
  </si>
  <si>
    <t xml:space="preserve">PIL102/2        </t>
  </si>
  <si>
    <t>Canto Rodado Blanco, Ø40/60 mm, bigbag, tn</t>
  </si>
  <si>
    <t>Pizarra Negra Oriente, 60x30x1cm, calibrado, m2</t>
  </si>
  <si>
    <t>Pizarra Negra Oriente, 60x30x2cm, calibrado, m2</t>
  </si>
  <si>
    <t>Tabla Pizarra Negra Oriente, 220x120x2cm, m2</t>
  </si>
  <si>
    <t>Tabla Pizarra Negra Oriente, 220x120x3cm, m2</t>
  </si>
  <si>
    <t>Pizarra Verde Oriente, 60x30x1cm, calibrada, m2</t>
  </si>
  <si>
    <t>502/2</t>
  </si>
  <si>
    <t>207/1</t>
  </si>
  <si>
    <t>207/2</t>
  </si>
  <si>
    <t>207/3</t>
  </si>
  <si>
    <t>502/3</t>
  </si>
  <si>
    <t>208/1</t>
  </si>
  <si>
    <t>207/4</t>
  </si>
  <si>
    <t>600/7</t>
  </si>
  <si>
    <t>BA</t>
  </si>
  <si>
    <t>Horno leña Ø ext. 100cm</t>
  </si>
  <si>
    <t>Horno leña Ø ext. 100cm, acabado corcho</t>
  </si>
  <si>
    <t>Horno leña Ø ext. 120cm</t>
  </si>
  <si>
    <t>Horno leña Ø ext. 120cm, acabado corcho</t>
  </si>
  <si>
    <t>CH100</t>
  </si>
  <si>
    <t>CH100/1</t>
  </si>
  <si>
    <t>CH120</t>
  </si>
  <si>
    <t>CH120/1</t>
  </si>
  <si>
    <t>PVP C/ IVA</t>
  </si>
  <si>
    <t>Barbacoa prefabricada marmolina, parrilla  80x38cm, ud</t>
  </si>
  <si>
    <t>320U</t>
  </si>
  <si>
    <t>NTT Negro Brillante 35x18cm, esq., m2</t>
  </si>
  <si>
    <t>REVEND.</t>
  </si>
  <si>
    <t>Fam.</t>
  </si>
  <si>
    <t>PIL106</t>
  </si>
  <si>
    <t>Pizarra Multicolor Oriente, 60x30x1,5cm, calibrada, m2</t>
  </si>
  <si>
    <t>502/4</t>
  </si>
  <si>
    <t>502/5</t>
  </si>
  <si>
    <t>Pizarra Negra Oriente, 60x90x2cm, calibrada, m2</t>
  </si>
  <si>
    <t>Tabla Pizarra Multicolor Oriente, 220x120x2cm, m2</t>
  </si>
  <si>
    <t>207/5</t>
  </si>
  <si>
    <t>207/6</t>
  </si>
  <si>
    <t>NTB Multicolor Invierno, esq., m2</t>
  </si>
  <si>
    <t>513/1</t>
  </si>
  <si>
    <t>Cuarcita Gris / Azul , palet</t>
  </si>
  <si>
    <t>160/3</t>
  </si>
  <si>
    <t>Chapa Cuarcita Marrón Clara, 4/5cm, 20 filas, palet</t>
  </si>
  <si>
    <t>Traviesas madera Roble, L=260cm, calidad C, ud</t>
  </si>
  <si>
    <t>111/5</t>
  </si>
  <si>
    <t>140U</t>
  </si>
  <si>
    <t>Chapa Irreg. Pizarra Verde, 2/3 cm, 30 filas, palet</t>
  </si>
  <si>
    <t>NTT Cuarcita Tostada 35x18cm</t>
  </si>
  <si>
    <t>NTT Cuarcita Tostada 35x18cm, esq., m2</t>
  </si>
  <si>
    <t>514/1</t>
  </si>
  <si>
    <t>502/6</t>
  </si>
  <si>
    <t>Tabla Pizarra Multicolor Oriente, 220x120x3cm, m2</t>
  </si>
  <si>
    <t>701/2</t>
  </si>
  <si>
    <t>301/1U</t>
  </si>
  <si>
    <t>Canto Rodado Blanco, Ø12/20 mm en big bag, tn</t>
  </si>
  <si>
    <t>Canto Rodado Blanco, Ø20/25 mm, en bigbag, tn</t>
  </si>
  <si>
    <t>Canto Rodado Blanco, Ø20/40 mm, bigbag, tn</t>
  </si>
  <si>
    <t>109/1S</t>
  </si>
  <si>
    <t>109/2</t>
  </si>
  <si>
    <t>109/2S</t>
  </si>
  <si>
    <t>109/3</t>
  </si>
  <si>
    <t>109/3S</t>
  </si>
  <si>
    <t>109/4</t>
  </si>
  <si>
    <t>109/4S</t>
  </si>
  <si>
    <t>109/5</t>
  </si>
  <si>
    <t>Columna en granito, redondo Ø20cm, c/ ranuras, ml</t>
  </si>
  <si>
    <t>Columna cuadrada 25x25cm decreciente, con base y capitel, ml</t>
  </si>
  <si>
    <t>PIL107</t>
  </si>
  <si>
    <t>Chapa Irreg. Granito moreno abujardado, grueso 5cm, fila</t>
  </si>
  <si>
    <t>180/1</t>
  </si>
  <si>
    <t>BF1103</t>
  </si>
  <si>
    <t>BF1114</t>
  </si>
  <si>
    <t>BF1051</t>
  </si>
  <si>
    <t>BG1117</t>
  </si>
  <si>
    <t>BG1116</t>
  </si>
  <si>
    <t>Columna en granito, 30x30 cm, c/aristas reb., c/ base y capitel, ml</t>
  </si>
  <si>
    <t>Columna en granito, 25x25 cm, c/aristas reb., c/ base y capitel, ml</t>
  </si>
  <si>
    <t>Columna en granito, 20x20 cm, c/aristas reb., c/ base y capitel, ml</t>
  </si>
  <si>
    <t>Cúpula Barro para horno, Ø 80cm</t>
  </si>
  <si>
    <t>CUP80</t>
  </si>
  <si>
    <t>CUP100</t>
  </si>
  <si>
    <t>Cúpula Barro para horno, Ø 100cm</t>
  </si>
  <si>
    <t>Chapa Marrón Arena, palet</t>
  </si>
  <si>
    <t>BNC104</t>
  </si>
  <si>
    <t xml:space="preserve">MES107         </t>
  </si>
  <si>
    <t xml:space="preserve">MES105         </t>
  </si>
  <si>
    <t>Mesa en granito 250x100cm, c/2 bancos y 2 taburetes</t>
  </si>
  <si>
    <t>MES107/1</t>
  </si>
  <si>
    <t>Pozo en granito 200x110 rústico/abujardado, transv. Cilindrico</t>
  </si>
  <si>
    <t>Fuente rústica c/ pía + columna</t>
  </si>
  <si>
    <t xml:space="preserve">FNT          </t>
  </si>
  <si>
    <t>Fuente granito redonda 3 tazas, con lago,  mod. Ogmios</t>
  </si>
  <si>
    <t>BNC</t>
  </si>
  <si>
    <t>Banco en granito c/respaldo L=200cm, mod. Senior</t>
  </si>
  <si>
    <t>Banco granito c/ respaldo, L=200cm, mod. Arco</t>
  </si>
  <si>
    <t>Banco granito c/ respaldo, L=200cm, mod. Modular</t>
  </si>
  <si>
    <t>Horreo en granito 250x100cm c/balaustres</t>
  </si>
  <si>
    <t>HOR101</t>
  </si>
  <si>
    <t>Cruceiro simple cuadrado, s/cristo</t>
  </si>
  <si>
    <t>CRU</t>
  </si>
  <si>
    <t>Cruceiro redondo c/base, c/cristo</t>
  </si>
  <si>
    <t>Chapa Cuarcita Violeta Mixta gruesa, palet</t>
  </si>
  <si>
    <t>Chapa Cuarcita Violeta Mixta fina (40 filas), palet</t>
  </si>
  <si>
    <t>130/1</t>
  </si>
  <si>
    <t>CP</t>
  </si>
  <si>
    <t>Hidrofugante incoloro, 5 litros</t>
  </si>
  <si>
    <t>Hidrofugante incoloro, 20 litros</t>
  </si>
  <si>
    <t>Arenisca Sahara 60x40x1,5cm calibrada, m2</t>
  </si>
  <si>
    <t>601/1</t>
  </si>
  <si>
    <t>601/2</t>
  </si>
  <si>
    <t>Canto Rodado Negro Antiguo, en big bag, tn</t>
  </si>
  <si>
    <t>Canto Rodado Negro Antiguo, saco 20 kg</t>
  </si>
  <si>
    <t>NTF Multicolor 55x15cm, m2</t>
  </si>
  <si>
    <t>NTF Bronce 55x15cm, m2</t>
  </si>
  <si>
    <t>NTF Cuarcita Marfil 55x15cm, m2</t>
  </si>
  <si>
    <t>207/7</t>
  </si>
  <si>
    <t>Pizarra Negra Oriente, 60x40x2cm, calibrado, m2</t>
  </si>
  <si>
    <t>Chapa Musgo, palet</t>
  </si>
  <si>
    <t>Chapa Rústica Granito moreno, palet</t>
  </si>
  <si>
    <t>250/9</t>
  </si>
  <si>
    <t>Parrilla inox 82x48cm</t>
  </si>
  <si>
    <t>Barbacoa prefabricada cemento refractario, parrilla 60x38cm, ud</t>
  </si>
  <si>
    <t>Termómetro con baina 40cm, ud</t>
  </si>
  <si>
    <t>111/1</t>
  </si>
  <si>
    <t>Chapa Gris Mixta, palet</t>
  </si>
  <si>
    <t>Chapa Marrón Oro fina, palet</t>
  </si>
  <si>
    <t>160F</t>
  </si>
  <si>
    <t>160FU</t>
  </si>
  <si>
    <t>Chapa Marrón Oro , fila</t>
  </si>
  <si>
    <t>Chapa Marrón Mixta, fila</t>
  </si>
  <si>
    <t>Chapa Marrón Oro fina, fila</t>
  </si>
  <si>
    <t>Chapa Marrón Mixta, palet</t>
  </si>
  <si>
    <t>160/1G</t>
  </si>
  <si>
    <t>Chapa Marrón Mixta Gruesa, palet</t>
  </si>
  <si>
    <t>Chapa Marrón Mixta Gruesa, fila</t>
  </si>
  <si>
    <t>Chapa Marrón Mixta Fina, palet</t>
  </si>
  <si>
    <t xml:space="preserve">160/1F   </t>
  </si>
  <si>
    <t>Chapa Marrón Mixta Fina, fila</t>
  </si>
  <si>
    <t xml:space="preserve">160/1FU          </t>
  </si>
  <si>
    <t>320G</t>
  </si>
  <si>
    <t>320GU</t>
  </si>
  <si>
    <t>180/2</t>
  </si>
  <si>
    <t>Chapa Irreg. Granito moreno abuj., grueso 3cm, (recortes) fila</t>
  </si>
  <si>
    <t>Columna en granito abuj. 20x20cm, s/ base, s/ capitel, ml</t>
  </si>
  <si>
    <t>Columna en granito abuj. 25x25cm, s/ base, s/ capitel, ml</t>
  </si>
  <si>
    <t>Columna en granito abuj. 30x30cm, s/ base, s/ capitel, ml</t>
  </si>
  <si>
    <t>525/1</t>
  </si>
  <si>
    <t>Pizarra Negra Tabla, 220x70x3cm, m2</t>
  </si>
  <si>
    <t>Pizarra Negra País 80x50x3cm Nat/Nat, s/ escuadrar, m2</t>
  </si>
  <si>
    <t>Pizarra Negra País 100x50x3cm Nat/Nat, s/ escuadrar, m2</t>
  </si>
  <si>
    <t>Pizarra Negra País 150x50x3cm Nat/Nat, s/ escuadrar, m2</t>
  </si>
  <si>
    <t>216/1</t>
  </si>
  <si>
    <t>216/2</t>
  </si>
  <si>
    <t>Bandas Xisto Oxidado LLx5cm, m2</t>
  </si>
  <si>
    <t>Bandas Xisto Oxidado LLx10cm, m2</t>
  </si>
  <si>
    <t>Ganchos inox p/pizarra 16x70mm, ud</t>
  </si>
  <si>
    <t>Ganchos inox p/pizarra 16x70mm, caja 1000 uds</t>
  </si>
  <si>
    <t>Ganchos inox p/pizarra 16x80mm, ud</t>
  </si>
  <si>
    <t>Ganchos inox p/pizarra 16x80mm, caja 1000 uds</t>
  </si>
  <si>
    <t>Ganchos inox p/pizarra 16x100mm, ud</t>
  </si>
  <si>
    <t>Ganchos inox p/pizarra 16x100mm, caja 1000 uds</t>
  </si>
  <si>
    <t>Triturado Blanco 5/10 mm, big bag</t>
  </si>
  <si>
    <t>Triturado Blanco Lavado 12/18mm, big bag, tn</t>
  </si>
  <si>
    <t>Triturado Blanco Lavado 18/30mm, big bag, tn</t>
  </si>
  <si>
    <t>109/7</t>
  </si>
  <si>
    <t>112/1</t>
  </si>
  <si>
    <t>Garbancillo Amarillo 20/40mm, bigbag</t>
  </si>
  <si>
    <t>Garbancillo Amarillo 12/25mm, bigbag</t>
  </si>
  <si>
    <t>Garbancillo Amarillo 5/10mm, big bag</t>
  </si>
  <si>
    <t>112/2</t>
  </si>
  <si>
    <t>111/1N</t>
  </si>
  <si>
    <t>111S</t>
  </si>
  <si>
    <t>111/1S</t>
  </si>
  <si>
    <t>111/2</t>
  </si>
  <si>
    <t>111/2S</t>
  </si>
  <si>
    <t>111/4</t>
  </si>
  <si>
    <t>Triturado Blanco Lavado 12/18mm, saco 20kg</t>
  </si>
  <si>
    <t>300/10</t>
  </si>
  <si>
    <t>300/8</t>
  </si>
  <si>
    <t>300/12</t>
  </si>
  <si>
    <t>300/11</t>
  </si>
  <si>
    <t>302/3</t>
  </si>
  <si>
    <t>302/2</t>
  </si>
  <si>
    <t>203/1</t>
  </si>
  <si>
    <t>203/1U</t>
  </si>
  <si>
    <t>216/3</t>
  </si>
  <si>
    <t>Traviesa ferrocarril, L=260cm, calidad A, ud</t>
  </si>
  <si>
    <t>700/1</t>
  </si>
  <si>
    <t>Adoquín rústico Granito Moreno 10x10x10cm , m2</t>
  </si>
  <si>
    <t>Adoquín rústico Granito Negro 10x10x10cm, m2</t>
  </si>
  <si>
    <t>Adoquín rústico Granito Negro 10x10x10cm, ud</t>
  </si>
  <si>
    <t>Adoquín rústico Granito Negro 20x10x10cm, m2</t>
  </si>
  <si>
    <t>Adoquín rústico Granito Negro 20x10x10cm, ud</t>
  </si>
  <si>
    <t>Adoquín rústico Granito Moreno 20x10x10cm, m2</t>
  </si>
  <si>
    <t>Adoquín rústico Granito Moreno 20x10x10cm, ud</t>
  </si>
  <si>
    <t>Bordillo rústico Granito Moreno LLx25x10cm, ml</t>
  </si>
  <si>
    <t>Bordillo rústico Granito Moreno LLx20x8cm, ml</t>
  </si>
  <si>
    <t>Canto Rodado Blanco, Ø12/20 mm, saco 20 Kg</t>
  </si>
  <si>
    <t>Canto Rodado Blanco, Ø20/25 mm, saco 20 Kg</t>
  </si>
  <si>
    <t>Canto Rodado Blanco, Ø20/40 mm, saco 20 Kg</t>
  </si>
  <si>
    <t>Canto Rodado Blanco, Ø40/60 mm, saco 20 Kg</t>
  </si>
  <si>
    <t>Masilla refractaria negra 300º, cartucho</t>
  </si>
  <si>
    <t>Adoquín rústico Granito Gris 10x10x10cm, ud</t>
  </si>
  <si>
    <t>Adoquín rústico Granito Moreno 10x10x10cm, ud</t>
  </si>
  <si>
    <t>Adoquín rústico Granito Gris 20x10x10cm, m2</t>
  </si>
  <si>
    <t>Adoquín rústico Granito Gris 20x10x10cm, ud</t>
  </si>
  <si>
    <t>Adoquín rústico Granito Gris 10x10x10cm, m2</t>
  </si>
  <si>
    <t>Arenisca Mint Fósil, 60x40x1,5 cm, m2</t>
  </si>
  <si>
    <t>Grava Volcánica Roja, Ø25/40mm, big bag</t>
  </si>
  <si>
    <t>Grava Volcánica Roja, Ø25/40mm, saco 18L</t>
  </si>
  <si>
    <t>160/1GU</t>
  </si>
  <si>
    <t>300/6U</t>
  </si>
  <si>
    <t>300/6</t>
  </si>
  <si>
    <t>300/5</t>
  </si>
  <si>
    <t>PIL107/2</t>
  </si>
  <si>
    <t>PIL107/1</t>
  </si>
  <si>
    <t>Pizarra Verde Oriente, LLx49x2cm - 120x50x2cm, calibrada, m2</t>
  </si>
  <si>
    <t>Pizarra Gris Atlántico, 60x30x1 cm, m2</t>
  </si>
  <si>
    <t>Pizarra Negra Atlántico 40x20x1cm, m2</t>
  </si>
  <si>
    <t>Pizarra Negra Atlántico 60x30x1cm, m2</t>
  </si>
  <si>
    <t>Pizarra Negra Atlántico 60x40x2cm, m2</t>
  </si>
  <si>
    <t>Pizarra Verde Atlántico, 40x20x1cm, m2</t>
  </si>
  <si>
    <t>Pizarra Verde Atlántico, 60x30x1cm, m2</t>
  </si>
  <si>
    <t>701/3</t>
  </si>
  <si>
    <t>Traviesa ferrocarril roble, L=260cm, calidad A, ud</t>
  </si>
  <si>
    <t>Cemento Cola gris flexible ext, 25kg</t>
  </si>
  <si>
    <t>Taco Marrón Ocre, bigbag</t>
  </si>
  <si>
    <t>Taco Multicolor con fondo 3/4cm, palet</t>
  </si>
  <si>
    <t>Taco Otoño con fondo 3/4cm, palet</t>
  </si>
  <si>
    <t>Taco Arizona con fondo 3/4cm, palet</t>
  </si>
  <si>
    <t>Chapa Cuarcia Marrón Oxidada 2/3cm, m2</t>
  </si>
  <si>
    <t>Chapa Gneiss Ocre  2/3 cm, fila</t>
  </si>
  <si>
    <t>Conjunto puerta inox  42,5x31,5cm + salida humo inox, ud</t>
  </si>
  <si>
    <t>Bolos Granito Moreno, 30/60mm, tn</t>
  </si>
  <si>
    <t>Bolos Granito Moreno, 30/60mm, kg</t>
  </si>
  <si>
    <t>Bolos Granito Moreno, 60/120mm, tn</t>
  </si>
  <si>
    <t>Bolos Granito Moreno, 60/120mm, kg</t>
  </si>
  <si>
    <t>Bolos Granito Moreno, 120/200mm, tn</t>
  </si>
  <si>
    <t>Bolos Granito Moreno, 120/200mm, kg</t>
  </si>
  <si>
    <t>Bolos Granito Moreno, 300/500mm, tn</t>
  </si>
  <si>
    <t>Bolos Granito Moreno, 300/500mm, kg</t>
  </si>
  <si>
    <t>Bolos Granito Moreno, &gt;500mm, tn</t>
  </si>
  <si>
    <t>Bolos Granito Moreno, &gt;500mm, kg</t>
  </si>
  <si>
    <t>110/3</t>
  </si>
  <si>
    <t>110/4</t>
  </si>
  <si>
    <t>110/6</t>
  </si>
  <si>
    <t>110/7</t>
  </si>
  <si>
    <t>110/3U</t>
  </si>
  <si>
    <t>110/4U</t>
  </si>
  <si>
    <t>110/6U</t>
  </si>
  <si>
    <t>110/7U</t>
  </si>
  <si>
    <t>Bolos Marmol Blanco Rosa 25/50mm, tn</t>
  </si>
  <si>
    <t>Bolos Marmol Blanco Rosa 100/150mm, tn</t>
  </si>
  <si>
    <t>Bolos Mármol Blanco Rosa 100/150mm, kg</t>
  </si>
  <si>
    <t>Bolos Mármol Blanco Rosa 150/300mm, tn</t>
  </si>
  <si>
    <t>Bolos Mármol Blanco Rosa 150/300mm, kg</t>
  </si>
  <si>
    <t>Bolos Mármol Blanco Rosa, &gt;300mm, tn</t>
  </si>
  <si>
    <t>Bolos Mármol Blanco Rosa, &gt;300mm, kg</t>
  </si>
  <si>
    <t>101/6</t>
  </si>
  <si>
    <t>101/6U</t>
  </si>
  <si>
    <t>101/7</t>
  </si>
  <si>
    <t>101/7U</t>
  </si>
  <si>
    <t>Bolos Marmol Blanco Rosa, 25/50mm, kg</t>
  </si>
  <si>
    <t>Canto Rodado Rojo Alicante 20/40mm, en bigbag, tn</t>
  </si>
  <si>
    <t>108/10</t>
  </si>
  <si>
    <t>108/10S</t>
  </si>
  <si>
    <t>Triturado Blanco Lavado 18/30mm, saco 20kg</t>
  </si>
  <si>
    <t>Grava Vólcanica Roja, Ø40/50 mm, big bag</t>
  </si>
  <si>
    <t>Grava Vólcanica Negra, Ø10/25mm mm, big bag</t>
  </si>
  <si>
    <t>Triturado Rojo Alicante, Ø12/20 mm en big bag, tn</t>
  </si>
  <si>
    <t>Triturado Rojo Alicante, Ø12/20 mm, saco de 20 kg</t>
  </si>
  <si>
    <t>Cuarcita Verde Dorado 60x30x1,2/1,8cm, m2</t>
  </si>
  <si>
    <t>Cuarcita Oro, 60x30x1,2/1,8cm, m2</t>
  </si>
  <si>
    <t>NTB Gneiss, 55x20x2,5/3,5 cm, m2</t>
  </si>
  <si>
    <t>NTB Otoño, 55x20x2,5/3,5 cm, m2</t>
  </si>
  <si>
    <t>NTB Multicolor Invierno Rústico, 55x20x2,5/3,5cm, m2</t>
  </si>
  <si>
    <t>NTB Cuarcita Oro, 55x20x2,5/3,5cm, m2</t>
  </si>
  <si>
    <t>Pizarra Negra Oriente, 60x90x2,5/3,5cm, cantos cizallados, m2</t>
  </si>
  <si>
    <t>Taco Xisto oxidado 7/12cm, palet</t>
  </si>
  <si>
    <t>Arenisca Ocre, 60x40x2,5/3,5 cm, cantos manuales, m2</t>
  </si>
  <si>
    <t>Arenisca Ocre, 100x50x3/4 cm, cantos manuales, m2</t>
  </si>
  <si>
    <t>Arenisca Ocre, 100x25x3/4 cm, cantos manuales, ml</t>
  </si>
  <si>
    <t>Arenisca Ocre, 60x40x3/4cm, cantos aserrados m2</t>
  </si>
  <si>
    <t>Arenisca Negra Teide 60x90x3,5/4cm, cantos manuales, m2</t>
  </si>
  <si>
    <t>Canto Rodado Blanco, Ø60/100 mm, bigbag, tn</t>
  </si>
  <si>
    <t>Canto Rodado Negro Intenso,  Ø 12/18 mm, saco 20 Kg</t>
  </si>
  <si>
    <t>Rocalla Caliza 400/600 mm en jaula, kg</t>
  </si>
  <si>
    <t>Triturado Blanco 5/10 mm, saco 25kg</t>
  </si>
  <si>
    <t>Garbancillo Amarillo 5/10 - 12/25mm, saco 25kg</t>
  </si>
  <si>
    <t>112S</t>
  </si>
  <si>
    <t>350U</t>
  </si>
  <si>
    <t>Peldaño Pizarra Multicolor Oriente, 120x33x3cm, canto romo, ml</t>
  </si>
  <si>
    <t>Peldaño Pizarra Negra Oriente, 120x33x3cm, canto romo, ml</t>
  </si>
  <si>
    <t>Taco Xisto Oxidado con fondo 3/4cm, palet (+/-15m2)</t>
  </si>
  <si>
    <t>Pizarra Negra País 200x50x3cm Nat/Nat, s/ escuadrar, m2</t>
  </si>
  <si>
    <t>Arenisca Sahara 60x40x2cm calibrado, m2</t>
  </si>
  <si>
    <t>Cúpula Barro para horno, Ø 90cm</t>
  </si>
  <si>
    <t>Parrilla hierro 80x45cm, kit completo cerrado</t>
  </si>
  <si>
    <t>Parrilla inox 80x45cm, kit completo cerrado</t>
  </si>
  <si>
    <t>BG1116/1</t>
  </si>
  <si>
    <t>BG1117/1</t>
  </si>
  <si>
    <t>BG1118/1</t>
  </si>
  <si>
    <t>Barbacoa granito, parrilla 82x48 cm, ud CONTEMPORANEO</t>
  </si>
  <si>
    <t>Barbacoa granito, parrilla 82x48 cm, ud TOSCANA</t>
  </si>
  <si>
    <t>Barbacoa prefabricada marmolina, parrilla  70x38cm, ud</t>
  </si>
  <si>
    <t>BF1109F</t>
  </si>
  <si>
    <t>BF1124</t>
  </si>
  <si>
    <t>Barbacoa prefabricada marmolina c/horno , parrilla  60x38cm, ud</t>
  </si>
  <si>
    <t>111/3</t>
  </si>
  <si>
    <t>Grava Volcánica Roja, Ø25/30mm, big bag</t>
  </si>
  <si>
    <t>Grava Volcánica Roja, Ø25/30mm, saco 18L</t>
  </si>
  <si>
    <t>111/3S</t>
  </si>
  <si>
    <t>Canto Rodado Blanco, Ø200/300 mm, bigbag, tn</t>
  </si>
  <si>
    <t>Canto Rodado Blanco, Ø200/300 mm, kg</t>
  </si>
  <si>
    <t>Grava Vólcanica Roja, Ø &gt;100 mm, big bag</t>
  </si>
  <si>
    <t>Grava Vólcanica Roja, Ø &gt;100 mm, kg</t>
  </si>
  <si>
    <t>Grava Vólcanica Roja, Ø40/100 mm, big bag</t>
  </si>
  <si>
    <t>320F</t>
  </si>
  <si>
    <t>320FU</t>
  </si>
  <si>
    <t>Chapa Gneiss Ocre  2/3 cm, 25 filas, palet</t>
  </si>
  <si>
    <t>320X</t>
  </si>
  <si>
    <t>Chapa Xisto oxidado, 3/5cm,fila</t>
  </si>
  <si>
    <t>300/6G</t>
  </si>
  <si>
    <t>300/6GU</t>
  </si>
  <si>
    <t>Chapa Vidrio Crema gruesa 3/5cm, 20 filas, palet</t>
  </si>
  <si>
    <t>145G</t>
  </si>
  <si>
    <t>FNT</t>
  </si>
  <si>
    <t>NTT Cuarcita Verde Dorada, 35x18cm, m2</t>
  </si>
  <si>
    <t>NTT Cuarcita Verde Dorada esq., m2</t>
  </si>
  <si>
    <t>NTT Cuarcita Dorada, 35x18cm, m3</t>
  </si>
  <si>
    <t>NTT Cuarcita Dorada esq., m3</t>
  </si>
  <si>
    <t>504E</t>
  </si>
  <si>
    <t>504E/1</t>
  </si>
  <si>
    <t>NTF Blanco Polar 55x15cm, m2</t>
  </si>
  <si>
    <t>NTP Colorado 55x15cm, m2</t>
  </si>
  <si>
    <t>509C</t>
  </si>
  <si>
    <t>205/2</t>
  </si>
  <si>
    <t>205/2U</t>
  </si>
  <si>
    <t>205/3</t>
  </si>
  <si>
    <t>205/3U</t>
  </si>
  <si>
    <t>205/4</t>
  </si>
  <si>
    <t>205/4U</t>
  </si>
  <si>
    <t>205/3RD</t>
  </si>
  <si>
    <t>205/3URD</t>
  </si>
  <si>
    <t>205/5RB</t>
  </si>
  <si>
    <t>205/5URB</t>
  </si>
  <si>
    <t>205GR</t>
  </si>
  <si>
    <t>205GRR</t>
  </si>
  <si>
    <t>Taco Xisto Negro largo variable, 2 extremos serrados, palet</t>
  </si>
  <si>
    <t>301/2</t>
  </si>
  <si>
    <t>301/2U</t>
  </si>
  <si>
    <t>300/1</t>
  </si>
  <si>
    <t>Traviesa madera Roble EXTRA,  ud</t>
  </si>
  <si>
    <t>Traviesas madera Roble, L=200cm, ud</t>
  </si>
  <si>
    <t>Traviesas madera Ecológica tintado 250x22x11cm, ud</t>
  </si>
  <si>
    <t>Traviesas madera Ecológica verde 250x22x11cm, ud</t>
  </si>
  <si>
    <t>Traviesas madera Ecológica verde 250x22x12cm, ud</t>
  </si>
  <si>
    <t>703/4</t>
  </si>
  <si>
    <t>703/5</t>
  </si>
  <si>
    <t>703/6</t>
  </si>
  <si>
    <t>Traviesas madera Ecológica tintado 250x15x5cm, ud</t>
  </si>
  <si>
    <t>NTB Otoño Combi, 46,5x20cm, m2</t>
  </si>
  <si>
    <t>109/7U</t>
  </si>
  <si>
    <t>103/5</t>
  </si>
  <si>
    <t>103/5U</t>
  </si>
  <si>
    <t>Bolos Caliza Amarilla 150/300 mm en jaula, tn</t>
  </si>
  <si>
    <t>Bolos Caliza Amarilla 150/300 mm, kg</t>
  </si>
  <si>
    <t>101/3</t>
  </si>
  <si>
    <t>101/3U</t>
  </si>
  <si>
    <t>101/3S</t>
  </si>
  <si>
    <t>101/8</t>
  </si>
  <si>
    <t>101/8U</t>
  </si>
  <si>
    <t>102/6</t>
  </si>
  <si>
    <t>102/6U</t>
  </si>
  <si>
    <t>104/1</t>
  </si>
  <si>
    <t>104/1S</t>
  </si>
  <si>
    <t>Canto Rodado Negro Intenso,  Ø 20/40 mm, en big bag, tn</t>
  </si>
  <si>
    <t>Canto Rodado Negro Intenso,  Ø 20/40 mm, saco 20 Kg</t>
  </si>
  <si>
    <t>104/3</t>
  </si>
  <si>
    <t>104/3S</t>
  </si>
  <si>
    <t>105/3</t>
  </si>
  <si>
    <t>105/3S</t>
  </si>
  <si>
    <t>106/3</t>
  </si>
  <si>
    <t>106/3S</t>
  </si>
  <si>
    <t>Canto Rodado de Río Gris 12/20, big bag</t>
  </si>
  <si>
    <t>Canto Rodado de Río Gris 12/20, saco 25kg</t>
  </si>
  <si>
    <t>Canto Rodado de Río Gris 20/40, big bag</t>
  </si>
  <si>
    <t>Canto Rodado de Río Gris 20/40, saco 25kg</t>
  </si>
  <si>
    <t>Canto Rodado de Río Gris 40/80, big bag</t>
  </si>
  <si>
    <t>107/1</t>
  </si>
  <si>
    <t>107/1S</t>
  </si>
  <si>
    <t>107/2S</t>
  </si>
  <si>
    <t>107/2</t>
  </si>
  <si>
    <t>107/3</t>
  </si>
  <si>
    <t>111/6</t>
  </si>
  <si>
    <t>111/6U</t>
  </si>
  <si>
    <t>113U</t>
  </si>
  <si>
    <t>113/1</t>
  </si>
  <si>
    <t>113/1U</t>
  </si>
  <si>
    <t>Triturado Rosa , Ø6/10 mm en big bag, tn</t>
  </si>
  <si>
    <t>Triturado Rosa , Ø6/10 mm saco de 20kg</t>
  </si>
  <si>
    <t>Triturado Rosa , Ø15/25 mm en big bag, tn</t>
  </si>
  <si>
    <t>Triturado Rosa , Ø15/25, saco de 20kg</t>
  </si>
  <si>
    <t>108/12</t>
  </si>
  <si>
    <t>108/12S</t>
  </si>
  <si>
    <t>106/12</t>
  </si>
  <si>
    <t>106/12S</t>
  </si>
  <si>
    <t>115/10</t>
  </si>
  <si>
    <t>115/11</t>
  </si>
  <si>
    <t>115/10S</t>
  </si>
  <si>
    <t>115/11S</t>
  </si>
  <si>
    <t>109/12</t>
  </si>
  <si>
    <t>109/13</t>
  </si>
  <si>
    <t>109/12S</t>
  </si>
  <si>
    <t>109/13S</t>
  </si>
  <si>
    <t>114/11</t>
  </si>
  <si>
    <t>Pétalos de pizarra pequeño, bigbag</t>
  </si>
  <si>
    <t>Pétalos de pizarra mediano, bigbag</t>
  </si>
  <si>
    <t>114/14</t>
  </si>
  <si>
    <t>116/11</t>
  </si>
  <si>
    <t>Xisto Negro 100x12x5cm, ud</t>
  </si>
  <si>
    <t>Xisto Negro, 100x25 cm, ml</t>
  </si>
  <si>
    <t>Canto Rodado de Río Gris 4/12mm, big bag</t>
  </si>
  <si>
    <t>107/3U</t>
  </si>
  <si>
    <t>Canto Rodado de Río Gris 40/80, kg</t>
  </si>
  <si>
    <t>Canto Rodado de Río Gris 4/12mm, saco25kg</t>
  </si>
  <si>
    <t>107S</t>
  </si>
  <si>
    <t>603/1</t>
  </si>
  <si>
    <t>Arenisca Ocre, 60x90x2,5/4cm, cantos manuales, m2</t>
  </si>
  <si>
    <t>Arenisca Sahara 100x35x3cm, canto largo romo, ml</t>
  </si>
  <si>
    <t>Barbacoa granito c/mesado, parrilla 82x48 cm, ud CONTEM</t>
  </si>
  <si>
    <t>Barbacoa granito c/mesado, parrilla 82x48 cm, ud TOSCANA</t>
  </si>
  <si>
    <t>Canto Rodado Negro Intenso,  Ø 12/18 mm, big bag, tn</t>
  </si>
  <si>
    <t>Chapa Cuarcita Amarillo Tropical 1,5/2,5cm, fila</t>
  </si>
  <si>
    <t>650/1</t>
  </si>
  <si>
    <t>650/2</t>
  </si>
  <si>
    <t>650/3</t>
  </si>
  <si>
    <t>Amarillo Tropical 50x25cm, gr. 12/25mm, cantos cizallados, m2</t>
  </si>
  <si>
    <t>Amarillo Tropical 47x23cm, gr. 8/15mm, m2</t>
  </si>
  <si>
    <t>Amarillo Tropical 60x33cm, gr. 25/40mm, cantos cizallados, ml</t>
  </si>
  <si>
    <t>Pizarra Negra Atlántico 60x40x1cm, m2</t>
  </si>
  <si>
    <t>206/3</t>
  </si>
  <si>
    <t>Taco Xisto Negro largo variable, 1 extremo serrado, palet</t>
  </si>
  <si>
    <t>Adoquín Basalto Anthracita 10x10x8cm, m2</t>
  </si>
  <si>
    <t>Adoquín Basalto Anthracita 10x10x8cm, ud</t>
  </si>
  <si>
    <t>Bordillo Basalto Anthracita 30x15x8cm, ud</t>
  </si>
  <si>
    <t>CUP90</t>
  </si>
  <si>
    <t>Salida humo inox c/registro, ud</t>
  </si>
  <si>
    <t>Cenicero hierro 80x38cm</t>
  </si>
  <si>
    <t>Cenicero hierro 60x38cm</t>
  </si>
  <si>
    <t>Canto Rodado Rojo Alicante 20/40mm, saco 20 kg</t>
  </si>
  <si>
    <t>Triturado Rosa , Ø10/15 mm saco de 20kg</t>
  </si>
  <si>
    <t>Triturado Rosa , Ø10/15 mm en big bag, tn</t>
  </si>
  <si>
    <t>Triturado Rosa , Ø25/30 mm en big bag, tn</t>
  </si>
  <si>
    <t>Triturado Rosa , Ø25/30, saco de 20kg</t>
  </si>
  <si>
    <t>Cachote Blanco 200/300mm selec. en bigbag, tn</t>
  </si>
  <si>
    <t>Cachote Blanco 200/300mm selec., kg</t>
  </si>
  <si>
    <t>Chapa Santiago, 4/5 cm, fila</t>
  </si>
  <si>
    <t>300/6F</t>
  </si>
  <si>
    <t>Chapa Xisto oxidado, 1/2cm, palet</t>
  </si>
  <si>
    <t>Chapa Xisto oxidado, 2/3cm, fila</t>
  </si>
  <si>
    <t>NTB Negro Ceniza 55x20cm, m2</t>
  </si>
  <si>
    <t>NTB Negro Ceniza 55x20cm, esquina, m2</t>
  </si>
  <si>
    <t>521/1</t>
  </si>
  <si>
    <t>Pasos japoneses Pizarra País, Ø60cm, ud</t>
  </si>
  <si>
    <t>Pizarra Multicolor Oriente 60x90x2cm, calibrada, m2</t>
  </si>
  <si>
    <t>502/7</t>
  </si>
  <si>
    <t>Pizarra Multicolor Atlántico 60x40x1,5cm, m2</t>
  </si>
  <si>
    <t>Pizarra Multicolor Atlántico 40x20x1 cm, m2</t>
  </si>
  <si>
    <t>Pizarra Multicolor Atlántico 60x30x1cm, m2</t>
  </si>
  <si>
    <t>Pizarra Negra País 50x50x3cm Nat/Nat, s/ escuadrar, m2</t>
  </si>
  <si>
    <t>Pizarra Negra País 80x40x3cm Nat/Nat, s/ escuadrar, m2</t>
  </si>
  <si>
    <t>Pizarra País, 35x25 cm, ud</t>
  </si>
  <si>
    <t>Pizarra País, 52x27 cm, palet</t>
  </si>
  <si>
    <t>Pizarra País, 52x27 cm, ud</t>
  </si>
  <si>
    <t>Xisto Negro, 100x50cm, m2</t>
  </si>
  <si>
    <t>Xisto Negro, 130x50cm, m2</t>
  </si>
  <si>
    <t>Xisto Negro, 150x50cm, m2</t>
  </si>
  <si>
    <t>Xisto Negro, 100x40cm, m2</t>
  </si>
  <si>
    <t>Xisto Negro, 100x35cm, m2</t>
  </si>
  <si>
    <t>Xisto Negro 200x50cm, m2</t>
  </si>
  <si>
    <t>Xisto Negro, 50x50cm, m2</t>
  </si>
  <si>
    <t>Traviesas ferrocarril largo especial 600-700cm</t>
  </si>
  <si>
    <t>Protector</t>
  </si>
  <si>
    <t>Puerta hierro 40cm para horno, ud</t>
  </si>
  <si>
    <t>Puerta hierro 45cm para horno, ud</t>
  </si>
  <si>
    <t>Puerta hierro 50cm para horno, ud</t>
  </si>
  <si>
    <t>Puerta hierro 35cm para horno, ud</t>
  </si>
  <si>
    <t>Puerta en fundición para horno, ud</t>
  </si>
  <si>
    <t>Conjunto pala + rastrillo hierro, ud</t>
  </si>
  <si>
    <t>Conjunto pala, cepillo, gancho y rastrillo inox, ud</t>
  </si>
  <si>
    <t>Cenicero inox 60x38cm</t>
  </si>
  <si>
    <t>Cenicero inox 80x38cm</t>
  </si>
  <si>
    <t>Grava Vólcanica Roja, Ø5/10mm, big bag</t>
  </si>
  <si>
    <t>Grava Vólcanica Roja, Ø5/10mm, saco 18L</t>
  </si>
  <si>
    <t>Grava Vólcanica Roja, Ø6/12mm, big bag</t>
  </si>
  <si>
    <t>Grava Vólcanica Roja, Ø6/12mm, saco 18L</t>
  </si>
  <si>
    <t>111/7</t>
  </si>
  <si>
    <t>111/7S</t>
  </si>
  <si>
    <t>Grava Volcánica Roja, Ø12/25mm, big bag</t>
  </si>
  <si>
    <t>Grava Volcánica Roja, Ø12/25mm, saco 18L</t>
  </si>
  <si>
    <t>Triturado Blanco 10/20mm, bigbag</t>
  </si>
  <si>
    <t>Triturado Blanco 10/20mm, saco 25kg</t>
  </si>
  <si>
    <t>Gravilla Roja Tostada, big bag</t>
  </si>
  <si>
    <t>Chapa Gneiss Ocre extra gruesa  4/6 cm, 15 filas, palet</t>
  </si>
  <si>
    <t>Chapa Irreg. Granito moreno abujardado, grueso 3cm, fila</t>
  </si>
  <si>
    <t>Taco/Poste Xisto Negro L=100cm, 2 ext. serrados, palet</t>
  </si>
  <si>
    <t>Taco/Poste Xisto Negro L=100cm, 2 ext. serrados,ud</t>
  </si>
  <si>
    <t>PROFESIONAL</t>
  </si>
  <si>
    <t>204/3</t>
  </si>
  <si>
    <t>Parrilla hierro 70x40cm/75x40cm, kit completo cerrado</t>
  </si>
  <si>
    <t>Parrilla inox 70x40cm/75x40cm, kit completo cerrado</t>
  </si>
  <si>
    <t>Campana pequeña barbacoa pref. marmolina</t>
  </si>
  <si>
    <t>Campana grande barbacoa pref. marmolina</t>
  </si>
  <si>
    <t>Aumento simple H30cm barbacoa pref. marmolina</t>
  </si>
  <si>
    <t>102/2</t>
  </si>
  <si>
    <t>102/3</t>
  </si>
  <si>
    <t>102/2S</t>
  </si>
  <si>
    <t>102/3S</t>
  </si>
  <si>
    <t>Chapa Gneiss Ocre mediana 3/4 cm, 20 filas, palet</t>
  </si>
  <si>
    <t>Chapa Gneiss Ocre mediana  3/4 cm, fila</t>
  </si>
  <si>
    <t>Chapa Gneiss Ocre fina 1/2 cm, 35 filas, palet</t>
  </si>
  <si>
    <t>Chapa Gneiss Ocre fina 1/2 cm, fila</t>
  </si>
  <si>
    <t>Chapa Cuarcita Amarilla Paderne 2/3cm, palet</t>
  </si>
  <si>
    <t>155U</t>
  </si>
  <si>
    <t>155/1</t>
  </si>
  <si>
    <t>155/1U</t>
  </si>
  <si>
    <t>Chapa Cuarcita Gris Paderne 2/3cm, palet</t>
  </si>
  <si>
    <t>Chapa Cuarcita Amarilla Paderne 2/3cm, fila</t>
  </si>
  <si>
    <t>Chapa Cuarcita Gris Paderne 2/3cm, fila</t>
  </si>
  <si>
    <t>513C</t>
  </si>
  <si>
    <t>NTB Multicolor Invierno Rústico 46,5x20cm, m2</t>
  </si>
  <si>
    <t>205/6</t>
  </si>
  <si>
    <t>205/6U</t>
  </si>
  <si>
    <t>Cachote gris, bigbag</t>
  </si>
  <si>
    <t>Piedra muro silvestre, bigbag</t>
  </si>
  <si>
    <t xml:space="preserve">Taco Filita Roja con fondo max. 12cm, palet </t>
  </si>
  <si>
    <t>Granito moreno pardo 60x40x2cm arenado, m2</t>
  </si>
  <si>
    <t>Bolos Marmol Blanco Rosa, 25/50mm, saco de 20 kg</t>
  </si>
  <si>
    <t>Canto Rodado Negro Intenso,  Ø 60/100 mm,</t>
  </si>
  <si>
    <t>Canto Rodado Negro Intenso,  Ø 60/100 mm, saco 20 Kg</t>
  </si>
  <si>
    <t>Chapa Luz Océano, palet</t>
  </si>
  <si>
    <t>Arenisca Morisca 60x30x2 cm, m2</t>
  </si>
  <si>
    <t>Adoquín rústico Granito Gris 10x10x5cm, ud</t>
  </si>
  <si>
    <t>Adoquín rústico Granito Moreno 10x10x5cm, ud</t>
  </si>
  <si>
    <t>Cuarcita Tostada 60x30x1,5cm flameado, m2</t>
  </si>
  <si>
    <t>Cuarcita Tostada 60x30x2cm flameado, m2</t>
  </si>
  <si>
    <t>Cuarcita Tostada 100x33x3cm flameado, c/1 c. larg. cizallado, ml</t>
  </si>
  <si>
    <t>Cuarcita Tostada 50x33x3cm flameado, c/1 c. larg. cizallado, ml</t>
  </si>
  <si>
    <t>Cuarcita Tostada 30x15x1-3cm escarfilado, m2</t>
  </si>
  <si>
    <t>CT603015</t>
  </si>
  <si>
    <t>CT603020</t>
  </si>
  <si>
    <t>CT5033P</t>
  </si>
  <si>
    <t>CT10033P</t>
  </si>
  <si>
    <t>CT3015X</t>
  </si>
  <si>
    <t>CM</t>
  </si>
  <si>
    <t>Chamota refractaria, 25kg</t>
  </si>
  <si>
    <t>RFCH1</t>
  </si>
  <si>
    <t>CCGF</t>
  </si>
  <si>
    <t>CEM001</t>
  </si>
  <si>
    <t>Ladrillo refractario 22x11x5cm, ud</t>
  </si>
  <si>
    <t>Ladrillo refractario 22x5x5cm, ud</t>
  </si>
  <si>
    <t>Ladrillo refractario 22x5x3cm, ud</t>
  </si>
  <si>
    <t>Tégola americana negra RDA (3m2)</t>
  </si>
  <si>
    <t>Tela asafaltica negra c/ fibra de vidrio  (12m2), m2</t>
  </si>
  <si>
    <t>Bolos Basalto Negro Anthracita 15/30mm, tn</t>
  </si>
  <si>
    <t>Bolos Basalto Negro Anthracita 15/30mm, saco 20kg</t>
  </si>
  <si>
    <t>Bolos Basalto Negro Anthracita 30/60mm, saco 20kg</t>
  </si>
  <si>
    <t>Bolos Basalto Negro Anthracita 30/60mm, tn</t>
  </si>
  <si>
    <t>Bolos Basalto Negro Anthracita 150/300mm, kg</t>
  </si>
  <si>
    <t>Bolos Basalto Negro Anthracita 150/300mm, tn</t>
  </si>
  <si>
    <t>Barbacoa prefabricada marmolina/ladrillo gris, parrilla 60x38cm, ud</t>
  </si>
  <si>
    <t xml:space="preserve">Barbacoa granito c/ mesado lateral y horno, parrilla 82x48cm, </t>
  </si>
  <si>
    <t>BG1119/3</t>
  </si>
  <si>
    <t>BFRC01</t>
  </si>
  <si>
    <t>BFRC02</t>
  </si>
  <si>
    <t>BFR001</t>
  </si>
  <si>
    <t>Araña / Sombrero barbacoa pref. Marmolina, ud</t>
  </si>
  <si>
    <t>BFR002</t>
  </si>
  <si>
    <t>104RD60100</t>
  </si>
  <si>
    <t>104RD60100S</t>
  </si>
  <si>
    <t>Canto Rodado Rojo Alicante 12/20mm, en bigbag, tn</t>
  </si>
  <si>
    <t>Canto Rodado Rojo Alicante 12/20mm, saco 20 kg</t>
  </si>
  <si>
    <t>106/2</t>
  </si>
  <si>
    <t>106/2S</t>
  </si>
  <si>
    <t>Triturado Negro Betún 18/30</t>
  </si>
  <si>
    <t>Triturado Negro Betún 10/20</t>
  </si>
  <si>
    <t>116/12</t>
  </si>
  <si>
    <t>Triturado Blanco Select. 16/40mm, bigbag</t>
  </si>
  <si>
    <t>115S/12S</t>
  </si>
  <si>
    <t>115S/12</t>
  </si>
  <si>
    <t>Triturado Blanco Select. 16/40mm, saco 25kg</t>
  </si>
  <si>
    <t>Pétalos de pizarra pequeño, saco</t>
  </si>
  <si>
    <t>Pétalos de pizarra mediano, saco</t>
  </si>
  <si>
    <t>114/11S</t>
  </si>
  <si>
    <t>114/14S</t>
  </si>
  <si>
    <t>Triturado Rojo Alicante, Ø18/30 mm en big bag, tn</t>
  </si>
  <si>
    <t>Triturado Rojo Alicante, Ø18/30 mm, saco de 20 kg</t>
  </si>
  <si>
    <t>Chapa Marrón Varadero fina, palet</t>
  </si>
  <si>
    <t>Chapa Marrón Varadero, palet</t>
  </si>
  <si>
    <t>156F</t>
  </si>
  <si>
    <t>156FU</t>
  </si>
  <si>
    <t>156U</t>
  </si>
  <si>
    <t>Chapa Marrón Varadero fina, fila</t>
  </si>
  <si>
    <t>Chapa Marrón Varadero, fila</t>
  </si>
  <si>
    <t>Chapa Vidrio Crema gruesa 3/5cm, fila</t>
  </si>
  <si>
    <t>145GU</t>
  </si>
  <si>
    <t>Chapa Vidrio Crema, 30 filas, palet</t>
  </si>
  <si>
    <t>145U</t>
  </si>
  <si>
    <t>Chapa Vidrio Crema, fila</t>
  </si>
  <si>
    <t>350G</t>
  </si>
  <si>
    <t>350GU</t>
  </si>
  <si>
    <t>Mesa Xisto Rústico 200x100cm c/2 bancos, ud</t>
  </si>
  <si>
    <t>Mesa Xisto Rústico 250x100cm c/2 bancos, ud</t>
  </si>
  <si>
    <t xml:space="preserve">Pedestal granito 110x15x15cm, con base y capitel moldurado </t>
  </si>
  <si>
    <t>Pedestal granito 110x15x15cm, con base y capitel simple</t>
  </si>
  <si>
    <t>Granito moreno pardo 60x40x3cm arenado, m2</t>
  </si>
  <si>
    <t>Pasos japoneses Pizarra País, Ø40cm, ud</t>
  </si>
  <si>
    <t>216/4</t>
  </si>
  <si>
    <t>216/5</t>
  </si>
  <si>
    <t>Pizarra País cubierta, 30x20cm (43uds/m2), m2</t>
  </si>
  <si>
    <t>Pizarra País cubierta, 30x20cm, ud</t>
  </si>
  <si>
    <t>Pizarra País cubierta, 35x25cm (30uds/m2), m2</t>
  </si>
  <si>
    <t>Pizarra País cubierta, 35x25cm, ud</t>
  </si>
  <si>
    <t>Pizarra País cubierta, 32x22cm (36uds/m2), m2</t>
  </si>
  <si>
    <t>Pizarra País cubierta, 32x22cm, ud</t>
  </si>
  <si>
    <t>Pizarra País cubierta, 40x20cm (30uds/m2), m2</t>
  </si>
  <si>
    <t>Pizarra País cubierta, 40x20cm, ud</t>
  </si>
  <si>
    <t>Pizarra País cubierta, 40x25cm (25uds/m2), m2</t>
  </si>
  <si>
    <t>Pizarra País cubierta, 40x25cm, ud</t>
  </si>
  <si>
    <t>Pizarra País cubierta 40x30cm Rombo (21uds/m2), m2</t>
  </si>
  <si>
    <t>Pizarra País cubierta 40x30cm Rombo, ud</t>
  </si>
  <si>
    <t>Pizarra País cubierta 40x20cm Rda (30 uds/m2), m2</t>
  </si>
  <si>
    <t>Pizarra País cubierta 40x20cm Rda, ud</t>
  </si>
  <si>
    <t>Pizarra País cubierta a granel, palet</t>
  </si>
  <si>
    <t>Pizarra País cubierta a granel recortada, +/-18m2, palet</t>
  </si>
  <si>
    <t>216/6</t>
  </si>
  <si>
    <t>Xisto Negro, 100x20 cm, ml</t>
  </si>
  <si>
    <t>300/13</t>
  </si>
  <si>
    <t>156TA12</t>
  </si>
  <si>
    <t>156TA10</t>
  </si>
  <si>
    <t>156TA8</t>
  </si>
  <si>
    <t>156TA6</t>
  </si>
  <si>
    <t>Taco Marrón Varadero, fondo 12cm, (+/-6m2/palet), palet</t>
  </si>
  <si>
    <t>Taco Marrón Varadero, fondo 10cm, (+/-6m2/palet), palet</t>
  </si>
  <si>
    <t>Taco Marrón Varadero, fondo 8cm, (+/-7m2/palet), palet</t>
  </si>
  <si>
    <t>Taco Marrón Varadero, fondo 5/6cm, (+/-10m2/palet), palet</t>
  </si>
  <si>
    <t>Taco Amarillo Paderne, fondo 10cm</t>
  </si>
  <si>
    <t>Taco Amarillo Paderne, fondo 8cm</t>
  </si>
  <si>
    <t>155TA10</t>
  </si>
  <si>
    <t>155TA8</t>
  </si>
  <si>
    <t>154TA12</t>
  </si>
  <si>
    <t>BAP82I</t>
  </si>
  <si>
    <t>BAP82H</t>
  </si>
  <si>
    <t>BAP80H</t>
  </si>
  <si>
    <t>BAP60H</t>
  </si>
  <si>
    <t>BAP60I</t>
  </si>
  <si>
    <t>BAP80I</t>
  </si>
  <si>
    <t>BAPL82I</t>
  </si>
  <si>
    <t>BAPL60I</t>
  </si>
  <si>
    <t>BAPL80I</t>
  </si>
  <si>
    <t>BAK60H3</t>
  </si>
  <si>
    <t>BAK80H3</t>
  </si>
  <si>
    <t>BAK60I3</t>
  </si>
  <si>
    <t>BAK80I3</t>
  </si>
  <si>
    <t>BAK70H1</t>
  </si>
  <si>
    <t>BAK70I1</t>
  </si>
  <si>
    <t>AR</t>
  </si>
  <si>
    <t>Adoquín rústico Granito Moreno 8x8x8cm, ud</t>
  </si>
  <si>
    <t>Adoquín rústico Granito Moreno 8x8x8cm, m2</t>
  </si>
  <si>
    <t>Adoquín rústico Granito Gris 8x8x8cm , ud</t>
  </si>
  <si>
    <t>Adoquín rústico Granito Gris 8x8x8cm , m2</t>
  </si>
  <si>
    <t>250M79</t>
  </si>
  <si>
    <t>250M79U</t>
  </si>
  <si>
    <t>250G79</t>
  </si>
  <si>
    <t>250G79U</t>
  </si>
  <si>
    <t>Fuente de pared en granito 3 piezas, pia cuadrada, ud</t>
  </si>
  <si>
    <t>Fuente de pared en granito 3 piezas, pia redonda, ud</t>
  </si>
  <si>
    <t>Granito moreno silvestre LL/60x40x2cm abujardado, m2</t>
  </si>
  <si>
    <t>NTP Multicolor Invierno Light, 55x15 cm, m2</t>
  </si>
  <si>
    <t>506L</t>
  </si>
  <si>
    <t>Adoquín rústico Granito Gris 5x5x5cm , ud</t>
  </si>
  <si>
    <t>250G46</t>
  </si>
  <si>
    <t>250M46</t>
  </si>
  <si>
    <t>Adoquín rústico Granito Moreno 5x5x5cm , ud</t>
  </si>
  <si>
    <t>Adoquín rústico Granito Gris 5x5x5cm , m2</t>
  </si>
  <si>
    <t>Adoquín rústico Granito Moreno 5x5x5cm , m2</t>
  </si>
  <si>
    <t>250G46U</t>
  </si>
  <si>
    <t>250M46U</t>
  </si>
  <si>
    <t>BAC60H</t>
  </si>
  <si>
    <t>BAC80H</t>
  </si>
  <si>
    <t>BAC60I</t>
  </si>
  <si>
    <t>BAC80I</t>
  </si>
  <si>
    <t>109TR200300</t>
  </si>
  <si>
    <t>109TR200300U</t>
  </si>
  <si>
    <t>118S</t>
  </si>
  <si>
    <t>Chapa Cuarcita Amarilla Violeta fina, palet</t>
  </si>
  <si>
    <t>Chapa Cuarcita Amarilla Violeta fina, fila</t>
  </si>
  <si>
    <t>Chapa Cuarcita Amarilla Violeta gruesa, palet</t>
  </si>
  <si>
    <t>Chapa Cuarcita Amarilla Violeta gruesa, fila</t>
  </si>
  <si>
    <t>MESX200</t>
  </si>
  <si>
    <t>MESX250</t>
  </si>
  <si>
    <t>CPH001</t>
  </si>
  <si>
    <t>CPH001/2</t>
  </si>
  <si>
    <t>CPLB01</t>
  </si>
  <si>
    <t>CPTG01</t>
  </si>
  <si>
    <t>CPG1670I</t>
  </si>
  <si>
    <t>CPG1670IU</t>
  </si>
  <si>
    <t>CPG1680I</t>
  </si>
  <si>
    <t>CPG1680IU</t>
  </si>
  <si>
    <t>CPG16100I</t>
  </si>
  <si>
    <t>CPG16100IU</t>
  </si>
  <si>
    <t>Adoquín rústico Granito Gris 10x10x5cm, m2</t>
  </si>
  <si>
    <t>Adoquín rústico Granito Moreno 10x10x5cm, m2</t>
  </si>
  <si>
    <t>250M10105</t>
  </si>
  <si>
    <t>Banco Xisto 200x40cm c/ patas de 40x40x40cm, ud</t>
  </si>
  <si>
    <t>BNCX200</t>
  </si>
  <si>
    <t>Banco Xisto 150x35cm cepillado c/patas de 30x20x40cm, ud</t>
  </si>
  <si>
    <t>BNCX150C</t>
  </si>
  <si>
    <t>Fuente granito con lago,  mod. Octágono</t>
  </si>
  <si>
    <t>Fuente pared c/pia baja + mural, mod. Celestial</t>
  </si>
  <si>
    <t>Banco granito L=150cm, mod. Parque</t>
  </si>
  <si>
    <t>Banco granito L=150cm, mod. Pazo</t>
  </si>
  <si>
    <t>HOR</t>
  </si>
  <si>
    <t xml:space="preserve">Horreo en granito 150x70cm </t>
  </si>
  <si>
    <t>NTL Compostela 40x25cm, m2</t>
  </si>
  <si>
    <t>NTL Silvestre 40x25cm, m2</t>
  </si>
  <si>
    <t>325TA</t>
  </si>
  <si>
    <t>250G10105</t>
  </si>
  <si>
    <t>250G10105U</t>
  </si>
  <si>
    <t>Parrilla hierro 60x38cm, kit completo encastrar</t>
  </si>
  <si>
    <t>Parrilla hierro 80x38cm, kit completo encastrar</t>
  </si>
  <si>
    <t>Parrilla inox 60x38cm, kit completo encastrar</t>
  </si>
  <si>
    <t>Parrilla inox 80x38cm, kit completo encastrar</t>
  </si>
  <si>
    <t>BAK80H1</t>
  </si>
  <si>
    <t>BAK80I1</t>
  </si>
  <si>
    <t>Canto Rodado Negro Intenso,  Ø 6/12 mm, big bag, tn</t>
  </si>
  <si>
    <t>Canto Rodado Negro Intenso,  Ø 6/12 mm, saco 20 kg</t>
  </si>
  <si>
    <t>Canto Rodado Negro Intenso,  Ø 12/25 mm, big bag, tn</t>
  </si>
  <si>
    <t>Canto Rodado Negro Intenso,  Ø 12/25 mm, saco 20 Kg</t>
  </si>
  <si>
    <t>104S</t>
  </si>
  <si>
    <t>104/2</t>
  </si>
  <si>
    <t>104/2S</t>
  </si>
  <si>
    <t>CEM002</t>
  </si>
  <si>
    <t>Cemento Portland gris 32,5, saco 25kg</t>
  </si>
  <si>
    <t>Cemento Portland gris 42,5, saco 25kg</t>
  </si>
  <si>
    <t>Mortero gris albañilería p/mampostería, saco 25kg</t>
  </si>
  <si>
    <t>CMMRF</t>
  </si>
  <si>
    <t>Mortero hidrofugado encintado claro, saco 25kg</t>
  </si>
  <si>
    <t>CMMPG</t>
  </si>
  <si>
    <t>CMEP1H</t>
  </si>
  <si>
    <t>CMEP2H</t>
  </si>
  <si>
    <t>Mortero Refractario, saco 25kg</t>
  </si>
  <si>
    <t>Mortero Refractario, saco 5kg</t>
  </si>
  <si>
    <t>CMMRF5</t>
  </si>
  <si>
    <t>Bordillo Granito Moreno abujardado LLx20x8cm, ml</t>
  </si>
  <si>
    <t>Corteza pino 25/40, bigbag</t>
  </si>
  <si>
    <t>Corteza pino molida 0/8 - 8/13mm, bigbag</t>
  </si>
  <si>
    <t>Triturado Negro Betún 10/20, saco</t>
  </si>
  <si>
    <t>Triturado Negro Betún 18/30, saco</t>
  </si>
  <si>
    <t>116/11S</t>
  </si>
  <si>
    <t>116/12S</t>
  </si>
  <si>
    <t>Chapa Vieja Brillante, palet</t>
  </si>
  <si>
    <t>Chapa Vieja Brillante, fila</t>
  </si>
  <si>
    <t>157U</t>
  </si>
  <si>
    <t>Granito gris Tragal 60x40x2cm flameado, m2</t>
  </si>
  <si>
    <t>Xisto Negro, 200-250x50cm, m2</t>
  </si>
  <si>
    <t>Xisto Negro, 250-300x50cm, m2</t>
  </si>
  <si>
    <t>Pizarra País 30x40x2 cm, ud</t>
  </si>
  <si>
    <t>Arenisca Morisca, 60x40x1,5-2 cm, m2</t>
  </si>
  <si>
    <t>Arenisca Morisca, 40x20x1,5-2 cm, m2</t>
  </si>
  <si>
    <t>Arenisca Morisca 100x80x2,5-4cm, cantos cizallados, m2</t>
  </si>
  <si>
    <t>Arenisca Morisca 90x90x3cm, cantos cinzallados, m2</t>
  </si>
  <si>
    <t>Morisca Oro 40x20x1,5-2 cm, m2</t>
  </si>
  <si>
    <t>251M20105</t>
  </si>
  <si>
    <t>Adoquin granito moreno 20x10x5cm c/ 1 cara abujardada, m2</t>
  </si>
  <si>
    <t>Adoquin granito moreno 10x10x5cm c/ 1 cara abujardada, m2</t>
  </si>
  <si>
    <t>251M10105</t>
  </si>
  <si>
    <t>Adoquin granito moreno 20x10x5cm c/ 1 cara abujardada, ud</t>
  </si>
  <si>
    <t>251M20105U</t>
  </si>
  <si>
    <t>Adoquin granito moreno 10x10x5cm c/ 1 cara abujardada, ud</t>
  </si>
  <si>
    <t>251M10105U</t>
  </si>
  <si>
    <t>Horno leña s/ rematar diam. ext. 100cm, ud</t>
  </si>
  <si>
    <t>Horno leña s/ rematar diam. ext. 120cm, ud</t>
  </si>
  <si>
    <t>Horno leña s/ rematar c/panel frontal diam. ext. 100cm, ud</t>
  </si>
  <si>
    <t>Horno leña s/ rematar c/panel frontal diam. ext. 120cm, ud</t>
  </si>
  <si>
    <t>HLR100</t>
  </si>
  <si>
    <t>HLR120</t>
  </si>
  <si>
    <t>HLR100P</t>
  </si>
  <si>
    <t>HLR120P</t>
  </si>
  <si>
    <t>Termómetro para puerta, ud</t>
  </si>
  <si>
    <t>Canto Rodado Negro Intenso,  Ø 40/60 mm, en big bag, tn</t>
  </si>
  <si>
    <t>Canto Rodado Negro Intenso,  Ø 40/60 mm, saco 20 Kg</t>
  </si>
  <si>
    <t>104RD4060</t>
  </si>
  <si>
    <t>104RD4060S</t>
  </si>
  <si>
    <t>Canto Rodado Blanco, Ø60/100 mm, saco 20 Kg</t>
  </si>
  <si>
    <t>109/5S</t>
  </si>
  <si>
    <t>Canto Rodado Blanco, Ø80/120 mm, bigbag, tn</t>
  </si>
  <si>
    <t>109RD80120</t>
  </si>
  <si>
    <t>Canto Rodado Blanco, Ø100/200 mm, bigbag, tn</t>
  </si>
  <si>
    <t>109RD100200</t>
  </si>
  <si>
    <t>119RD612</t>
  </si>
  <si>
    <t>119RD612S</t>
  </si>
  <si>
    <t>119RD1220</t>
  </si>
  <si>
    <t>119RD1220S</t>
  </si>
  <si>
    <t>119RD2040</t>
  </si>
  <si>
    <t>119RD2040S</t>
  </si>
  <si>
    <t>120TR02</t>
  </si>
  <si>
    <t>120TR25</t>
  </si>
  <si>
    <t>Chapa Pizarra País irreg. rústica, palet</t>
  </si>
  <si>
    <t>Chapa Pizarra País irreg. rústica, fila</t>
  </si>
  <si>
    <t>Chapa Pizarra País Irreg., 2/3cm, fila</t>
  </si>
  <si>
    <t>Chapa Irreg. Granito moreno serrada, grueso 3cm, fila</t>
  </si>
  <si>
    <t>Mesa Xisto cepillado 200x100cm c/2 bancos, ud</t>
  </si>
  <si>
    <t>MESX200S</t>
  </si>
  <si>
    <t>Esfera granito diam. 20cm, ud</t>
  </si>
  <si>
    <t>GRSM2</t>
  </si>
  <si>
    <t>GRMA2</t>
  </si>
  <si>
    <t>GRMA3</t>
  </si>
  <si>
    <t>GRMB2</t>
  </si>
  <si>
    <t>GRMC2</t>
  </si>
  <si>
    <t>GRMP2</t>
  </si>
  <si>
    <t>GRMP3</t>
  </si>
  <si>
    <t>GRGT2</t>
  </si>
  <si>
    <t>206TB1</t>
  </si>
  <si>
    <t>206TB2</t>
  </si>
  <si>
    <t>206TB3</t>
  </si>
  <si>
    <t>Pizarra Negra Tabla, 220-230x130x2cm, m2</t>
  </si>
  <si>
    <t>Pizarra Negra Tabla, 220-230x130x3cm, m2</t>
  </si>
  <si>
    <t>203/5</t>
  </si>
  <si>
    <t>203/5U</t>
  </si>
  <si>
    <t>Pizarra Negrs Pais 200x50x3cm serrada, m2</t>
  </si>
  <si>
    <t>216S200503</t>
  </si>
  <si>
    <t>Taco Santiago mediano granel, m3</t>
  </si>
  <si>
    <t>303TAGR</t>
  </si>
  <si>
    <t>Piedra muro granito pardo, bigbag</t>
  </si>
  <si>
    <t>326TA</t>
  </si>
  <si>
    <t>Traviesas madera Roble, L=100cm, ud</t>
  </si>
  <si>
    <t>704/1</t>
  </si>
  <si>
    <t>Traviesas ferrocarril largo especial sup. a 380 cm,  ml</t>
  </si>
  <si>
    <t>704/2</t>
  </si>
  <si>
    <t>252BM208</t>
  </si>
  <si>
    <t>Chapa Pizarra País Irreg., palet</t>
  </si>
  <si>
    <t>300/1??</t>
  </si>
  <si>
    <t>Cemento Cola gris ADHPI, saco 25kg</t>
  </si>
  <si>
    <t>Cemento Cola blanco ADHPI, saco 25kg</t>
  </si>
  <si>
    <t>CCBP</t>
  </si>
  <si>
    <t>CCGP</t>
  </si>
  <si>
    <t>Hormigón seco HS25, saco 30kg</t>
  </si>
  <si>
    <t>CMHS25</t>
  </si>
  <si>
    <t>204MO60402</t>
  </si>
  <si>
    <t>204MO60403</t>
  </si>
  <si>
    <t>204MO40202</t>
  </si>
  <si>
    <t>204MO10080Z</t>
  </si>
  <si>
    <t>Parrilla hierro 70x38cm, kit completo encastrar</t>
  </si>
  <si>
    <t>BAK70H3</t>
  </si>
  <si>
    <t>Parrilla inox 70x38cm, kit completo encastrar</t>
  </si>
  <si>
    <t>BAK70I3</t>
  </si>
  <si>
    <t>Termómetro 5cm, ud</t>
  </si>
  <si>
    <t>BF1607</t>
  </si>
  <si>
    <t>Barbacoa prefabricada marmolina/ladrillo gris, parrilla 80x38cm, ud</t>
  </si>
  <si>
    <t>BF1607B</t>
  </si>
  <si>
    <t>Canto Rodado de Río Marrón 6/12mm, big bag</t>
  </si>
  <si>
    <t>Canto Rodado de Río Marrón 12/20, big bag</t>
  </si>
  <si>
    <t>Canto Rodado de Río Marrón 12/20, saco 25kg</t>
  </si>
  <si>
    <t>Canto Rodado de Río Marrón 20/40, big bag</t>
  </si>
  <si>
    <t>Canto Rodado de Río Marrón 20/40, saco 25kg</t>
  </si>
  <si>
    <t>Canto Rodado de Río Marrón 6/12mm, saco25kg</t>
  </si>
  <si>
    <t>107RRD500U</t>
  </si>
  <si>
    <t>107RRD500</t>
  </si>
  <si>
    <t>Bolo Rio Rojo 60/80mm, kg</t>
  </si>
  <si>
    <t>107RRD6080</t>
  </si>
  <si>
    <t>107RRD6080U</t>
  </si>
  <si>
    <t>Gravilla Roja Tostada, saco</t>
  </si>
  <si>
    <t>100CP2540</t>
  </si>
  <si>
    <t>100CP0813</t>
  </si>
  <si>
    <t>350F</t>
  </si>
  <si>
    <t>350FU</t>
  </si>
  <si>
    <t>Chapa Cuarcita Amarilla Violeta, palet</t>
  </si>
  <si>
    <t>Chapa Cuarcita Amarilla Violeta, fila</t>
  </si>
  <si>
    <t>Chapa Lugo gris 2/3cm, palet</t>
  </si>
  <si>
    <t>154G</t>
  </si>
  <si>
    <t>154GU</t>
  </si>
  <si>
    <t>Chapa Lugo gris 2/3cm, fila</t>
  </si>
  <si>
    <t>Esfera granito diam. 25cm, ud</t>
  </si>
  <si>
    <t>Esfera granito diam. 30cm, ud</t>
  </si>
  <si>
    <t>Pizarra Verde 40x40x3/4cm (+/-70uds)</t>
  </si>
  <si>
    <t>Pizarra Verde 40x40x3/4cm, ud</t>
  </si>
  <si>
    <t>Pizarra Negra País 100x30x3cm Nat/Nat, s/ escuadrar, m2</t>
  </si>
  <si>
    <t>216/7</t>
  </si>
  <si>
    <t>Pizarra Negra País 120x50x3cm Nat/Nat, s/ escuadrar, m2</t>
  </si>
  <si>
    <t>216/8</t>
  </si>
  <si>
    <t>Plancha acero inox, 70x38cm</t>
  </si>
  <si>
    <t>Chapa granito resuelo, palet</t>
  </si>
  <si>
    <t>Chapa granito resuelo, fila</t>
  </si>
  <si>
    <t>182U</t>
  </si>
  <si>
    <t>MESDE06</t>
  </si>
  <si>
    <t>216/9</t>
  </si>
  <si>
    <t>Traviesas madera Roble, L=130cm, ud</t>
  </si>
  <si>
    <t>Traviesas madera Roble, L=160cm, ud</t>
  </si>
  <si>
    <t>250BDM2</t>
  </si>
  <si>
    <t>250BDM1</t>
  </si>
  <si>
    <t>106/13</t>
  </si>
  <si>
    <t>106/13S</t>
  </si>
  <si>
    <t>Triturado Gris Nevado 12/18mm en bigbag, tn</t>
  </si>
  <si>
    <t>Triturado Gris Nevado 18/30mm en bigbag, tn</t>
  </si>
  <si>
    <t>Triturado Gris Nevado 12/18mm en saco 20kg</t>
  </si>
  <si>
    <t>Triturado Gris Nevado 18/30mm en saco 20kg</t>
  </si>
  <si>
    <t>108/11</t>
  </si>
  <si>
    <t>108/11S</t>
  </si>
  <si>
    <t>108/13</t>
  </si>
  <si>
    <t>108/13S</t>
  </si>
  <si>
    <t>121TR1220</t>
  </si>
  <si>
    <t>121TR1830</t>
  </si>
  <si>
    <t>121TR1830S</t>
  </si>
  <si>
    <t>121TR1220S</t>
  </si>
  <si>
    <t>Chapa grande Irreg. Granito moreno abujardado, grueso 3cm, fila</t>
  </si>
  <si>
    <t>Pizarra Multicolor Oriente, 80x40x3cm calibrada, m2</t>
  </si>
  <si>
    <t>Pizarra pizarra Roja LLx30cm, m2</t>
  </si>
  <si>
    <t>154B30</t>
  </si>
  <si>
    <t>RFL22115T</t>
  </si>
  <si>
    <t>RFL2255T</t>
  </si>
  <si>
    <t>RFL2253T</t>
  </si>
  <si>
    <t>Pizarra Negra País 150x30x3cm Nat/Nat, s/ escuadrar, m2</t>
  </si>
  <si>
    <t>Piedra muro silvestre, m3</t>
  </si>
  <si>
    <t>325TAm3</t>
  </si>
  <si>
    <t xml:space="preserve">203R50        </t>
  </si>
  <si>
    <t>203R60</t>
  </si>
  <si>
    <t>216/10</t>
  </si>
  <si>
    <t>Cerámica molida 0/2mm, tn</t>
  </si>
  <si>
    <t>Gravilla cerámica 2/5mm, tn</t>
  </si>
  <si>
    <t>MESDE06/1</t>
  </si>
  <si>
    <t>Pia en granito rústica diam. 50cm, ud</t>
  </si>
  <si>
    <t>Corteza pino 13/20, bigbag</t>
  </si>
  <si>
    <t>100CP1320</t>
  </si>
  <si>
    <t>Corteza pino 20/25, bigbag</t>
  </si>
  <si>
    <t>100CP2025</t>
  </si>
  <si>
    <t>Cuarcita gris Lugo 80x40cm, ud</t>
  </si>
  <si>
    <t>Granito moreno atlantico 110x35x5cm c/ cara + 1 frente arenado, ud</t>
  </si>
  <si>
    <t>Granito moreno atlántico Esquinal 45x45x5cm arenado, ud</t>
  </si>
  <si>
    <t>Xisto Negro 80x30cm, m2</t>
  </si>
  <si>
    <t>GRMC3</t>
  </si>
  <si>
    <t>Pizarra Verde 60x30x2/4cm, palet</t>
  </si>
  <si>
    <t>Pizarra Verde 60x30x2/4cm, ud</t>
  </si>
  <si>
    <t>Chapa Irreg. Granito moreno abujardado, grueso 2cm, fila</t>
  </si>
  <si>
    <t>FNT114</t>
  </si>
  <si>
    <t>FNT119</t>
  </si>
  <si>
    <t>Columna en granito gris 250x25x25cm, acabado rustico, ud</t>
  </si>
  <si>
    <t>PIL101G/1</t>
  </si>
  <si>
    <t>Granito moreno cascais 110x35x5cm c/ cara + 1 frente granallado, ud</t>
  </si>
  <si>
    <t>Esquinal macizo granito moreno 40x30x10cm</t>
  </si>
  <si>
    <t>GRMCP5</t>
  </si>
  <si>
    <t>GRMAP5</t>
  </si>
  <si>
    <t>GRMAPE</t>
  </si>
  <si>
    <t>Pizarra País 30x40x2 cm, m2</t>
  </si>
  <si>
    <t>Taco cizallado granito moreno Villalba</t>
  </si>
  <si>
    <t>Bordillo Granito Moreno abujardado LLx15x6cm, ml</t>
  </si>
  <si>
    <t>252BN156</t>
  </si>
  <si>
    <t>505L</t>
  </si>
  <si>
    <t>NTP Cuarcita Dorada Light, 50x20cm, m2</t>
  </si>
  <si>
    <t>Peldaño Negro Atlántico 120x33x3cm c/1 canto largo apom., ud</t>
  </si>
  <si>
    <t>206P1</t>
  </si>
  <si>
    <t>Pizarra Negra Pais Campo calibrada 60x30x1cm, m2</t>
  </si>
  <si>
    <t>Pizarra Negra País 60x30x1-1,5cm nat/nat, m2</t>
  </si>
  <si>
    <t>Bolo Rio Rojo 60/80mm, bigbag</t>
  </si>
  <si>
    <t>Bolo Rio Rojo 40/60mm, bigbag</t>
  </si>
  <si>
    <t>Bolo Rio Rojo 40/60mm, kg</t>
  </si>
  <si>
    <t>107RRD4060</t>
  </si>
  <si>
    <t>107RRD4060U</t>
  </si>
  <si>
    <t>Bolo Rio Rojo 120/150mm, bigbag</t>
  </si>
  <si>
    <t>Bolo Rio Rojo 120/150mm, kg</t>
  </si>
  <si>
    <t>107RRD120150</t>
  </si>
  <si>
    <t>107RRD120150U</t>
  </si>
  <si>
    <t>Bolo Rio Rojo +150mm, tn</t>
  </si>
  <si>
    <t>Bolo Rio Rojo +150mm, kg</t>
  </si>
  <si>
    <t>Granito moreno atlántico  60x40x2cm arenado, m2</t>
  </si>
  <si>
    <t>Granito moreno atlántico  60x40x3cm arenado, m2</t>
  </si>
  <si>
    <t>Granito moreno albero  60x40x2cm granallado, m2</t>
  </si>
  <si>
    <t>Granito moreno pardo LLx40x3cm abujardado, m2</t>
  </si>
  <si>
    <t>GRMP3/1</t>
  </si>
  <si>
    <t>Esquinal macizo granito moreno 45x35x15cm</t>
  </si>
  <si>
    <t>Perpiaño granito gris Lx40x20cm, ml</t>
  </si>
  <si>
    <t>255G4020</t>
  </si>
  <si>
    <t>300/14</t>
  </si>
  <si>
    <t>Xisto Negro, 100x30cm, m2</t>
  </si>
  <si>
    <t>Taco/Poste Xisto 200cm, ud</t>
  </si>
  <si>
    <t>703/3M</t>
  </si>
  <si>
    <t>Traviesas madera Ecológica tintada 250x20x10cm, ud</t>
  </si>
  <si>
    <t>POZDE25</t>
  </si>
  <si>
    <t>Pozo en granito 200x110 rústico/abujardado c/ Arco</t>
  </si>
  <si>
    <t>Fuente centro 1 taza mod. Parque Hexagonal, ud</t>
  </si>
  <si>
    <t>Granito gris Silvestre 60x30x2cm granallado, m3</t>
  </si>
  <si>
    <t>Granito gris Silvestre 60x40x2cm granallado, m2</t>
  </si>
  <si>
    <t>GRMEQ1</t>
  </si>
  <si>
    <t>GRMEQ2</t>
  </si>
  <si>
    <t>Xisto Negro, 80x40cm, m2</t>
  </si>
  <si>
    <t>Sustrato recebo cesped, bigbag</t>
  </si>
  <si>
    <t>Arena silice 0,50-1mm, saco 25kg</t>
  </si>
  <si>
    <t>ARSTC01</t>
  </si>
  <si>
    <t>ARSI051S</t>
  </si>
  <si>
    <t>Pia en granito rústica 50x50xH30cm, 55x45xH30cm, ud</t>
  </si>
  <si>
    <t>Pia en granito rústica 80x40x30cm</t>
  </si>
  <si>
    <t>Pia en granito rústica 45x40x20cm</t>
  </si>
  <si>
    <t>Pia en granito rústica 120x50xH40cm</t>
  </si>
  <si>
    <t>Bordillo Granito Moreno abujardado 50x10x10cm, ml</t>
  </si>
  <si>
    <t>Cemento Portland blanco 42,5, saco 25kg</t>
  </si>
  <si>
    <t>CEMBL02</t>
  </si>
  <si>
    <t>Triturado Negro Betún 6/10</t>
  </si>
  <si>
    <t>Triturado Negro Betún 6/10, saco</t>
  </si>
  <si>
    <t>Arena lavada tostada 2/4  - 2/10mm, bigbag</t>
  </si>
  <si>
    <t>Bolos Basalto Negro Anthracita 60/120mm, tn</t>
  </si>
  <si>
    <t>Bolos Basalto Negro Anthracita 60/120mm, saco 20kg</t>
  </si>
  <si>
    <t>102/4</t>
  </si>
  <si>
    <t>102/4S</t>
  </si>
  <si>
    <t>Bolos Basalto Negro Anthracita +300mm, tn</t>
  </si>
  <si>
    <t>Bolos Basalto Negro Anthracita +300mm, kg</t>
  </si>
  <si>
    <t>Granito moreno Falperra 60x40x2cm granallado, m2</t>
  </si>
  <si>
    <t>GRMF2</t>
  </si>
  <si>
    <t>GRMF3</t>
  </si>
  <si>
    <t>Taco Xisto Negro largo variable, ml</t>
  </si>
  <si>
    <t>Triturado Marrón 3/6mm, bigbag</t>
  </si>
  <si>
    <t>Horno leña s/ rematar c/panel frontal diam. ext. 110cm, ud</t>
  </si>
  <si>
    <t>HLR110P</t>
  </si>
  <si>
    <t>Perpiaño granito gris Lx40x40cm, ml</t>
  </si>
  <si>
    <t>119TR36BB</t>
  </si>
  <si>
    <t>Banco granito L=150cm simple maxi cubo, ud</t>
  </si>
  <si>
    <t>Banco granito L=150cm simple urban, ud</t>
  </si>
  <si>
    <t>Pizarra Roja LLx30cm, m2</t>
  </si>
  <si>
    <t>Pizarra Negra País 100x40x3cm Nat/Nat, s/ escuadrar, m2</t>
  </si>
  <si>
    <t>115TR14</t>
  </si>
  <si>
    <t>Triturado Blanco 1/4 mm, big bag</t>
  </si>
  <si>
    <t>Monolito pizarra</t>
  </si>
  <si>
    <t>Pizarra País 35x25 cm (+/- 38- 40m2/palet), palet</t>
  </si>
  <si>
    <t>Pizarra País 60x30x1,5 cm nat/nat, m2</t>
  </si>
  <si>
    <t>Pizarra País 35x25 cm fina, m2</t>
  </si>
  <si>
    <t>Pizarra País 30x45x3 cm, m2</t>
  </si>
  <si>
    <t>Pizarra País 60x30x3 cm, m2</t>
  </si>
  <si>
    <t>NTB Pirineo, 55x20x2,5/3,5cm, m2</t>
  </si>
  <si>
    <t>NTB Nilo, 55x20x2,5/3,5cm, m2</t>
  </si>
  <si>
    <t>MT</t>
  </si>
  <si>
    <t>Travertino Noce 60x40x1,2cm envejecido, m2</t>
  </si>
  <si>
    <t>Travertino Clasico Medium Venado 60x30x1,2cm envejecido, m2</t>
  </si>
  <si>
    <t>Peldaño Travertino Clasico Medium 120x35x3cm envejecido, ud</t>
  </si>
  <si>
    <t>Travertino Silver LLx10cm escarfilado, m2</t>
  </si>
  <si>
    <t>Travertino Noce LLx10cm escarfilado, m2</t>
  </si>
  <si>
    <t>Lavabo travertino Clasico Medium 10x43cm CS01, ud</t>
  </si>
  <si>
    <t>Lavabo travertino Silver 10x43cm CS01, ud</t>
  </si>
  <si>
    <t>Lavabo travertino Clasico Medium 15x42cm CS14, ud</t>
  </si>
  <si>
    <t>Lavabo travertino Silver 15x42cm CS14, ud</t>
  </si>
  <si>
    <t>Lavabo travertino Clasico Medium 40x10x50cm SS01, ud</t>
  </si>
  <si>
    <t>Lavabo travertino Silver 40x10x50cm SS01, ud</t>
  </si>
  <si>
    <t>TRWL12TB</t>
  </si>
  <si>
    <t>TRNC12TB</t>
  </si>
  <si>
    <t>TRSL12TB</t>
  </si>
  <si>
    <t>TRMDVC12TB</t>
  </si>
  <si>
    <t>TRMDP1</t>
  </si>
  <si>
    <t>TRSL10X</t>
  </si>
  <si>
    <t>TRNC10X</t>
  </si>
  <si>
    <t>Travertino Silver 60x40x1,2cm envejecido, m2</t>
  </si>
  <si>
    <t>Adoquin rustico caliza 5x5x5cm</t>
  </si>
  <si>
    <t>260VB57</t>
  </si>
  <si>
    <t>Columna en granito moreno 250x25x25cm, acabado rústico, ud</t>
  </si>
  <si>
    <t>Banco granito L=150cm mod. Maxi Urban</t>
  </si>
  <si>
    <t>Mesa Pizarra 200x80x5cm rustica c/ 2 apoyos, ud</t>
  </si>
  <si>
    <t>Travertino Delta 60x40x1,2cm envejecido, m2</t>
  </si>
  <si>
    <t>TRMDSK1</t>
  </si>
  <si>
    <t>TRSLSK1</t>
  </si>
  <si>
    <t>TRMDSK2</t>
  </si>
  <si>
    <t>TRSLSK2</t>
  </si>
  <si>
    <t>TRMDSK3</t>
  </si>
  <si>
    <t>TRSLSK3</t>
  </si>
  <si>
    <t>Traviesas ferrocarril largo especial 380-400 cm,  ud</t>
  </si>
  <si>
    <t>Traviesas ferrocarril largo especial 410-450 cm,  ud</t>
  </si>
  <si>
    <t>Morisca Oro 60x40x1,5-2,5cm, m2</t>
  </si>
  <si>
    <t>Morisca Oro 60x40x2-3cm, m2</t>
  </si>
  <si>
    <t>110U</t>
  </si>
  <si>
    <t>TARIFA DE PRECIOS 2025</t>
  </si>
  <si>
    <t>Adoquín rústico Granito Rosa Porriño 10x10x10cm, m2</t>
  </si>
  <si>
    <t>Adoquín rústico Granito Rosa Porriño 10x10x10cm, ud</t>
  </si>
  <si>
    <t>250/6</t>
  </si>
  <si>
    <t>250/6U</t>
  </si>
  <si>
    <t>Adoquín rústico Granito Rosa Porriño 20x10x10cm, m2</t>
  </si>
  <si>
    <t>Adoquín rústico Granito Rosa Porriño 20x10x10cm, ud</t>
  </si>
  <si>
    <t>Adoquín rústico Granito Moreno 20x10x5cm, m2</t>
  </si>
  <si>
    <t>Adoquín rústico Granito Moreno 20x10x5cm, ud</t>
  </si>
  <si>
    <t>250M20105</t>
  </si>
  <si>
    <t>250M20105U</t>
  </si>
  <si>
    <t>250M10105U</t>
  </si>
  <si>
    <t>Estampillado rústico Granito Gris LLx20x10cm, palet</t>
  </si>
  <si>
    <t>Estampillado rústico Granito Gris LLx20x10cm, m2</t>
  </si>
  <si>
    <t>Estampillado rústico Granito Gris LLx20x10cm, ml</t>
  </si>
  <si>
    <t>255G4040</t>
  </si>
  <si>
    <t>Mini bloque granito moreno/mixto Lx20x20cm, ml</t>
  </si>
  <si>
    <t>Mini bloque granito moreno/mixto Lx20x20cm, tn</t>
  </si>
  <si>
    <t>255MXMINI</t>
  </si>
  <si>
    <t>255MXMINIML</t>
  </si>
  <si>
    <t>Barbacoa granito c/mesado lateral, ud CUBIC</t>
  </si>
  <si>
    <t>116/13</t>
  </si>
  <si>
    <t>116/13S</t>
  </si>
  <si>
    <t>Triturado Negro Betún 4/12</t>
  </si>
  <si>
    <t>Chapa rústica Caliza Blanca 3/4cm, palet</t>
  </si>
  <si>
    <t>Chapa rústica Caliza Blanca 3/4cm, fila</t>
  </si>
  <si>
    <t>261G</t>
  </si>
  <si>
    <t>261GU</t>
  </si>
  <si>
    <t>Granito moreno atlántico  60x40x2cm granallado, m2</t>
  </si>
  <si>
    <t>Granito moreno Negrelos 60x40x2cm granallado, m2</t>
  </si>
  <si>
    <t>Granito moreno Negrelos 60x40x3cm granallado, m2</t>
  </si>
  <si>
    <t>Granito moreno Falperra 60x40x3cm granallado, m2</t>
  </si>
  <si>
    <t>Mortero hidrofugado encintado oscuro, saco 25kg</t>
  </si>
  <si>
    <t>Xisto Negro 100x35x15cm, ud</t>
  </si>
  <si>
    <t>300P1</t>
  </si>
  <si>
    <t>REV.1 -</t>
  </si>
  <si>
    <t>Estampillado rústico Granito Moreno 20-40x20x4/6cm, palet</t>
  </si>
  <si>
    <t>Estampillado rústico Granito Moreno 20-40x20x4/6cm, m2</t>
  </si>
  <si>
    <t>Estampillado rústico Granito Moreno 20-40x20x4/6cm, ml</t>
  </si>
  <si>
    <t>250MST</t>
  </si>
  <si>
    <t>250MSTM2</t>
  </si>
  <si>
    <t>250MSTML</t>
  </si>
  <si>
    <t>250GST</t>
  </si>
  <si>
    <t>250GSTM2</t>
  </si>
  <si>
    <t>250GSTML</t>
  </si>
  <si>
    <t>Bolo Granito grande / Bolo monte, ud</t>
  </si>
  <si>
    <t>Chapa Xisto oxidado 2/3cm (25 filas), palet</t>
  </si>
  <si>
    <t>Chapa Xisto oxidado 3/5cm, 20 filas,palet</t>
  </si>
  <si>
    <t>BNCDE16</t>
  </si>
  <si>
    <t>FNTDE11</t>
  </si>
  <si>
    <t>POZDE34/64</t>
  </si>
  <si>
    <t>Granito moreno atlantico 120x35x3cm c/ cara + 1 frente arenado, ud</t>
  </si>
  <si>
    <t>Granito moreno atlantico 120x33x2cm c/ cara + 1 frente arenado, ud</t>
  </si>
  <si>
    <t>Travertino Clasico Medium 80x40x3cm envejecido, m2</t>
  </si>
  <si>
    <t>TRMD30TB</t>
  </si>
  <si>
    <t>Mármol Blanco Ibiza 120x40x2cm cepillado, m2</t>
  </si>
  <si>
    <t>Mármol Blanco Ibiza 60x40x2cm cepillado, m2</t>
  </si>
  <si>
    <t>Mármol Blanco Ibiza 80x40x1,2cm cepillado, m2</t>
  </si>
  <si>
    <t>Mármol Blanco Ibiza 3cm cepillado, m2</t>
  </si>
  <si>
    <t>Mármol Blanco Ibiza 2cm cepillado, m2</t>
  </si>
  <si>
    <t>almacén</t>
  </si>
  <si>
    <t>Ed.1-02/24</t>
  </si>
  <si>
    <t>referencia</t>
  </si>
  <si>
    <t>producto/artículo</t>
  </si>
  <si>
    <t xml:space="preserve">precio </t>
  </si>
  <si>
    <t>ud</t>
  </si>
  <si>
    <t>obs.</t>
  </si>
  <si>
    <t>Delta 60x40x1,2cm envejecido</t>
  </si>
  <si>
    <t>m2</t>
  </si>
  <si>
    <t>Noce 60x40x1,2cm envejecido</t>
  </si>
  <si>
    <t>Silver 60x40x1,2cm envejecido</t>
  </si>
  <si>
    <t>Peldaño Clasico Medium 120x35x3cm envejecido</t>
  </si>
  <si>
    <t>Escarfilado Silver 15-40x10xcm</t>
  </si>
  <si>
    <t>Escarfilado Noce 15-40x10xcm</t>
  </si>
  <si>
    <t>Lavabo travertino Clasico Medium 10xØ43cm</t>
  </si>
  <si>
    <t>Lavabo travertino Clasico Medium 15xØ42cm</t>
  </si>
  <si>
    <t>Lavabo travertino Clasico Medium 40x10x50cm</t>
  </si>
  <si>
    <t>Lavabo travertino Silver 10xØ43cm</t>
  </si>
  <si>
    <t>Lavabo travertino Silver 15xØ42cm</t>
  </si>
  <si>
    <t>Lavabo travertino Silver 40x10x50cm</t>
  </si>
  <si>
    <t>naturtaco</t>
  </si>
  <si>
    <t>Multicolor 35x18cm</t>
  </si>
  <si>
    <t>503/1</t>
  </si>
  <si>
    <t>Multicolor 35x18cm, esquina</t>
  </si>
  <si>
    <t>Cuarcita verde Dorada 35x18cm</t>
  </si>
  <si>
    <t>504/1</t>
  </si>
  <si>
    <t>Cuarcita Verde Dorada 35x18cm, esquina</t>
  </si>
  <si>
    <t>Cuarcita Dorada 35x18cm</t>
  </si>
  <si>
    <t>Cuarcita  Dorada 35x18cm, esquina</t>
  </si>
  <si>
    <t>Negro Brillante 35x18cm</t>
  </si>
  <si>
    <t>510/1</t>
  </si>
  <si>
    <t>Negro Brillante 35x18cm, esquina</t>
  </si>
  <si>
    <t>Gneiss 35x18cm</t>
  </si>
  <si>
    <t>512/1</t>
  </si>
  <si>
    <t>Gneiss 35x18cm, esquina</t>
  </si>
  <si>
    <t>Cuarcita Tostada 35x18cm</t>
  </si>
  <si>
    <t>Cuarcita Tostada 35x18cm, esquina</t>
  </si>
  <si>
    <t>naturflat</t>
  </si>
  <si>
    <t>Marfil 55x15cm</t>
  </si>
  <si>
    <t>Multicolor 55x15cm</t>
  </si>
  <si>
    <t>Bronce 55x15cm</t>
  </si>
  <si>
    <t>Blanco Polar 55x15cm</t>
  </si>
  <si>
    <t>naturpanel</t>
  </si>
  <si>
    <t>Cuarcita Dorada 50x20cm</t>
  </si>
  <si>
    <t>505/1</t>
  </si>
  <si>
    <t>Cuarcita Dorada 50x20cm, esquina</t>
  </si>
  <si>
    <t>Cuarcita Dorada LIGHT 50x20cm</t>
  </si>
  <si>
    <t>m3</t>
  </si>
  <si>
    <t>Multicolor Invierno 50x20cm</t>
  </si>
  <si>
    <t>506/1</t>
  </si>
  <si>
    <t>Multicolor Invierno 50x20cm, esquina</t>
  </si>
  <si>
    <t xml:space="preserve">   naturlasca  </t>
  </si>
  <si>
    <t>Cuarcita Tostada 40x25cm</t>
  </si>
  <si>
    <t>Gneiss Silvestre 40x25cm</t>
  </si>
  <si>
    <t>naturbrick</t>
  </si>
  <si>
    <t>Gneiss Rústico 55x20cm</t>
  </si>
  <si>
    <t>508/1</t>
  </si>
  <si>
    <t>Gneiss Rústico 55x20cm, esquina</t>
  </si>
  <si>
    <t>Otoño 55x20cm</t>
  </si>
  <si>
    <t>509/1</t>
  </si>
  <si>
    <t>Otoño 55x20cm, esquina</t>
  </si>
  <si>
    <t>Multicolor 55x20cm</t>
  </si>
  <si>
    <t>Multicolor 55x20cm, esquina</t>
  </si>
  <si>
    <t>Cuarcita Oro 55x20cm</t>
  </si>
  <si>
    <t>Cuarcita Oro 55x20cm, esquina</t>
  </si>
  <si>
    <t>Gris Ceniza 55x20cm</t>
  </si>
  <si>
    <t>Pirineo 55x20cm</t>
  </si>
  <si>
    <t>nuevo</t>
  </si>
  <si>
    <t>Nilo 55x20cm</t>
  </si>
  <si>
    <t>granitos</t>
  </si>
  <si>
    <t>Borde piscina/peldaño 110x35x5cm arenado</t>
  </si>
  <si>
    <t>Esquina borde piscina 45x45x5cm redondo arenado</t>
  </si>
  <si>
    <t>Moreno Albero 60x40x2cm abujardado</t>
  </si>
  <si>
    <t>MRMC2</t>
  </si>
  <si>
    <t>Moreno Negrelos 60x40x2cm abujardado</t>
  </si>
  <si>
    <t>Silvestre Gris 60x40x2cm</t>
  </si>
  <si>
    <t>Otros granitos, medidas y acabados bajo pedido.</t>
  </si>
  <si>
    <t>pizarra multicolor oriente</t>
  </si>
  <si>
    <t>60x90x2cm</t>
  </si>
  <si>
    <t>Consultar disponibilidad</t>
  </si>
  <si>
    <t>60x30x1,5cm</t>
  </si>
  <si>
    <t>Peldaño 120x33x3cm c/canto largo romo</t>
  </si>
  <si>
    <t>ml</t>
  </si>
  <si>
    <t>Tabla 220x120x2cm</t>
  </si>
  <si>
    <t>Tabla 220x120x3cm</t>
  </si>
  <si>
    <t>pizarra negra oriente</t>
  </si>
  <si>
    <t>pizarra verde oriente</t>
  </si>
  <si>
    <t>LLx49x2cm --- 120x50x2cm</t>
  </si>
  <si>
    <t>60x30x1cm</t>
  </si>
  <si>
    <t>pizarra negro atlántico</t>
  </si>
  <si>
    <t>60x30x1cm calibrada</t>
  </si>
  <si>
    <t>60x40x1cm calibrada</t>
  </si>
  <si>
    <t>206/2</t>
  </si>
  <si>
    <t>60x40x2cm calibrada</t>
  </si>
  <si>
    <t>Tabla 220x70x3cm</t>
  </si>
  <si>
    <t>Peldaño 120x33x3cm c/1 canto largo apom. recto</t>
  </si>
  <si>
    <t>pizarra atlántico</t>
  </si>
  <si>
    <t>Verde 60x30x1cm calibrada</t>
  </si>
  <si>
    <t>consultar disponibilidad y precio</t>
  </si>
  <si>
    <t>Gris 60x30x1cm calibrada</t>
  </si>
  <si>
    <t>Multicolor 60x30x1cm calibrada</t>
  </si>
  <si>
    <t xml:space="preserve">pizarra país </t>
  </si>
  <si>
    <t>Plaqueta 35x25cm sin escuadrar</t>
  </si>
  <si>
    <t>palet</t>
  </si>
  <si>
    <t>Plaqueta 35x25cm sin escuadrar FINA</t>
  </si>
  <si>
    <t>Plaqueta 40x30cm GRUESA</t>
  </si>
  <si>
    <t xml:space="preserve">Placas 80x40x3cm sin escuadrar   </t>
  </si>
  <si>
    <t xml:space="preserve">Placas 100x50x3cm sin escuadrar  </t>
  </si>
  <si>
    <t xml:space="preserve">Placas 150x50x3cm sin escuadrar  </t>
  </si>
  <si>
    <t xml:space="preserve">Placas 150x30x3cm sin escuadrar  </t>
  </si>
  <si>
    <t xml:space="preserve">Placas 200x50x3cm sin escuadrar  </t>
  </si>
  <si>
    <t xml:space="preserve">Placas 50x50x3cm sin escuadrar  </t>
  </si>
  <si>
    <t>Pavimento / Aplacado 60x30x1,5cm (no plana)</t>
  </si>
  <si>
    <t>Pavimento / Aplacado 60x30x1,5cm  (Gris)</t>
  </si>
  <si>
    <t>Pavimento / Aplacado 60x30x1cm CALIBRADA</t>
  </si>
  <si>
    <t>Placas 200x50x3cm SERRADA, calibrada</t>
  </si>
  <si>
    <t>203R50</t>
  </si>
  <si>
    <t>Pasos Japoneses Ø50cm, ud</t>
  </si>
  <si>
    <t xml:space="preserve">Otras medidas disponibles ocasionalmente. </t>
  </si>
  <si>
    <t>100x30x3cm, 80x50x3cm,…..</t>
  </si>
  <si>
    <t>Corte a medida, realización de peldaños, cubremuros,….calibrado a partir de 2cm.</t>
  </si>
  <si>
    <t>pizarra país cubierta</t>
  </si>
  <si>
    <t>32x22cm (36uds/m2)</t>
  </si>
  <si>
    <t>205/1</t>
  </si>
  <si>
    <t>35x25cm (30uds/m2)</t>
  </si>
  <si>
    <t>40x20cm  (30uds/m2)</t>
  </si>
  <si>
    <t>40x25cm  (25uds/m2)</t>
  </si>
  <si>
    <t>40x20cm Redonda  (30uds/m2)</t>
  </si>
  <si>
    <t>40x30cm Rombo  (21uds/m2)</t>
  </si>
  <si>
    <t>Granel / en rama</t>
  </si>
  <si>
    <t>Granel recortada</t>
  </si>
  <si>
    <t>consultar</t>
  </si>
  <si>
    <t xml:space="preserve">Consultar otras medidas. </t>
  </si>
  <si>
    <t>cuarcita amarillo tropical</t>
  </si>
  <si>
    <t>Chapa irregular, grueso 12/25mm</t>
  </si>
  <si>
    <t>Losa 50x25cm, grueso 12/25mm, cantos cizallados</t>
  </si>
  <si>
    <t>Huella/Tapa 60x33cm, gr. 25/40mm, cantos cizallados</t>
  </si>
  <si>
    <t xml:space="preserve"> cuarcita compostela  </t>
  </si>
  <si>
    <t>Pavimento / aplacado 60x30x2cm flameado</t>
  </si>
  <si>
    <t>Peldaño 50x33x3cm flameado,  canto largo cizallado</t>
  </si>
  <si>
    <t>arenisca</t>
  </si>
  <si>
    <t>Morisca Oro 60x40x1,5/2,5cm</t>
  </si>
  <si>
    <t>Morisca Oro 40x20x1,5/2,5cm</t>
  </si>
  <si>
    <t>Morisca Oro 60x40x2,5-3cm</t>
  </si>
  <si>
    <t xml:space="preserve">Morisca Oro 100x80x3/5cm </t>
  </si>
  <si>
    <t>Teide 60x90x2,5-3,5cm, cantos manuales</t>
  </si>
  <si>
    <t>xisto</t>
  </si>
  <si>
    <t>100x12x5cm</t>
  </si>
  <si>
    <t>100x20x3/7cm</t>
  </si>
  <si>
    <t>300/2</t>
  </si>
  <si>
    <t>100x25x3/7cm</t>
  </si>
  <si>
    <t>80x40x3/7cm</t>
  </si>
  <si>
    <t>100x35x3/7cm</t>
  </si>
  <si>
    <t>100x40x3/7cm</t>
  </si>
  <si>
    <t>300/4</t>
  </si>
  <si>
    <t>100x50x3/7cm</t>
  </si>
  <si>
    <t>300/7</t>
  </si>
  <si>
    <t>130x50x3/7cm</t>
  </si>
  <si>
    <t>300/9</t>
  </si>
  <si>
    <t>150x50x3/7cm</t>
  </si>
  <si>
    <t>200x50x3/7cm</t>
  </si>
  <si>
    <t>300/3</t>
  </si>
  <si>
    <t>50x50x3/7cm</t>
  </si>
  <si>
    <t>301/1</t>
  </si>
  <si>
    <t>Taco/Tiras Negro largo variable, 2 extremos serr.</t>
  </si>
  <si>
    <t>Taco/Tiras Negro largo variable, 1 extremo serr.</t>
  </si>
  <si>
    <t>Taco/Postes Negro de 100cm</t>
  </si>
  <si>
    <t>Taco Oxidado irregular</t>
  </si>
  <si>
    <t>Chapa irregular Oxidada 2/3</t>
  </si>
  <si>
    <t>Chapa irregular Oxidada 4/6</t>
  </si>
  <si>
    <t>Bandas Oxidadas LLx5cm</t>
  </si>
  <si>
    <t>Bandas Oxidadas LLx10cm</t>
  </si>
  <si>
    <t>cuarcita marrón oxidado &amp; gris</t>
  </si>
  <si>
    <t>Chapa irregular Marrón Oxidada irregular</t>
  </si>
  <si>
    <t>150/1</t>
  </si>
  <si>
    <t xml:space="preserve">Taco irregular  Marrón Oxidado </t>
  </si>
  <si>
    <t>150/3</t>
  </si>
  <si>
    <t xml:space="preserve">Chapa irregular Gris Multicolor </t>
  </si>
  <si>
    <t>piedra de santiago</t>
  </si>
  <si>
    <t>303/8</t>
  </si>
  <si>
    <t>Chapa irregular</t>
  </si>
  <si>
    <t>Taco irregular pequeño</t>
  </si>
  <si>
    <t>bigbag</t>
  </si>
  <si>
    <t>303/1</t>
  </si>
  <si>
    <t>Taco irregular mediano</t>
  </si>
  <si>
    <t>Taco irregular mediano a granel</t>
  </si>
  <si>
    <t>marrón varadero</t>
  </si>
  <si>
    <t>Chapa irregular fina 1,5/2,5cm</t>
  </si>
  <si>
    <t>Chapa irregular 2/3cm</t>
  </si>
  <si>
    <t>Taco con fondo 10cm</t>
  </si>
  <si>
    <t>Otros fondos disponibles bajo pedido.</t>
  </si>
  <si>
    <t>piedra marrón ocre</t>
  </si>
  <si>
    <t xml:space="preserve">Chapa irregular </t>
  </si>
  <si>
    <t>Chapa irregular mediana</t>
  </si>
  <si>
    <t>Chapa irregular gruesa</t>
  </si>
  <si>
    <t>Taco irregular</t>
  </si>
  <si>
    <t>taco fondo 3/4cm</t>
  </si>
  <si>
    <t>Taco Multicolor</t>
  </si>
  <si>
    <t>LIQUIDACIÓN</t>
  </si>
  <si>
    <t>Taco Arizona</t>
  </si>
  <si>
    <t>chapa cuarcita marrón, mixta &amp; gris</t>
  </si>
  <si>
    <t xml:space="preserve">Chapa irregular Marrón Oro </t>
  </si>
  <si>
    <t>Chapa irregular Marrón Oro fina</t>
  </si>
  <si>
    <t>160/1</t>
  </si>
  <si>
    <t xml:space="preserve">Chapa irregular Marrón Mixta </t>
  </si>
  <si>
    <t>160/1F</t>
  </si>
  <si>
    <t>Chapa irregular Marrón Mixta  fina</t>
  </si>
  <si>
    <t>Chapa irregular Marrón Mixta grande gruesa</t>
  </si>
  <si>
    <t>160/2</t>
  </si>
  <si>
    <t xml:space="preserve">Chapa irregular Gris Mixta </t>
  </si>
  <si>
    <t xml:space="preserve">Chapa irregular Gris </t>
  </si>
  <si>
    <t>chapa pizarra roja &amp; negra</t>
  </si>
  <si>
    <t xml:space="preserve">Chapa irregular Filita Roja oxidada </t>
  </si>
  <si>
    <t>154/1</t>
  </si>
  <si>
    <t>Chapa irregular Filita Roja oxidada  gruesa</t>
  </si>
  <si>
    <t>Taco Filita Roja Oxidada c/ fondo 12cm</t>
  </si>
  <si>
    <t>203/2</t>
  </si>
  <si>
    <t>Chapa / planchón irregular Pizarra Negra</t>
  </si>
  <si>
    <t>203/4</t>
  </si>
  <si>
    <t>Chapa / planchón irregular Pizarra Negra Extra</t>
  </si>
  <si>
    <t>chapas diversas</t>
  </si>
  <si>
    <t>154/2</t>
  </si>
  <si>
    <t>Chapa irregular Gris Verde fina</t>
  </si>
  <si>
    <t>154/3</t>
  </si>
  <si>
    <t>Chapa irregular Gris Verde mediana</t>
  </si>
  <si>
    <t>154/4</t>
  </si>
  <si>
    <t>Planchón grande irregular Gris Verde gruesa</t>
  </si>
  <si>
    <t>154/5</t>
  </si>
  <si>
    <t xml:space="preserve">Chapa irregular Musgo </t>
  </si>
  <si>
    <t xml:space="preserve">Chapa irregular Vidrio Crema </t>
  </si>
  <si>
    <t>Chapa irregular Vidrio Crema gruesa</t>
  </si>
  <si>
    <t>Chapa irregular Luz Oceano</t>
  </si>
  <si>
    <t>Chapa irregular Amarilla Paderne</t>
  </si>
  <si>
    <t>chapa granito moreno</t>
  </si>
  <si>
    <t>Chapa irregular abujardada, grueso 5cm</t>
  </si>
  <si>
    <t>Chapa irregular abujardada, grueso 3cm</t>
  </si>
  <si>
    <t>Chapa irregular abujardada, grueso 3cm (recortes)</t>
  </si>
  <si>
    <t>Chapa resuelo irregular acabado tosco/rústico</t>
  </si>
  <si>
    <t>adoquines &amp; bordillos</t>
  </si>
  <si>
    <t>250/1</t>
  </si>
  <si>
    <t>Adoquín rústico Granito Moreno 10x10x10cm</t>
  </si>
  <si>
    <t>cantidad inferior a 5m2 o pedidos por pieza</t>
  </si>
  <si>
    <t>250/2</t>
  </si>
  <si>
    <t>Adoquín rústico Granito Moreno 20x10x10cm</t>
  </si>
  <si>
    <t>Adoquin rústico Granito Moreno 10x10x5cm</t>
  </si>
  <si>
    <t>Adoquin rústico Granito Moreno 8x8x8cm</t>
  </si>
  <si>
    <t>Adoquin rústico Granito Moreno 5x5x5cm</t>
  </si>
  <si>
    <t>250/8</t>
  </si>
  <si>
    <t>Bordillo rustico Granito Moreno  LLx25x10cm</t>
  </si>
  <si>
    <t>Bordillo rustico Granito Moreno  LLx20x8cm</t>
  </si>
  <si>
    <t>Adoquín Granito Gris rústico 10x10x10cm</t>
  </si>
  <si>
    <t>250/4</t>
  </si>
  <si>
    <t>Adoquín Granito Gris rústico 20x10x10cm</t>
  </si>
  <si>
    <t>Adoquin rústico Granito Gris 10x10x5cm</t>
  </si>
  <si>
    <t>Adoquin rústico Granito Gris 8x8x8cm</t>
  </si>
  <si>
    <t>Adoquin rústico Granito Gris 5x5x5cm</t>
  </si>
  <si>
    <t xml:space="preserve">Adoquín Granito moreno c/ cara sup.  abujardada </t>
  </si>
  <si>
    <t>20x10x5cm</t>
  </si>
  <si>
    <t>10x10x5cm</t>
  </si>
  <si>
    <t xml:space="preserve">Adoquín Granito gris c/ cara sup.  abujardada </t>
  </si>
  <si>
    <t>Bordillo abujardado Granito Moreno  LLx15x6cm</t>
  </si>
  <si>
    <t>Bordillo abujardado Granito Moreno  LLx20x8cm</t>
  </si>
  <si>
    <t>Adoquín caliza blanca 5x5x5cm (calzada portuguesa)</t>
  </si>
  <si>
    <t>Bordillo obra publica 15x25cm, 15x30cm, …….</t>
  </si>
  <si>
    <t>grava volcánica</t>
  </si>
  <si>
    <t>mínimo 30 sacos</t>
  </si>
  <si>
    <t>Roja Ø6-12mm</t>
  </si>
  <si>
    <t>Roja Ø6-12mm en saco</t>
  </si>
  <si>
    <t>saco</t>
  </si>
  <si>
    <t>18L</t>
  </si>
  <si>
    <t>Roja Ø10/25mm</t>
  </si>
  <si>
    <t>Roja Ø10/25mm en saco</t>
  </si>
  <si>
    <t>Roja Ø25/40mm</t>
  </si>
  <si>
    <t>Roja Ø25/40mm en saco</t>
  </si>
  <si>
    <t>Roja Ø40/50mm</t>
  </si>
  <si>
    <t>Roja Ø40/100mm</t>
  </si>
  <si>
    <t>Roja Ø &gt;100mm</t>
  </si>
  <si>
    <t>Roja Ø &gt;100mm por suelto</t>
  </si>
  <si>
    <t>kg</t>
  </si>
  <si>
    <t>Negra Ø10/25mm</t>
  </si>
  <si>
    <t>canto rodado blanco</t>
  </si>
  <si>
    <t>109/1-&gt;109/5</t>
  </si>
  <si>
    <t>12/20, 20/25, 20/40, 40/60, 60/100mm</t>
  </si>
  <si>
    <t>tn</t>
  </si>
  <si>
    <t>109/1-&gt;109/5S</t>
  </si>
  <si>
    <t xml:space="preserve">12/20, 20/25, 20/40, 40/60, 60/100mm en saco </t>
  </si>
  <si>
    <t>20kg</t>
  </si>
  <si>
    <t>109/6</t>
  </si>
  <si>
    <t>80/120mm</t>
  </si>
  <si>
    <t>100/150mm</t>
  </si>
  <si>
    <t>100/150mm por suelto</t>
  </si>
  <si>
    <t>150/300mm</t>
  </si>
  <si>
    <t>150/300mm por suelto</t>
  </si>
  <si>
    <t xml:space="preserve">&gt;300mm </t>
  </si>
  <si>
    <t>&gt;300mm por suelto</t>
  </si>
  <si>
    <t>canto rodado colores</t>
  </si>
  <si>
    <t>110/2-&gt;110/4</t>
  </si>
  <si>
    <t>Granito 30/60, 60/120, 120/200</t>
  </si>
  <si>
    <t>110/2U-&gt;110/4U</t>
  </si>
  <si>
    <t>Granito 30/60, 60/120, 120/200 por kg</t>
  </si>
  <si>
    <t>110/6-110/7</t>
  </si>
  <si>
    <t>Granito 300/500, &gt;500mm</t>
  </si>
  <si>
    <t>112-112/1-112/2</t>
  </si>
  <si>
    <t>Garbancillo amarillo 6/12, 12/25, 20/40mm</t>
  </si>
  <si>
    <t>112S-112/1S-112/3S</t>
  </si>
  <si>
    <t>Garbancillo amarillo 6/12, 12/25, 20/40mm en saco</t>
  </si>
  <si>
    <t>25kg</t>
  </si>
  <si>
    <t>Blanco Rosado 25/50mm</t>
  </si>
  <si>
    <t>Blanco Rosado 25/50mm en saco</t>
  </si>
  <si>
    <t>104-104/1-104/3</t>
  </si>
  <si>
    <t>Negro Intenso 6/12, 12/20, 20/40mm</t>
  </si>
  <si>
    <t>104/1S-104/3S</t>
  </si>
  <si>
    <t>Negro Intenso 6/12, 12/20, 20/40mm en saco</t>
  </si>
  <si>
    <t>104/5</t>
  </si>
  <si>
    <t>Negro Intenso 60/100mm</t>
  </si>
  <si>
    <t>104/5S</t>
  </si>
  <si>
    <t>Negro Intenso 60/100mm en saco</t>
  </si>
  <si>
    <t>Rojo Alicante 20/40mm</t>
  </si>
  <si>
    <t>Rojo Alicante 20/40mm en saco</t>
  </si>
  <si>
    <t>102/2 - 102/3</t>
  </si>
  <si>
    <t>Basalto Negro Anthracita 15/30, 30/60mm</t>
  </si>
  <si>
    <t>102/2S - 102/4S</t>
  </si>
  <si>
    <t>Basalto Negro Anthracita 15/30, 30/60mm en saco</t>
  </si>
  <si>
    <t>Bolos Basalto Negro Antracita 150/300mm</t>
  </si>
  <si>
    <t>Bolos Basalto Negro Antracita 150/300mm, por suelto</t>
  </si>
  <si>
    <t>107/1-107/2-107/3</t>
  </si>
  <si>
    <t>Río Gris Multicolor 12/20, 20/40, 40/80mm</t>
  </si>
  <si>
    <t>107/1S-&gt;107/3S</t>
  </si>
  <si>
    <t>Río Gris Multicolor 12/20, 20/40, 40/80mm en saco</t>
  </si>
  <si>
    <t>119RD1220-2040</t>
  </si>
  <si>
    <t>Río Marrón 12/20, 20/40 mm</t>
  </si>
  <si>
    <t>119RD1220S-2040S</t>
  </si>
  <si>
    <t>Río Marrón 12/20, 20/40 mm en saco</t>
  </si>
  <si>
    <t>Río Rojo 60/80mm en bigbag</t>
  </si>
  <si>
    <t>Río Rojo 60/80mm por suelto</t>
  </si>
  <si>
    <t>107R/5U</t>
  </si>
  <si>
    <t>Río Rojo 140/160mm en bigbag</t>
  </si>
  <si>
    <t>Río Rojo 140/160mm por suelto</t>
  </si>
  <si>
    <t>107R/8</t>
  </si>
  <si>
    <t>Río Rojo &gt;200mm en bigbag</t>
  </si>
  <si>
    <t>107R/8U</t>
  </si>
  <si>
    <t>Río Rojo &gt;500mm por suelto</t>
  </si>
  <si>
    <t>bolos diversos</t>
  </si>
  <si>
    <t>Rocalla caliza 200/400mm</t>
  </si>
  <si>
    <t>Rocalla caliza 400/600mm</t>
  </si>
  <si>
    <t>triturados</t>
  </si>
  <si>
    <t>108/10-&gt;108/13</t>
  </si>
  <si>
    <t>Amarillo Rosa 6/10, 10/15, 15/25, 25/30mm</t>
  </si>
  <si>
    <t>108/10S-&gt;108/13S</t>
  </si>
  <si>
    <t>Amarillo Rosa 6/10, 10/15, 15/25, 25/30mm en saco</t>
  </si>
  <si>
    <t>106/12-106/13</t>
  </si>
  <si>
    <t>Rojo Alicante 12/20, 20/30mm</t>
  </si>
  <si>
    <t>106/12S-106/13S</t>
  </si>
  <si>
    <t>Rojo Alicante 12/20, 20/30mm en saco</t>
  </si>
  <si>
    <t>109/12-109/13</t>
  </si>
  <si>
    <r>
      <t xml:space="preserve">Blanco </t>
    </r>
    <r>
      <rPr>
        <u/>
        <sz val="11"/>
        <color theme="1"/>
        <rFont val="Verdana"/>
        <family val="2"/>
      </rPr>
      <t>Lavado</t>
    </r>
    <r>
      <rPr>
        <sz val="11"/>
        <color theme="1"/>
        <rFont val="Verdana"/>
        <family val="2"/>
      </rPr>
      <t xml:space="preserve"> 12/20, 20/30mm</t>
    </r>
  </si>
  <si>
    <t>109/12S-109/13S</t>
  </si>
  <si>
    <r>
      <t xml:space="preserve">Blanco </t>
    </r>
    <r>
      <rPr>
        <u/>
        <sz val="11"/>
        <color theme="1"/>
        <rFont val="Verdana"/>
        <family val="2"/>
      </rPr>
      <t>Lavado</t>
    </r>
    <r>
      <rPr>
        <sz val="11"/>
        <color theme="1"/>
        <rFont val="Verdana"/>
        <family val="2"/>
      </rPr>
      <t xml:space="preserve"> 12/20, 20/30mm en saco</t>
    </r>
  </si>
  <si>
    <t>115TR14BB</t>
  </si>
  <si>
    <t xml:space="preserve">Blanco 1/4mm </t>
  </si>
  <si>
    <t>115/10-115/11</t>
  </si>
  <si>
    <t xml:space="preserve">Blanco 6/12, 12/25mm </t>
  </si>
  <si>
    <t>115/10S-115/12S</t>
  </si>
  <si>
    <t>Blanco 6/12, 12/25mm en saco</t>
  </si>
  <si>
    <t>Blanco Seleccionado 20/40mm en bigbag</t>
  </si>
  <si>
    <t>Blanco Seleccionado 20/40mm en saco</t>
  </si>
  <si>
    <t>121TR1220 - 1830</t>
  </si>
  <si>
    <t>Gris Nevado 12/20mm, 18/30mm</t>
  </si>
  <si>
    <t>121TR1220S - 1830S</t>
  </si>
  <si>
    <t>Gris Nevado 18/30mm</t>
  </si>
  <si>
    <t>116/10-116/11</t>
  </si>
  <si>
    <t>Negro Betún 4/12, 10/20, 18/30mm</t>
  </si>
  <si>
    <t>116/10-116/12</t>
  </si>
  <si>
    <t>Negro Betún 4/12, 10/20, 18/30mm en saco</t>
  </si>
  <si>
    <t>114/11-114/14</t>
  </si>
  <si>
    <t>Pétalos Pizarra Negra pequeño y mediano en bigbag</t>
  </si>
  <si>
    <t>114/11S-114/14S</t>
  </si>
  <si>
    <t>Pétalos Pizarra Negra pequeño y mediano en saco</t>
  </si>
  <si>
    <t>Gravilla Roja Multicolor</t>
  </si>
  <si>
    <t>Gravilla Marrón 3/6mm</t>
  </si>
  <si>
    <t>Arena de silice 0,5-1mm "especial filtro piscina"</t>
  </si>
  <si>
    <t>traviesas ferrocarril</t>
  </si>
  <si>
    <t>Roble calidad A, L=260cm</t>
  </si>
  <si>
    <t>CONSULTAR PERIODICAMENTE</t>
  </si>
  <si>
    <t>Roble calidad B, L=260cm</t>
  </si>
  <si>
    <t>Roble calidad C, L=260cm</t>
  </si>
  <si>
    <t>Roble calidad A, L=100cm</t>
  </si>
  <si>
    <t>Roble calidad A, L=130cm</t>
  </si>
  <si>
    <t>HASTA FIN DE EXISTENCIA</t>
  </si>
  <si>
    <t>Largo especial superior a 380cm</t>
  </si>
  <si>
    <t>Largo especial de 500-600-700cm</t>
  </si>
  <si>
    <t>Al tratarse de material de recuperación los precios pueden sufrir variaciones.</t>
  </si>
  <si>
    <t>Consultar siempre precio y disponibilidad.</t>
  </si>
  <si>
    <t>traviesas ecológicas*</t>
  </si>
  <si>
    <t>703/2</t>
  </si>
  <si>
    <t>Bordillo Tintado 250x20x8cm, cepillado, arist. redond</t>
  </si>
  <si>
    <t>Tintado  250x22x11cm</t>
  </si>
  <si>
    <t>Bordillo Tintado 250x15x5cm, cepillado, arist. redond</t>
  </si>
  <si>
    <t>*Madera tratada en autoclave riesgo IV</t>
  </si>
  <si>
    <t>barbacoas</t>
  </si>
  <si>
    <t>Granito simple modelo Contemporaneo</t>
  </si>
  <si>
    <t>Granito doble con bancada lateral Contemporaneo</t>
  </si>
  <si>
    <t>Granito simple modelo Toscana</t>
  </si>
  <si>
    <t>Granito doble con bancada lateral modelo Toscana</t>
  </si>
  <si>
    <t>BB1103</t>
  </si>
  <si>
    <t>Prefabricada marmolina, parrilla 60x38cm</t>
  </si>
  <si>
    <t>BB1114</t>
  </si>
  <si>
    <t>Prefabricada marmolina, parrilla 80x38cm</t>
  </si>
  <si>
    <t>Otros modelos disponibles bajo pedido,</t>
  </si>
  <si>
    <t>Fabricación a medida en cantería.</t>
  </si>
  <si>
    <t>Accesorios, parrillas, kit completos,... disponibles</t>
  </si>
  <si>
    <t>DISPONEMOS DE ÁRIDOS DE CONSTRUCCIÓN ENSACADO EN BIGBAG. SOLICITEN TARIFA SI ES DE SU INTERÉS.</t>
  </si>
  <si>
    <t>CONDICIONES DE VENTA:</t>
  </si>
  <si>
    <t>* Los precios mencionados se entienden sin el IVA correspondiente.</t>
  </si>
  <si>
    <t>* Todos los precios deberán ser considerados como netos, ex-work, sin niguna deducción de cualquier tipo salvo</t>
  </si>
  <si>
    <t>pacto en contrario.</t>
  </si>
  <si>
    <t>* Los precios de los productos de importación tales como los paneles premontados principalmente, al depender de</t>
  </si>
  <si>
    <t xml:space="preserve"> cambio de divisas, fletes,…son susceptibles de variar.</t>
  </si>
  <si>
    <t>* Es aconsejable pedir o reservar la totalidad del pedido conjuntamente.</t>
  </si>
  <si>
    <t>* Para cantidades importantes, consultar condiciones.</t>
  </si>
  <si>
    <t xml:space="preserve">* Las variedades, formatos,…son infinitamente diversos. Los materiales presentados son los más usuales. Para </t>
  </si>
  <si>
    <t>cualquier otra medida, producto no mencionado, no dude en consultar.</t>
  </si>
  <si>
    <t>* La piedra natural, al ser un producto ofrecido por la naturaleza, presentan variedades de tonos, texturas diferentes.</t>
  </si>
  <si>
    <t xml:space="preserve"> Cada ejemplar es irrepetible.</t>
  </si>
  <si>
    <t>* No se admiten reclamaciones de defectos aparentes sobre material colocado.</t>
  </si>
  <si>
    <t>* No se admiten devoluciones.</t>
  </si>
  <si>
    <t>* Consultar cualquier condición.</t>
  </si>
  <si>
    <t>* Para cualquier consulta, no dude en ponerse en contacto con nosotros.</t>
  </si>
  <si>
    <t>Almacén:</t>
  </si>
  <si>
    <t xml:space="preserve">Ctra N-VI - Cruce Guisamo-Ferrol </t>
  </si>
  <si>
    <t>www.iberpiedra.com</t>
  </si>
  <si>
    <t>15640 Guisamo - A Coruña</t>
  </si>
  <si>
    <t>iberpiedra@gmail.com</t>
  </si>
  <si>
    <t>tel. 981 66 14 18 - 630 580 897 - 628 980 182</t>
  </si>
  <si>
    <t>comercial@iberpiedra.com</t>
  </si>
  <si>
    <t>Ed.1.02-2024</t>
  </si>
  <si>
    <t>Classico Medium Veta 60x30x1,2cm envejecido</t>
  </si>
  <si>
    <t>Classico Medium  80x40x3cm envejecido</t>
  </si>
  <si>
    <t>NOVEDAD 2025</t>
  </si>
  <si>
    <t>120x40x2cm cepillado</t>
  </si>
  <si>
    <r>
      <rPr>
        <sz val="18"/>
        <color rgb="FFFF0000"/>
        <rFont val="Tahoma"/>
        <family val="2"/>
      </rPr>
      <t>novedad 2024</t>
    </r>
    <r>
      <rPr>
        <sz val="22"/>
        <color theme="1"/>
        <rFont val="Aharoni"/>
        <charset val="177"/>
      </rPr>
      <t xml:space="preserve">    </t>
    </r>
    <r>
      <rPr>
        <b/>
        <sz val="22"/>
        <color theme="1"/>
        <rFont val="Belgium"/>
        <family val="5"/>
      </rPr>
      <t>travertino</t>
    </r>
    <r>
      <rPr>
        <sz val="22"/>
        <color theme="1"/>
        <rFont val="Aharoni"/>
        <charset val="177"/>
      </rPr>
      <t xml:space="preserve">    </t>
    </r>
    <r>
      <rPr>
        <sz val="18"/>
        <color rgb="FFFF0000"/>
        <rFont val="Tahoma"/>
        <family val="2"/>
      </rPr>
      <t>novedad 2024</t>
    </r>
  </si>
  <si>
    <t>feb 25</t>
  </si>
  <si>
    <t>Moreno Atlántico 60x40x2cm arenado / abujardado</t>
  </si>
  <si>
    <t>Estampillado rústico Gr. Moreno 20-40x20x5/6cm</t>
  </si>
  <si>
    <t>Estampillado rústico Gr. gris 20-40x20x5/6cm</t>
  </si>
  <si>
    <t>15m2</t>
  </si>
  <si>
    <t>Bolo de monte, ud</t>
  </si>
  <si>
    <t>703/3</t>
  </si>
  <si>
    <t>* En vigor a partir del 17 de Febrero de 2025. Esta tarifa anula todas las anteriores.</t>
  </si>
  <si>
    <t>Chapa irregular Caliza Blanca</t>
  </si>
  <si>
    <t>302/4</t>
  </si>
  <si>
    <t>Peldaño macizo 100x35x15cm, ud</t>
  </si>
  <si>
    <t>60x40x2cm cepillado</t>
  </si>
  <si>
    <t>80x40x1,2cm cepillado</t>
  </si>
  <si>
    <t>Tabla de 2cm cepillado</t>
  </si>
  <si>
    <t>Tabla de 3cm cepillado</t>
  </si>
  <si>
    <t>producción extinguida</t>
  </si>
  <si>
    <t>Minibloque gr. mixto 20-60x20x20cm corte cantera</t>
  </si>
  <si>
    <t>Perpiaño granito gris LLx40x40cm corte cantera</t>
  </si>
  <si>
    <t>Perpiaño granito gris LLx40x20cm corte cantera</t>
  </si>
  <si>
    <r>
      <rPr>
        <sz val="22"/>
        <color rgb="FFFF0000"/>
        <rFont val="Swis721 Blk BT"/>
        <family val="2"/>
      </rPr>
      <t>novedad 2025</t>
    </r>
    <r>
      <rPr>
        <sz val="22"/>
        <color theme="1"/>
        <rFont val="Aharoni"/>
        <charset val="177"/>
      </rPr>
      <t xml:space="preserve">   </t>
    </r>
    <r>
      <rPr>
        <b/>
        <sz val="22"/>
        <color theme="1"/>
        <rFont val="Belgium"/>
        <family val="5"/>
      </rPr>
      <t>mármol blanco ibiza</t>
    </r>
    <r>
      <rPr>
        <sz val="22"/>
        <color theme="1"/>
        <rFont val="Aharoni"/>
        <charset val="177"/>
      </rPr>
      <t xml:space="preserve">    </t>
    </r>
    <r>
      <rPr>
        <sz val="22"/>
        <color rgb="FFFF0000"/>
        <rFont val="Swis721 Blk BT"/>
        <family val="2"/>
      </rPr>
      <t>novedad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</si>
</sst>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0.000"/>
    <numFmt numFmtId="166" formatCode="#,##0.00\ &quot;€&quot;"/>
    <numFmt numFmtId="167" formatCode="#,##0.00\ _€"/>
  </numFmts>
  <fonts count="4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4"/>
      <name val="Arial"/>
      <family val="2"/>
    </font>
    <font>
      <sz val="8"/>
      <name val="Arial"/>
      <family val="2"/>
    </font>
    <font>
      <sz val="7"/>
      <color theme="1"/>
      <name val="Verdana"/>
      <family val="2"/>
    </font>
    <font>
      <sz val="11"/>
      <color theme="1"/>
      <name val="Verdana"/>
      <family val="2"/>
    </font>
    <font>
      <sz val="8"/>
      <color theme="1"/>
      <name val="Verdana"/>
      <family val="2"/>
    </font>
    <font>
      <sz val="10"/>
      <name val="Verdana"/>
      <family val="2"/>
    </font>
    <font>
      <sz val="24"/>
      <color theme="1"/>
      <name val="Belgium"/>
      <family val="5"/>
    </font>
    <font>
      <sz val="18"/>
      <color theme="1"/>
      <name val="Belgium"/>
      <family val="5"/>
    </font>
    <font>
      <b/>
      <sz val="20"/>
      <color theme="1"/>
      <name val="Verdana"/>
      <family val="2"/>
    </font>
    <font>
      <b/>
      <sz val="8"/>
      <color theme="1"/>
      <name val="Verdana"/>
      <family val="2"/>
    </font>
    <font>
      <b/>
      <sz val="10"/>
      <name val="Verdana"/>
      <family val="2"/>
    </font>
    <font>
      <sz val="22"/>
      <color theme="1"/>
      <name val="Aharoni"/>
      <charset val="177"/>
    </font>
    <font>
      <b/>
      <sz val="22"/>
      <color theme="1"/>
      <name val="Belgium"/>
      <family val="5"/>
    </font>
    <font>
      <b/>
      <sz val="7"/>
      <color theme="1"/>
      <name val="Verdana"/>
      <family val="2"/>
    </font>
    <font>
      <sz val="12"/>
      <color theme="1"/>
      <name val="Verdana"/>
      <family val="2"/>
    </font>
    <font>
      <sz val="10"/>
      <name val="Wingdings"/>
      <charset val="2"/>
    </font>
    <font>
      <sz val="12"/>
      <color rgb="FFFF0000"/>
      <name val="Lucida Handwriting"/>
      <family val="4"/>
    </font>
    <font>
      <sz val="6"/>
      <color theme="1"/>
      <name val="Verdana"/>
      <family val="2"/>
    </font>
    <font>
      <sz val="18"/>
      <color theme="1"/>
      <name val="Verdana"/>
      <family val="2"/>
    </font>
    <font>
      <sz val="6"/>
      <color rgb="FFFF0000"/>
      <name val="Verdana"/>
      <family val="2"/>
    </font>
    <font>
      <sz val="11"/>
      <color rgb="FFFF0000"/>
      <name val="Verdana"/>
      <family val="2"/>
    </font>
    <font>
      <sz val="11"/>
      <name val="Verdana"/>
      <family val="2"/>
    </font>
    <font>
      <sz val="11"/>
      <color rgb="FFFF0000"/>
      <name val="Lucida Handwriting"/>
      <family val="4"/>
    </font>
    <font>
      <sz val="8"/>
      <color rgb="FFFF0000"/>
      <name val="Verdana"/>
      <family val="2"/>
    </font>
    <font>
      <sz val="12"/>
      <color rgb="FFFF0000"/>
      <name val="Swis721 Hv BT"/>
      <family val="2"/>
    </font>
    <font>
      <b/>
      <sz val="9"/>
      <color theme="1"/>
      <name val="Verdana"/>
      <family val="2"/>
    </font>
    <font>
      <sz val="8"/>
      <name val="Verdana"/>
      <family val="2"/>
    </font>
    <font>
      <u/>
      <sz val="11"/>
      <color theme="1"/>
      <name val="Verdana"/>
      <family val="2"/>
    </font>
    <font>
      <b/>
      <u/>
      <sz val="10"/>
      <color theme="1"/>
      <name val="Verdana"/>
      <family val="2"/>
    </font>
    <font>
      <sz val="22"/>
      <color theme="1"/>
      <name val="Segoe Print"/>
    </font>
    <font>
      <sz val="11"/>
      <color theme="1"/>
      <name val="Segoe Print"/>
    </font>
    <font>
      <b/>
      <u/>
      <sz val="7"/>
      <color theme="1"/>
      <name val="Verdana"/>
      <family val="2"/>
    </font>
    <font>
      <sz val="7"/>
      <name val="Verdana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rgb="FFFF0000"/>
      <name val="Verdana"/>
      <family val="2"/>
    </font>
    <font>
      <sz val="18"/>
      <color rgb="FFFF0000"/>
      <name val="Tahoma"/>
      <family val="2"/>
    </font>
    <font>
      <sz val="22"/>
      <color rgb="FFFF0000"/>
      <name val="Swis721 Blk BT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4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4" fontId="0" fillId="0" borderId="1" xfId="0" applyNumberFormat="1" applyFill="1" applyBorder="1" applyAlignment="1">
      <alignment horizontal="center"/>
    </xf>
    <xf numFmtId="0" fontId="2" fillId="0" borderId="1" xfId="0" applyFont="1" applyFill="1" applyBorder="1"/>
    <xf numFmtId="4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4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4" fontId="6" fillId="0" borderId="2" xfId="0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0" xfId="0" applyFont="1" applyAlignment="1">
      <alignment horizontal="left"/>
    </xf>
    <xf numFmtId="4" fontId="6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left"/>
    </xf>
    <xf numFmtId="4" fontId="0" fillId="2" borderId="0" xfId="0" applyNumberFormat="1" applyFill="1" applyBorder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4" fontId="1" fillId="0" borderId="0" xfId="0" applyNumberFormat="1" applyFont="1" applyFill="1" applyAlignment="1">
      <alignment horizontal="center" wrapText="1"/>
    </xf>
    <xf numFmtId="4" fontId="1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1" xfId="0" applyFont="1" applyFill="1" applyBorder="1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4" fontId="0" fillId="0" borderId="1" xfId="0" quotePrefix="1" applyNumberForma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4" fontId="2" fillId="0" borderId="0" xfId="0" applyNumberFormat="1" applyFont="1" applyFill="1" applyAlignment="1">
      <alignment horizontal="center"/>
    </xf>
    <xf numFmtId="0" fontId="2" fillId="0" borderId="0" xfId="0" applyFont="1" applyFill="1" applyBorder="1"/>
    <xf numFmtId="4" fontId="0" fillId="3" borderId="0" xfId="0" applyNumberFormat="1" applyFill="1" applyAlignment="1">
      <alignment horizontal="center"/>
    </xf>
    <xf numFmtId="4" fontId="1" fillId="3" borderId="0" xfId="0" applyNumberFormat="1" applyFont="1" applyFill="1" applyAlignment="1">
      <alignment horizontal="center" wrapText="1"/>
    </xf>
    <xf numFmtId="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4" fontId="6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/>
    <xf numFmtId="166" fontId="10" fillId="0" borderId="0" xfId="0" applyNumberFormat="1" applyFont="1" applyFill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167" fontId="10" fillId="0" borderId="0" xfId="0" applyNumberFormat="1" applyFont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166" fontId="15" fillId="0" borderId="0" xfId="0" applyNumberFormat="1" applyFont="1" applyFill="1" applyAlignment="1">
      <alignment horizontal="right"/>
    </xf>
    <xf numFmtId="0" fontId="16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17" fontId="11" fillId="0" borderId="0" xfId="0" applyNumberFormat="1" applyFont="1" applyAlignment="1">
      <alignment horizontal="center"/>
    </xf>
    <xf numFmtId="0" fontId="20" fillId="0" borderId="4" xfId="0" applyFont="1" applyBorder="1" applyAlignment="1">
      <alignment horizontal="left"/>
    </xf>
    <xf numFmtId="166" fontId="16" fillId="0" borderId="4" xfId="0" applyNumberFormat="1" applyFont="1" applyFill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6" fontId="10" fillId="0" borderId="1" xfId="0" applyNumberFormat="1" applyFont="1" applyFill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2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21" fillId="0" borderId="8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167" fontId="10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left"/>
    </xf>
    <xf numFmtId="0" fontId="10" fillId="0" borderId="2" xfId="0" applyFont="1" applyBorder="1" applyAlignment="1"/>
    <xf numFmtId="0" fontId="10" fillId="0" borderId="2" xfId="0" applyFont="1" applyBorder="1" applyAlignment="1">
      <alignment horizontal="center"/>
    </xf>
    <xf numFmtId="166" fontId="10" fillId="0" borderId="2" xfId="0" applyNumberFormat="1" applyFont="1" applyFill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167" fontId="1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167" fontId="10" fillId="0" borderId="2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49" fontId="10" fillId="0" borderId="0" xfId="0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/>
    <xf numFmtId="0" fontId="10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21" fillId="0" borderId="9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0" fillId="0" borderId="0" xfId="0" applyFont="1" applyBorder="1" applyAlignment="1">
      <alignment horizontal="left"/>
    </xf>
    <xf numFmtId="166" fontId="10" fillId="0" borderId="0" xfId="0" applyNumberFormat="1" applyFont="1" applyFill="1" applyBorder="1" applyAlignment="1">
      <alignment horizontal="right"/>
    </xf>
    <xf numFmtId="0" fontId="2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166" fontId="25" fillId="0" borderId="0" xfId="0" applyNumberFormat="1" applyFont="1" applyFill="1" applyAlignment="1">
      <alignment horizontal="right" vertical="center"/>
    </xf>
    <xf numFmtId="0" fontId="25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167" fontId="10" fillId="0" borderId="0" xfId="0" applyNumberFormat="1" applyFont="1" applyFill="1" applyAlignment="1"/>
    <xf numFmtId="167" fontId="10" fillId="0" borderId="9" xfId="0" applyNumberFormat="1" applyFont="1" applyBorder="1" applyAlignment="1">
      <alignment horizontal="center"/>
    </xf>
    <xf numFmtId="0" fontId="10" fillId="5" borderId="0" xfId="0" applyFont="1" applyFill="1"/>
    <xf numFmtId="0" fontId="23" fillId="0" borderId="1" xfId="0" applyFont="1" applyBorder="1" applyAlignment="1">
      <alignment horizontal="center" vertical="center"/>
    </xf>
    <xf numFmtId="167" fontId="27" fillId="0" borderId="1" xfId="0" applyNumberFormat="1" applyFont="1" applyBorder="1" applyAlignment="1">
      <alignment horizontal="center"/>
    </xf>
    <xf numFmtId="166" fontId="28" fillId="0" borderId="1" xfId="0" applyNumberFormat="1" applyFont="1" applyFill="1" applyBorder="1" applyAlignment="1">
      <alignment horizontal="right"/>
    </xf>
    <xf numFmtId="167" fontId="29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1" fillId="0" borderId="0" xfId="0" applyFont="1" applyBorder="1" applyAlignment="1"/>
    <xf numFmtId="0" fontId="10" fillId="0" borderId="0" xfId="0" applyFont="1" applyBorder="1"/>
    <xf numFmtId="167" fontId="29" fillId="0" borderId="0" xfId="0" applyNumberFormat="1" applyFont="1" applyBorder="1" applyAlignment="1">
      <alignment horizontal="center"/>
    </xf>
    <xf numFmtId="0" fontId="16" fillId="0" borderId="0" xfId="0" applyFont="1" applyBorder="1" applyAlignment="1"/>
    <xf numFmtId="167" fontId="10" fillId="0" borderId="0" xfId="0" applyNumberFormat="1" applyFont="1" applyBorder="1" applyAlignment="1"/>
    <xf numFmtId="0" fontId="10" fillId="0" borderId="2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7" fillId="0" borderId="11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166" fontId="10" fillId="0" borderId="1" xfId="0" applyNumberFormat="1" applyFont="1" applyFill="1" applyBorder="1" applyAlignment="1"/>
    <xf numFmtId="167" fontId="10" fillId="0" borderId="9" xfId="0" applyNumberFormat="1" applyFont="1" applyFill="1" applyBorder="1" applyAlignment="1">
      <alignment horizontal="center"/>
    </xf>
    <xf numFmtId="166" fontId="10" fillId="0" borderId="2" xfId="0" applyNumberFormat="1" applyFont="1" applyFill="1" applyBorder="1" applyAlignment="1"/>
    <xf numFmtId="0" fontId="12" fillId="0" borderId="12" xfId="0" applyFont="1" applyBorder="1" applyAlignment="1">
      <alignment horizontal="left"/>
    </xf>
    <xf numFmtId="167" fontId="27" fillId="0" borderId="2" xfId="0" applyNumberFormat="1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167" fontId="27" fillId="0" borderId="0" xfId="0" applyNumberFormat="1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9" fillId="0" borderId="1" xfId="0" applyFont="1" applyBorder="1"/>
    <xf numFmtId="0" fontId="9" fillId="0" borderId="0" xfId="0" applyFont="1"/>
    <xf numFmtId="0" fontId="12" fillId="0" borderId="1" xfId="0" applyFont="1" applyBorder="1" applyAlignment="1">
      <alignment horizontal="left"/>
    </xf>
    <xf numFmtId="167" fontId="10" fillId="0" borderId="9" xfId="0" applyNumberFormat="1" applyFont="1" applyBorder="1" applyAlignment="1">
      <alignment wrapText="1"/>
    </xf>
    <xf numFmtId="0" fontId="10" fillId="0" borderId="7" xfId="0" applyFont="1" applyBorder="1" applyAlignment="1"/>
    <xf numFmtId="166" fontId="10" fillId="0" borderId="9" xfId="0" applyNumberFormat="1" applyFont="1" applyBorder="1" applyAlignment="1">
      <alignment horizontal="right" wrapText="1"/>
    </xf>
    <xf numFmtId="0" fontId="11" fillId="0" borderId="7" xfId="0" applyFont="1" applyBorder="1" applyAlignment="1"/>
    <xf numFmtId="166" fontId="10" fillId="0" borderId="9" xfId="0" applyNumberFormat="1" applyFont="1" applyBorder="1" applyAlignment="1">
      <alignment wrapText="1"/>
    </xf>
    <xf numFmtId="0" fontId="21" fillId="0" borderId="7" xfId="0" applyFont="1" applyBorder="1" applyAlignment="1">
      <alignment wrapText="1"/>
    </xf>
    <xf numFmtId="0" fontId="33" fillId="0" borderId="7" xfId="0" applyFont="1" applyBorder="1" applyAlignment="1">
      <alignment horizontal="left"/>
    </xf>
    <xf numFmtId="0" fontId="11" fillId="0" borderId="7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7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23" fillId="0" borderId="9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66" fontId="10" fillId="0" borderId="9" xfId="0" applyNumberFormat="1" applyFont="1" applyBorder="1" applyAlignment="1">
      <alignment horizontal="center" wrapText="1"/>
    </xf>
    <xf numFmtId="0" fontId="11" fillId="0" borderId="1" xfId="0" applyFont="1" applyBorder="1" applyAlignment="1"/>
    <xf numFmtId="167" fontId="10" fillId="0" borderId="9" xfId="0" applyNumberFormat="1" applyFont="1" applyBorder="1" applyAlignment="1">
      <alignment horizontal="center" wrapText="1"/>
    </xf>
    <xf numFmtId="167" fontId="27" fillId="0" borderId="9" xfId="0" applyNumberFormat="1" applyFont="1" applyBorder="1" applyAlignment="1">
      <alignment horizontal="center"/>
    </xf>
    <xf numFmtId="0" fontId="35" fillId="0" borderId="0" xfId="0" applyFont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0" fillId="0" borderId="0" xfId="0" applyFont="1" applyFill="1" applyBorder="1"/>
    <xf numFmtId="167" fontId="29" fillId="0" borderId="9" xfId="0" applyNumberFormat="1" applyFont="1" applyBorder="1" applyAlignment="1">
      <alignment horizontal="center"/>
    </xf>
    <xf numFmtId="0" fontId="11" fillId="0" borderId="0" xfId="0" applyFont="1" applyAlignment="1"/>
    <xf numFmtId="167" fontId="28" fillId="0" borderId="9" xfId="0" applyNumberFormat="1" applyFont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167" fontId="37" fillId="0" borderId="0" xfId="0" applyNumberFormat="1" applyFont="1" applyFill="1" applyBorder="1" applyAlignment="1"/>
    <xf numFmtId="0" fontId="38" fillId="0" borderId="0" xfId="0" applyFont="1" applyAlignment="1">
      <alignment horizontal="left"/>
    </xf>
    <xf numFmtId="166" fontId="9" fillId="0" borderId="0" xfId="0" applyNumberFormat="1" applyFont="1" applyFill="1"/>
    <xf numFmtId="0" fontId="39" fillId="0" borderId="0" xfId="0" applyFont="1" applyBorder="1" applyAlignment="1">
      <alignment horizontal="left"/>
    </xf>
    <xf numFmtId="0" fontId="9" fillId="0" borderId="0" xfId="0" applyFont="1" applyAlignment="1"/>
    <xf numFmtId="166" fontId="9" fillId="0" borderId="0" xfId="0" applyNumberFormat="1" applyFont="1" applyFill="1" applyAlignment="1">
      <alignment horizontal="right"/>
    </xf>
    <xf numFmtId="0" fontId="11" fillId="4" borderId="0" xfId="0" applyFont="1" applyFill="1" applyBorder="1" applyAlignment="1"/>
    <xf numFmtId="0" fontId="11" fillId="4" borderId="0" xfId="0" applyFont="1" applyFill="1" applyBorder="1"/>
    <xf numFmtId="0" fontId="11" fillId="4" borderId="0" xfId="0" applyFont="1" applyFill="1" applyBorder="1" applyAlignment="1">
      <alignment horizontal="left"/>
    </xf>
    <xf numFmtId="0" fontId="33" fillId="4" borderId="0" xfId="0" applyFont="1" applyFill="1" applyBorder="1" applyAlignment="1">
      <alignment horizontal="left"/>
    </xf>
    <xf numFmtId="0" fontId="41" fillId="4" borderId="0" xfId="1" applyFont="1" applyFill="1" applyBorder="1" applyAlignment="1"/>
    <xf numFmtId="167" fontId="24" fillId="0" borderId="0" xfId="0" applyNumberFormat="1" applyFont="1" applyAlignment="1">
      <alignment horizontal="right"/>
    </xf>
    <xf numFmtId="0" fontId="10" fillId="0" borderId="1" xfId="0" applyFont="1" applyBorder="1" applyAlignment="1"/>
    <xf numFmtId="0" fontId="17" fillId="0" borderId="1" xfId="0" applyFont="1" applyBorder="1" applyAlignment="1">
      <alignment horizontal="left"/>
    </xf>
    <xf numFmtId="49" fontId="2" fillId="0" borderId="0" xfId="0" applyNumberFormat="1" applyFont="1" applyFill="1" applyAlignment="1">
      <alignment horizontal="center"/>
    </xf>
    <xf numFmtId="0" fontId="21" fillId="0" borderId="0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166" fontId="45" fillId="0" borderId="1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1" fillId="4" borderId="0" xfId="1" applyFont="1" applyFill="1" applyBorder="1" applyAlignment="1">
      <alignment horizontal="center"/>
    </xf>
    <xf numFmtId="0" fontId="18" fillId="4" borderId="0" xfId="0" applyFont="1" applyFill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42" fillId="0" borderId="8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67" fontId="9" fillId="0" borderId="9" xfId="0" applyNumberFormat="1" applyFont="1" applyBorder="1" applyAlignment="1">
      <alignment horizontal="center" wrapText="1"/>
    </xf>
    <xf numFmtId="167" fontId="9" fillId="0" borderId="1" xfId="0" applyNumberFormat="1" applyFont="1" applyBorder="1" applyAlignment="1">
      <alignment horizontal="center" wrapText="1"/>
    </xf>
    <xf numFmtId="0" fontId="19" fillId="4" borderId="0" xfId="0" applyFont="1" applyFill="1" applyAlignment="1">
      <alignment horizontal="center" vertical="center"/>
    </xf>
    <xf numFmtId="0" fontId="35" fillId="0" borderId="0" xfId="0" applyFont="1" applyBorder="1" applyAlignment="1">
      <alignment horizontal="left"/>
    </xf>
    <xf numFmtId="0" fontId="26" fillId="0" borderId="9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1" fillId="0" borderId="9" xfId="0" applyFont="1" applyBorder="1" applyAlignment="1">
      <alignment horizontal="center" wrapText="1"/>
    </xf>
    <xf numFmtId="0" fontId="21" fillId="0" borderId="1" xfId="0" applyFont="1" applyBorder="1" applyAlignment="1">
      <alignment horizontal="center" wrapText="1"/>
    </xf>
    <xf numFmtId="0" fontId="10" fillId="6" borderId="1" xfId="0" applyFont="1" applyFill="1" applyBorder="1" applyAlignment="1">
      <alignment horizontal="left"/>
    </xf>
    <xf numFmtId="0" fontId="32" fillId="0" borderId="6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9" fillId="4" borderId="0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30" fillId="0" borderId="9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67" fontId="26" fillId="0" borderId="9" xfId="0" applyNumberFormat="1" applyFont="1" applyBorder="1" applyAlignment="1">
      <alignment horizontal="center"/>
    </xf>
    <xf numFmtId="167" fontId="26" fillId="0" borderId="1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0" fillId="0" borderId="1" xfId="0" applyFont="1" applyBorder="1" applyAlignment="1"/>
    <xf numFmtId="0" fontId="10" fillId="0" borderId="0" xfId="0" applyFont="1" applyBorder="1" applyAlignment="1">
      <alignment horizontal="left"/>
    </xf>
    <xf numFmtId="0" fontId="23" fillId="0" borderId="8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17" fontId="11" fillId="0" borderId="8" xfId="0" applyNumberFormat="1" applyFont="1" applyBorder="1" applyAlignment="1">
      <alignment horizontal="center"/>
    </xf>
    <xf numFmtId="17" fontId="11" fillId="0" borderId="9" xfId="0" applyNumberFormat="1" applyFont="1" applyBorder="1" applyAlignment="1">
      <alignment horizontal="center"/>
    </xf>
    <xf numFmtId="167" fontId="30" fillId="0" borderId="9" xfId="0" applyNumberFormat="1" applyFont="1" applyBorder="1" applyAlignment="1">
      <alignment horizontal="center"/>
    </xf>
    <xf numFmtId="167" fontId="30" fillId="0" borderId="1" xfId="0" applyNumberFormat="1" applyFont="1" applyBorder="1" applyAlignment="1">
      <alignment horizontal="center"/>
    </xf>
    <xf numFmtId="0" fontId="46" fillId="0" borderId="1" xfId="0" applyFont="1" applyBorder="1" applyAlignment="1">
      <alignment horizontal="left"/>
    </xf>
    <xf numFmtId="0" fontId="46" fillId="0" borderId="0" xfId="0" applyFont="1"/>
    <xf numFmtId="166" fontId="10" fillId="0" borderId="0" xfId="0" applyNumberFormat="1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berpiedr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view="pageBreakPreview" topLeftCell="A10" zoomScale="115" zoomScaleNormal="100" zoomScaleSheetLayoutView="115" workbookViewId="0">
      <selection activeCell="A2" sqref="A2:K2"/>
    </sheetView>
  </sheetViews>
  <sheetFormatPr baseColWidth="10" defaultRowHeight="12.75" x14ac:dyDescent="0.2"/>
  <cols>
    <col min="1" max="1" width="5.85546875" style="1" customWidth="1"/>
    <col min="2" max="2" width="53.42578125" style="1" customWidth="1"/>
    <col min="3" max="3" width="12" style="20" customWidth="1"/>
    <col min="4" max="4" width="4.85546875" style="21" customWidth="1"/>
    <col min="5" max="5" width="8.140625" style="21" customWidth="1"/>
    <col min="6" max="6" width="11.42578125" style="21"/>
    <col min="7" max="7" width="10.28515625" style="36" customWidth="1"/>
    <col min="8" max="9" width="10.140625" style="21" customWidth="1"/>
    <col min="10" max="10" width="10" style="21" customWidth="1"/>
    <col min="11" max="11" width="9.85546875" style="21" customWidth="1"/>
    <col min="12" max="16384" width="11.42578125" style="1"/>
  </cols>
  <sheetData>
    <row r="1" spans="1:13" x14ac:dyDescent="0.2">
      <c r="A1" s="19"/>
      <c r="H1" s="34" t="s">
        <v>1264</v>
      </c>
      <c r="I1" s="168" t="s">
        <v>1730</v>
      </c>
    </row>
    <row r="2" spans="1:13" ht="15.75" x14ac:dyDescent="0.25">
      <c r="A2" s="178" t="s">
        <v>1229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4" spans="1:13" ht="28.5" customHeight="1" x14ac:dyDescent="0.2">
      <c r="A4" s="19" t="s">
        <v>0</v>
      </c>
      <c r="B4" s="19" t="s">
        <v>1</v>
      </c>
      <c r="C4" s="22" t="s">
        <v>2</v>
      </c>
      <c r="D4" s="23" t="s">
        <v>124</v>
      </c>
      <c r="E4" s="24" t="s">
        <v>123</v>
      </c>
      <c r="F4" s="24" t="s">
        <v>122</v>
      </c>
      <c r="G4" s="37" t="s">
        <v>121</v>
      </c>
      <c r="H4" s="23" t="s">
        <v>181</v>
      </c>
      <c r="I4" s="23" t="s">
        <v>661</v>
      </c>
      <c r="J4" s="24" t="s">
        <v>3</v>
      </c>
      <c r="K4" s="24" t="s">
        <v>177</v>
      </c>
    </row>
    <row r="5" spans="1:13" x14ac:dyDescent="0.2">
      <c r="A5" s="2" t="s">
        <v>4</v>
      </c>
      <c r="B5" s="7" t="s">
        <v>360</v>
      </c>
      <c r="C5" s="3">
        <v>603</v>
      </c>
      <c r="D5" s="6"/>
      <c r="E5" s="6"/>
      <c r="F5" s="6"/>
      <c r="G5" s="38">
        <f t="shared" ref="G5:G85" si="0">D5+E5+F5</f>
        <v>0</v>
      </c>
      <c r="H5" s="6"/>
      <c r="I5" s="6"/>
      <c r="J5" s="6"/>
      <c r="K5" s="6">
        <f>J5*1.21</f>
        <v>0</v>
      </c>
      <c r="L5" s="1">
        <f t="shared" ref="L5:L33" si="1">M5/1.21</f>
        <v>0</v>
      </c>
    </row>
    <row r="6" spans="1:13" x14ac:dyDescent="0.2">
      <c r="A6" s="2" t="s">
        <v>4</v>
      </c>
      <c r="B6" s="2" t="s">
        <v>5</v>
      </c>
      <c r="C6" s="17" t="s">
        <v>580</v>
      </c>
      <c r="D6" s="6"/>
      <c r="E6" s="6"/>
      <c r="F6" s="6"/>
      <c r="G6" s="38">
        <f t="shared" si="0"/>
        <v>0</v>
      </c>
      <c r="H6" s="6">
        <v>0</v>
      </c>
      <c r="I6" s="6"/>
      <c r="J6" s="6">
        <v>0</v>
      </c>
      <c r="K6" s="6">
        <f t="shared" ref="K6:K187" si="2">J6*1.21</f>
        <v>0</v>
      </c>
      <c r="L6" s="1">
        <f t="shared" si="1"/>
        <v>0</v>
      </c>
    </row>
    <row r="7" spans="1:13" x14ac:dyDescent="0.2">
      <c r="A7" s="2" t="s">
        <v>4</v>
      </c>
      <c r="B7" s="7" t="s">
        <v>1226</v>
      </c>
      <c r="C7" s="17" t="s">
        <v>1003</v>
      </c>
      <c r="D7" s="6"/>
      <c r="E7" s="6">
        <v>5.16</v>
      </c>
      <c r="F7" s="6">
        <v>15</v>
      </c>
      <c r="G7" s="38">
        <f t="shared" ref="G7:G9" si="3">D7+E7+F7</f>
        <v>20.16</v>
      </c>
      <c r="H7" s="6">
        <v>25</v>
      </c>
      <c r="I7" s="6"/>
      <c r="J7" s="6">
        <v>28.93</v>
      </c>
      <c r="K7" s="6">
        <f t="shared" ref="K7:K8" si="4">J7*1.21</f>
        <v>35.005299999999998</v>
      </c>
      <c r="L7" s="1">
        <f t="shared" si="1"/>
        <v>0</v>
      </c>
    </row>
    <row r="8" spans="1:13" x14ac:dyDescent="0.2">
      <c r="A8" s="2" t="s">
        <v>4</v>
      </c>
      <c r="B8" s="7" t="s">
        <v>1227</v>
      </c>
      <c r="C8" s="17" t="s">
        <v>1004</v>
      </c>
      <c r="D8" s="6"/>
      <c r="E8" s="6"/>
      <c r="F8" s="6">
        <v>25.36</v>
      </c>
      <c r="G8" s="38">
        <f t="shared" si="3"/>
        <v>25.36</v>
      </c>
      <c r="H8" s="6">
        <v>29</v>
      </c>
      <c r="I8" s="6"/>
      <c r="J8" s="6">
        <v>31.41</v>
      </c>
      <c r="K8" s="6">
        <f t="shared" si="4"/>
        <v>38.006099999999996</v>
      </c>
      <c r="L8" s="1">
        <f t="shared" si="1"/>
        <v>0</v>
      </c>
    </row>
    <row r="9" spans="1:13" x14ac:dyDescent="0.2">
      <c r="A9" s="2" t="s">
        <v>4</v>
      </c>
      <c r="B9" s="7" t="s">
        <v>922</v>
      </c>
      <c r="C9" s="3">
        <v>204</v>
      </c>
      <c r="D9" s="6"/>
      <c r="E9" s="6"/>
      <c r="F9" s="6"/>
      <c r="G9" s="38">
        <f t="shared" si="3"/>
        <v>0</v>
      </c>
      <c r="H9" s="6"/>
      <c r="I9" s="6"/>
      <c r="J9" s="6"/>
      <c r="K9" s="6">
        <f t="shared" si="2"/>
        <v>0</v>
      </c>
      <c r="L9" s="1">
        <f t="shared" si="1"/>
        <v>0</v>
      </c>
    </row>
    <row r="10" spans="1:13" x14ac:dyDescent="0.2">
      <c r="A10" s="2" t="s">
        <v>4</v>
      </c>
      <c r="B10" s="2" t="s">
        <v>695</v>
      </c>
      <c r="C10" s="3" t="s">
        <v>6</v>
      </c>
      <c r="D10" s="6"/>
      <c r="E10" s="6"/>
      <c r="F10" s="6"/>
      <c r="G10" s="38">
        <f t="shared" si="0"/>
        <v>0</v>
      </c>
      <c r="H10" s="6"/>
      <c r="I10" s="6"/>
      <c r="J10" s="6"/>
      <c r="K10" s="6">
        <f t="shared" si="2"/>
        <v>0</v>
      </c>
      <c r="L10" s="1">
        <f t="shared" si="1"/>
        <v>0</v>
      </c>
    </row>
    <row r="11" spans="1:13" x14ac:dyDescent="0.2">
      <c r="A11" s="2" t="s">
        <v>4</v>
      </c>
      <c r="B11" s="7" t="s">
        <v>926</v>
      </c>
      <c r="C11" s="17" t="s">
        <v>1005</v>
      </c>
      <c r="D11" s="6"/>
      <c r="E11" s="6">
        <v>5.16</v>
      </c>
      <c r="F11" s="6">
        <v>15</v>
      </c>
      <c r="G11" s="38">
        <f t="shared" si="0"/>
        <v>20.16</v>
      </c>
      <c r="H11" s="6">
        <v>24</v>
      </c>
      <c r="I11" s="6"/>
      <c r="J11" s="6">
        <v>28.93</v>
      </c>
      <c r="K11" s="6">
        <f t="shared" si="2"/>
        <v>35.005299999999998</v>
      </c>
      <c r="L11" s="1">
        <f t="shared" si="1"/>
        <v>0</v>
      </c>
    </row>
    <row r="12" spans="1:13" x14ac:dyDescent="0.2">
      <c r="A12" s="2" t="s">
        <v>4</v>
      </c>
      <c r="B12" s="7" t="s">
        <v>923</v>
      </c>
      <c r="C12" s="3" t="s">
        <v>7</v>
      </c>
      <c r="D12" s="6"/>
      <c r="E12" s="6"/>
      <c r="F12" s="6"/>
      <c r="G12" s="38">
        <f t="shared" si="0"/>
        <v>0</v>
      </c>
      <c r="H12" s="6"/>
      <c r="I12" s="6"/>
      <c r="J12" s="6"/>
      <c r="K12" s="6">
        <f t="shared" si="2"/>
        <v>0</v>
      </c>
      <c r="L12" s="1">
        <f t="shared" si="1"/>
        <v>0</v>
      </c>
    </row>
    <row r="13" spans="1:13" x14ac:dyDescent="0.2">
      <c r="A13" s="2" t="s">
        <v>4</v>
      </c>
      <c r="B13" s="7" t="s">
        <v>924</v>
      </c>
      <c r="C13" s="17" t="s">
        <v>1006</v>
      </c>
      <c r="D13" s="6"/>
      <c r="E13" s="6">
        <v>10.32</v>
      </c>
      <c r="F13" s="6">
        <v>15</v>
      </c>
      <c r="G13" s="38">
        <f t="shared" si="0"/>
        <v>25.32</v>
      </c>
      <c r="H13" s="6">
        <v>29</v>
      </c>
      <c r="I13" s="6"/>
      <c r="J13" s="6">
        <v>30.99</v>
      </c>
      <c r="K13" s="6">
        <f t="shared" si="2"/>
        <v>37.497899999999994</v>
      </c>
      <c r="L13" s="1">
        <f t="shared" si="1"/>
        <v>30.991735537190085</v>
      </c>
      <c r="M13" s="1">
        <v>37.5</v>
      </c>
    </row>
    <row r="14" spans="1:13" x14ac:dyDescent="0.2">
      <c r="A14" s="2" t="s">
        <v>4</v>
      </c>
      <c r="B14" s="7" t="s">
        <v>925</v>
      </c>
      <c r="C14" s="3" t="s">
        <v>662</v>
      </c>
      <c r="D14" s="6"/>
      <c r="E14" s="6"/>
      <c r="F14" s="6"/>
      <c r="G14" s="38">
        <f t="shared" si="0"/>
        <v>0</v>
      </c>
      <c r="H14" s="6"/>
      <c r="I14" s="6"/>
      <c r="J14" s="6"/>
      <c r="K14" s="6">
        <f t="shared" si="2"/>
        <v>0</v>
      </c>
      <c r="L14" s="1">
        <f t="shared" si="1"/>
        <v>0</v>
      </c>
    </row>
    <row r="15" spans="1:13" x14ac:dyDescent="0.2">
      <c r="A15" s="2" t="s">
        <v>4</v>
      </c>
      <c r="B15" s="2" t="s">
        <v>432</v>
      </c>
      <c r="C15" s="3" t="s">
        <v>11</v>
      </c>
      <c r="D15" s="6"/>
      <c r="E15" s="6"/>
      <c r="F15" s="6"/>
      <c r="G15" s="38">
        <f t="shared" si="0"/>
        <v>0</v>
      </c>
      <c r="H15" s="6">
        <v>0</v>
      </c>
      <c r="I15" s="6"/>
      <c r="J15" s="6">
        <v>0</v>
      </c>
      <c r="K15" s="6">
        <f t="shared" si="2"/>
        <v>0</v>
      </c>
      <c r="L15" s="1">
        <f t="shared" si="1"/>
        <v>0</v>
      </c>
    </row>
    <row r="16" spans="1:13" x14ac:dyDescent="0.2">
      <c r="A16" s="2" t="s">
        <v>4</v>
      </c>
      <c r="B16" s="2" t="s">
        <v>433</v>
      </c>
      <c r="C16" s="3" t="s">
        <v>9</v>
      </c>
      <c r="D16" s="6"/>
      <c r="E16" s="6"/>
      <c r="F16" s="6"/>
      <c r="G16" s="38">
        <f t="shared" si="0"/>
        <v>0</v>
      </c>
      <c r="H16" s="6">
        <v>0</v>
      </c>
      <c r="I16" s="6"/>
      <c r="J16" s="6">
        <v>0</v>
      </c>
      <c r="K16" s="6">
        <f t="shared" si="2"/>
        <v>0</v>
      </c>
      <c r="L16" s="1">
        <f t="shared" si="1"/>
        <v>0</v>
      </c>
    </row>
    <row r="17" spans="1:13" x14ac:dyDescent="0.2">
      <c r="A17" s="2" t="s">
        <v>4</v>
      </c>
      <c r="B17" s="7" t="s">
        <v>581</v>
      </c>
      <c r="C17" s="3" t="s">
        <v>10</v>
      </c>
      <c r="D17" s="6"/>
      <c r="E17" s="6"/>
      <c r="F17" s="6"/>
      <c r="G17" s="38">
        <f t="shared" si="0"/>
        <v>0</v>
      </c>
      <c r="H17" s="6"/>
      <c r="I17" s="6"/>
      <c r="J17" s="6"/>
      <c r="K17" s="6">
        <f t="shared" si="2"/>
        <v>0</v>
      </c>
      <c r="L17" s="1">
        <f t="shared" si="1"/>
        <v>0</v>
      </c>
    </row>
    <row r="18" spans="1:13" x14ac:dyDescent="0.2">
      <c r="A18" s="2" t="s">
        <v>4</v>
      </c>
      <c r="B18" s="2" t="s">
        <v>434</v>
      </c>
      <c r="C18" s="3" t="s">
        <v>8</v>
      </c>
      <c r="D18" s="6"/>
      <c r="E18" s="6">
        <v>0</v>
      </c>
      <c r="F18" s="6">
        <v>0</v>
      </c>
      <c r="G18" s="38">
        <f t="shared" si="0"/>
        <v>0</v>
      </c>
      <c r="H18" s="6">
        <v>0</v>
      </c>
      <c r="I18" s="6"/>
      <c r="J18" s="6">
        <v>0</v>
      </c>
      <c r="K18" s="6">
        <f t="shared" si="2"/>
        <v>0</v>
      </c>
      <c r="L18" s="1">
        <f t="shared" si="1"/>
        <v>0</v>
      </c>
    </row>
    <row r="19" spans="1:13" x14ac:dyDescent="0.2">
      <c r="A19" s="7" t="s">
        <v>4</v>
      </c>
      <c r="B19" s="7" t="s">
        <v>435</v>
      </c>
      <c r="C19" s="17" t="s">
        <v>167</v>
      </c>
      <c r="D19" s="6"/>
      <c r="E19" s="6"/>
      <c r="F19" s="6"/>
      <c r="G19" s="38">
        <f t="shared" si="0"/>
        <v>0</v>
      </c>
      <c r="H19" s="6">
        <v>0</v>
      </c>
      <c r="I19" s="6"/>
      <c r="J19" s="6">
        <v>0</v>
      </c>
      <c r="K19" s="6">
        <f t="shared" si="2"/>
        <v>0</v>
      </c>
      <c r="L19" s="1">
        <f t="shared" si="1"/>
        <v>0</v>
      </c>
    </row>
    <row r="20" spans="1:13" x14ac:dyDescent="0.2">
      <c r="A20" s="7" t="s">
        <v>4</v>
      </c>
      <c r="B20" s="7" t="s">
        <v>260</v>
      </c>
      <c r="C20" s="17">
        <v>601</v>
      </c>
      <c r="D20" s="6"/>
      <c r="E20" s="6">
        <v>0</v>
      </c>
      <c r="F20" s="6">
        <v>0</v>
      </c>
      <c r="G20" s="38">
        <f t="shared" si="0"/>
        <v>0</v>
      </c>
      <c r="H20" s="6">
        <v>0</v>
      </c>
      <c r="I20" s="6"/>
      <c r="J20" s="6">
        <v>0</v>
      </c>
      <c r="K20" s="6">
        <f t="shared" si="2"/>
        <v>0</v>
      </c>
      <c r="L20" s="1">
        <f t="shared" si="1"/>
        <v>0</v>
      </c>
    </row>
    <row r="21" spans="1:13" x14ac:dyDescent="0.2">
      <c r="A21" s="7" t="s">
        <v>4</v>
      </c>
      <c r="B21" s="7" t="s">
        <v>448</v>
      </c>
      <c r="C21" s="17" t="s">
        <v>261</v>
      </c>
      <c r="D21" s="6"/>
      <c r="E21" s="6"/>
      <c r="F21" s="6"/>
      <c r="G21" s="38">
        <f t="shared" si="0"/>
        <v>0</v>
      </c>
      <c r="H21" s="6"/>
      <c r="I21" s="6"/>
      <c r="J21" s="6">
        <v>0</v>
      </c>
      <c r="K21" s="6">
        <f t="shared" si="2"/>
        <v>0</v>
      </c>
      <c r="L21" s="1">
        <f t="shared" si="1"/>
        <v>0</v>
      </c>
    </row>
    <row r="22" spans="1:13" x14ac:dyDescent="0.2">
      <c r="A22" s="7" t="s">
        <v>4</v>
      </c>
      <c r="B22" s="7" t="s">
        <v>582</v>
      </c>
      <c r="C22" s="17" t="s">
        <v>262</v>
      </c>
      <c r="D22" s="6"/>
      <c r="E22" s="6">
        <v>2.35</v>
      </c>
      <c r="F22" s="6">
        <v>7.44</v>
      </c>
      <c r="G22" s="38">
        <f t="shared" si="0"/>
        <v>9.7900000000000009</v>
      </c>
      <c r="H22" s="6"/>
      <c r="I22" s="6"/>
      <c r="J22" s="6"/>
      <c r="K22" s="6">
        <f t="shared" si="2"/>
        <v>0</v>
      </c>
      <c r="L22" s="1">
        <f t="shared" si="1"/>
        <v>0</v>
      </c>
    </row>
    <row r="23" spans="1:13" x14ac:dyDescent="0.2">
      <c r="A23" s="7" t="s">
        <v>4</v>
      </c>
      <c r="B23" s="7" t="s">
        <v>436</v>
      </c>
      <c r="C23" s="17">
        <v>602</v>
      </c>
      <c r="D23" s="6"/>
      <c r="E23" s="6">
        <v>7.21</v>
      </c>
      <c r="F23" s="6">
        <v>18.5</v>
      </c>
      <c r="G23" s="38">
        <f t="shared" si="0"/>
        <v>25.71</v>
      </c>
      <c r="H23" s="6">
        <v>29</v>
      </c>
      <c r="I23" s="6"/>
      <c r="J23" s="6">
        <v>32.15</v>
      </c>
      <c r="K23" s="6">
        <f t="shared" si="2"/>
        <v>38.901499999999999</v>
      </c>
      <c r="L23" s="1">
        <f t="shared" si="1"/>
        <v>0</v>
      </c>
    </row>
    <row r="24" spans="1:13" x14ac:dyDescent="0.2">
      <c r="A24" s="2" t="s">
        <v>12</v>
      </c>
      <c r="B24" s="2" t="s">
        <v>359</v>
      </c>
      <c r="C24" s="3">
        <v>250</v>
      </c>
      <c r="D24" s="6"/>
      <c r="E24" s="6">
        <v>3.95</v>
      </c>
      <c r="F24" s="6">
        <v>14.58</v>
      </c>
      <c r="G24" s="38">
        <f t="shared" si="0"/>
        <v>18.53</v>
      </c>
      <c r="H24" s="6">
        <v>20.75</v>
      </c>
      <c r="I24" s="6">
        <v>22</v>
      </c>
      <c r="J24" s="6">
        <v>23.14</v>
      </c>
      <c r="K24" s="6">
        <f t="shared" si="2"/>
        <v>27.999400000000001</v>
      </c>
      <c r="L24" s="1">
        <f t="shared" si="1"/>
        <v>23.140495867768596</v>
      </c>
      <c r="M24" s="31">
        <v>28</v>
      </c>
    </row>
    <row r="25" spans="1:13" x14ac:dyDescent="0.2">
      <c r="A25" s="2" t="s">
        <v>12</v>
      </c>
      <c r="B25" s="2" t="s">
        <v>355</v>
      </c>
      <c r="C25" s="3" t="s">
        <v>15</v>
      </c>
      <c r="D25" s="6"/>
      <c r="E25" s="6"/>
      <c r="F25" s="6"/>
      <c r="G25" s="38">
        <f t="shared" si="0"/>
        <v>0</v>
      </c>
      <c r="H25" s="6">
        <v>0.35</v>
      </c>
      <c r="I25" s="6"/>
      <c r="J25" s="6">
        <v>0.41320000000000001</v>
      </c>
      <c r="K25" s="6">
        <f t="shared" si="2"/>
        <v>0.49997199999999997</v>
      </c>
      <c r="L25" s="1">
        <f t="shared" si="1"/>
        <v>0.41322314049586778</v>
      </c>
      <c r="M25" s="1">
        <v>0.5</v>
      </c>
    </row>
    <row r="26" spans="1:13" x14ac:dyDescent="0.2">
      <c r="A26" s="2" t="s">
        <v>12</v>
      </c>
      <c r="B26" s="2" t="s">
        <v>341</v>
      </c>
      <c r="C26" s="3" t="s">
        <v>13</v>
      </c>
      <c r="D26" s="6"/>
      <c r="E26" s="6">
        <v>3.95</v>
      </c>
      <c r="F26" s="6">
        <v>16.670000000000002</v>
      </c>
      <c r="G26" s="38">
        <f t="shared" si="0"/>
        <v>20.62</v>
      </c>
      <c r="H26" s="6">
        <v>22.8</v>
      </c>
      <c r="I26" s="6">
        <v>24</v>
      </c>
      <c r="J26" s="6">
        <v>24.79</v>
      </c>
      <c r="K26" s="6">
        <f t="shared" si="2"/>
        <v>29.995899999999999</v>
      </c>
      <c r="L26" s="1">
        <f t="shared" si="1"/>
        <v>24.793388429752067</v>
      </c>
      <c r="M26" s="31">
        <v>30</v>
      </c>
    </row>
    <row r="27" spans="1:13" x14ac:dyDescent="0.2">
      <c r="A27" s="2" t="s">
        <v>12</v>
      </c>
      <c r="B27" s="2" t="s">
        <v>356</v>
      </c>
      <c r="C27" s="3" t="s">
        <v>14</v>
      </c>
      <c r="D27" s="6"/>
      <c r="E27" s="6"/>
      <c r="F27" s="6"/>
      <c r="G27" s="38">
        <f t="shared" si="0"/>
        <v>0</v>
      </c>
      <c r="H27" s="6">
        <v>0.45</v>
      </c>
      <c r="I27" s="6"/>
      <c r="J27" s="6">
        <v>0.45</v>
      </c>
      <c r="K27" s="6">
        <f t="shared" si="2"/>
        <v>0.54449999999999998</v>
      </c>
      <c r="L27" s="1">
        <f t="shared" si="1"/>
        <v>0</v>
      </c>
    </row>
    <row r="28" spans="1:13" x14ac:dyDescent="0.2">
      <c r="A28" s="2" t="s">
        <v>12</v>
      </c>
      <c r="B28" s="2" t="s">
        <v>1230</v>
      </c>
      <c r="C28" s="3"/>
      <c r="D28" s="6"/>
      <c r="E28" s="6">
        <v>3.95</v>
      </c>
      <c r="F28" s="6">
        <v>21.88</v>
      </c>
      <c r="G28" s="38">
        <f t="shared" si="0"/>
        <v>25.83</v>
      </c>
      <c r="H28" s="6">
        <v>28.9</v>
      </c>
      <c r="I28" s="6"/>
      <c r="J28" s="6">
        <v>31.41</v>
      </c>
      <c r="K28" s="6">
        <f t="shared" si="2"/>
        <v>38.006099999999996</v>
      </c>
      <c r="L28" s="1">
        <f t="shared" si="1"/>
        <v>31.404958677685951</v>
      </c>
      <c r="M28" s="1">
        <v>38</v>
      </c>
    </row>
    <row r="29" spans="1:13" x14ac:dyDescent="0.2">
      <c r="A29" s="2" t="s">
        <v>12</v>
      </c>
      <c r="B29" s="2" t="s">
        <v>1231</v>
      </c>
      <c r="C29" s="3"/>
      <c r="D29" s="6"/>
      <c r="E29" s="6"/>
      <c r="F29" s="6"/>
      <c r="G29" s="38"/>
      <c r="H29" s="6"/>
      <c r="I29" s="6"/>
      <c r="J29" s="6">
        <v>0.5</v>
      </c>
      <c r="K29" s="6">
        <f t="shared" si="2"/>
        <v>0.60499999999999998</v>
      </c>
      <c r="L29" s="1">
        <f t="shared" si="1"/>
        <v>0.49586776859504134</v>
      </c>
      <c r="M29" s="1">
        <v>0.6</v>
      </c>
    </row>
    <row r="30" spans="1:13" x14ac:dyDescent="0.2">
      <c r="A30" s="2" t="s">
        <v>12</v>
      </c>
      <c r="B30" s="2" t="s">
        <v>865</v>
      </c>
      <c r="C30" s="17" t="s">
        <v>881</v>
      </c>
      <c r="D30" s="6"/>
      <c r="E30" s="6">
        <v>2</v>
      </c>
      <c r="F30" s="6">
        <v>8.9499999999999993</v>
      </c>
      <c r="G30" s="38">
        <f>D30+E30+F30</f>
        <v>10.95</v>
      </c>
      <c r="H30" s="6">
        <v>12.5</v>
      </c>
      <c r="I30" s="6">
        <v>14.5</v>
      </c>
      <c r="J30" s="6">
        <v>15.7</v>
      </c>
      <c r="K30" s="6">
        <f t="shared" ref="K30:K33" si="5">J30*1.21</f>
        <v>18.997</v>
      </c>
      <c r="L30" s="1">
        <f t="shared" si="1"/>
        <v>15.702479338842975</v>
      </c>
      <c r="M30" s="1">
        <v>19</v>
      </c>
    </row>
    <row r="31" spans="1:13" x14ac:dyDescent="0.2">
      <c r="A31" s="2" t="s">
        <v>12</v>
      </c>
      <c r="B31" s="2" t="s">
        <v>696</v>
      </c>
      <c r="C31" s="17" t="s">
        <v>882</v>
      </c>
      <c r="D31" s="6"/>
      <c r="E31" s="6"/>
      <c r="F31" s="6"/>
      <c r="G31" s="38">
        <f t="shared" ref="G31:G33" si="6">D31+E31+F31</f>
        <v>0</v>
      </c>
      <c r="H31" s="6">
        <v>0.3</v>
      </c>
      <c r="I31" s="6"/>
      <c r="J31" s="6">
        <v>0.35</v>
      </c>
      <c r="K31" s="6">
        <f t="shared" si="5"/>
        <v>0.42349999999999999</v>
      </c>
      <c r="L31" s="1">
        <f t="shared" si="1"/>
        <v>0</v>
      </c>
    </row>
    <row r="32" spans="1:13" x14ac:dyDescent="0.2">
      <c r="A32" s="2" t="s">
        <v>12</v>
      </c>
      <c r="B32" s="2" t="s">
        <v>866</v>
      </c>
      <c r="C32" s="3" t="s">
        <v>867</v>
      </c>
      <c r="D32" s="6"/>
      <c r="E32" s="6">
        <v>2</v>
      </c>
      <c r="F32" s="6">
        <v>8.9499999999999993</v>
      </c>
      <c r="G32" s="38">
        <f t="shared" si="6"/>
        <v>10.95</v>
      </c>
      <c r="H32" s="6">
        <v>13</v>
      </c>
      <c r="I32" s="6">
        <v>15</v>
      </c>
      <c r="J32" s="6">
        <v>16.53</v>
      </c>
      <c r="K32" s="6">
        <f t="shared" si="5"/>
        <v>20.001300000000001</v>
      </c>
      <c r="L32" s="1">
        <f t="shared" si="1"/>
        <v>16.528925619834713</v>
      </c>
      <c r="M32" s="31">
        <v>20</v>
      </c>
    </row>
    <row r="33" spans="1:13" x14ac:dyDescent="0.2">
      <c r="A33" s="2" t="s">
        <v>12</v>
      </c>
      <c r="B33" s="2" t="s">
        <v>697</v>
      </c>
      <c r="C33" s="3" t="s">
        <v>1240</v>
      </c>
      <c r="D33" s="6"/>
      <c r="E33" s="6"/>
      <c r="F33" s="6"/>
      <c r="G33" s="38">
        <f t="shared" si="6"/>
        <v>0</v>
      </c>
      <c r="H33" s="6">
        <v>0.3</v>
      </c>
      <c r="I33" s="6"/>
      <c r="J33" s="6">
        <v>0.28999999999999998</v>
      </c>
      <c r="K33" s="6">
        <f t="shared" si="5"/>
        <v>0.35089999999999999</v>
      </c>
      <c r="L33" s="1">
        <f t="shared" si="1"/>
        <v>0</v>
      </c>
    </row>
    <row r="34" spans="1:13" x14ac:dyDescent="0.2">
      <c r="A34" s="2" t="s">
        <v>12</v>
      </c>
      <c r="B34" s="2" t="s">
        <v>1236</v>
      </c>
      <c r="C34" s="3" t="s">
        <v>1238</v>
      </c>
      <c r="D34" s="6"/>
      <c r="E34" s="6">
        <v>2</v>
      </c>
      <c r="F34" s="6">
        <v>8.9499999999999993</v>
      </c>
      <c r="G34" s="38">
        <f t="shared" ref="G34:G35" si="7">D34+E34+F34</f>
        <v>10.95</v>
      </c>
      <c r="H34" s="6">
        <v>13.5</v>
      </c>
      <c r="I34" s="6"/>
      <c r="J34" s="6">
        <v>16.53</v>
      </c>
      <c r="K34" s="6">
        <f t="shared" ref="K34:K35" si="8">J34*1.21</f>
        <v>20.001300000000001</v>
      </c>
      <c r="L34" s="1">
        <f t="shared" ref="L34:L35" si="9">M34/1.21</f>
        <v>16.528925619834713</v>
      </c>
      <c r="M34" s="31">
        <v>20</v>
      </c>
    </row>
    <row r="35" spans="1:13" x14ac:dyDescent="0.2">
      <c r="A35" s="2" t="s">
        <v>12</v>
      </c>
      <c r="B35" s="2" t="s">
        <v>1237</v>
      </c>
      <c r="C35" s="3" t="s">
        <v>1239</v>
      </c>
      <c r="D35" s="6"/>
      <c r="E35" s="6"/>
      <c r="F35" s="6"/>
      <c r="G35" s="38">
        <f t="shared" si="7"/>
        <v>0</v>
      </c>
      <c r="H35" s="6"/>
      <c r="I35" s="6"/>
      <c r="J35" s="6">
        <v>0.83</v>
      </c>
      <c r="K35" s="6">
        <f t="shared" si="8"/>
        <v>1.0043</v>
      </c>
      <c r="L35" s="1">
        <f t="shared" si="9"/>
        <v>0.82644628099173556</v>
      </c>
      <c r="M35" s="1">
        <v>1</v>
      </c>
    </row>
    <row r="36" spans="1:13" x14ac:dyDescent="0.2">
      <c r="A36" s="2" t="s">
        <v>12</v>
      </c>
      <c r="B36" s="2" t="s">
        <v>357</v>
      </c>
      <c r="C36" s="3" t="s">
        <v>16</v>
      </c>
      <c r="D36" s="6"/>
      <c r="E36" s="6">
        <v>3.95</v>
      </c>
      <c r="F36" s="6">
        <v>14.58</v>
      </c>
      <c r="G36" s="38">
        <f t="shared" si="0"/>
        <v>18.53</v>
      </c>
      <c r="H36" s="6">
        <v>20.75</v>
      </c>
      <c r="I36" s="6">
        <v>22</v>
      </c>
      <c r="J36" s="6">
        <v>23.14</v>
      </c>
      <c r="K36" s="6">
        <f t="shared" si="2"/>
        <v>27.999400000000001</v>
      </c>
      <c r="L36" s="1">
        <f>M36/1.21</f>
        <v>23.140495867768596</v>
      </c>
      <c r="M36" s="31">
        <v>28</v>
      </c>
    </row>
    <row r="37" spans="1:13" x14ac:dyDescent="0.2">
      <c r="A37" s="2" t="s">
        <v>12</v>
      </c>
      <c r="B37" s="2" t="s">
        <v>358</v>
      </c>
      <c r="C37" s="3" t="s">
        <v>17</v>
      </c>
      <c r="D37" s="6"/>
      <c r="E37" s="6"/>
      <c r="F37" s="6"/>
      <c r="G37" s="38">
        <f t="shared" si="0"/>
        <v>0</v>
      </c>
      <c r="H37" s="6">
        <v>0.65</v>
      </c>
      <c r="I37" s="6"/>
      <c r="J37" s="6">
        <v>0.83</v>
      </c>
      <c r="K37" s="6">
        <f t="shared" si="2"/>
        <v>1.0043</v>
      </c>
      <c r="L37" s="1">
        <f t="shared" ref="L37:L113" si="10">M37/1.21</f>
        <v>0.82644628099173556</v>
      </c>
      <c r="M37" s="1">
        <v>1</v>
      </c>
    </row>
    <row r="38" spans="1:13" x14ac:dyDescent="0.2">
      <c r="A38" s="2" t="s">
        <v>12</v>
      </c>
      <c r="B38" s="2" t="s">
        <v>346</v>
      </c>
      <c r="C38" s="3" t="s">
        <v>22</v>
      </c>
      <c r="D38" s="6"/>
      <c r="E38" s="6">
        <v>3.95</v>
      </c>
      <c r="F38" s="6">
        <v>16.670000000000002</v>
      </c>
      <c r="G38" s="38">
        <f t="shared" si="0"/>
        <v>20.62</v>
      </c>
      <c r="H38" s="6">
        <v>22.8</v>
      </c>
      <c r="I38" s="6">
        <v>24</v>
      </c>
      <c r="J38" s="6">
        <v>24.79</v>
      </c>
      <c r="K38" s="6">
        <f t="shared" si="2"/>
        <v>29.995899999999999</v>
      </c>
      <c r="L38" s="1">
        <f t="shared" si="10"/>
        <v>24.793388429752067</v>
      </c>
      <c r="M38" s="1">
        <v>30</v>
      </c>
    </row>
    <row r="39" spans="1:13" x14ac:dyDescent="0.2">
      <c r="A39" s="2" t="s">
        <v>12</v>
      </c>
      <c r="B39" s="2" t="s">
        <v>347</v>
      </c>
      <c r="C39" s="3" t="s">
        <v>23</v>
      </c>
      <c r="D39" s="6"/>
      <c r="E39" s="6"/>
      <c r="F39" s="6"/>
      <c r="G39" s="38">
        <f t="shared" si="0"/>
        <v>0</v>
      </c>
      <c r="H39" s="6">
        <v>0.73</v>
      </c>
      <c r="I39" s="6"/>
      <c r="J39" s="6">
        <v>0.79</v>
      </c>
      <c r="K39" s="6">
        <f t="shared" si="2"/>
        <v>0.95589999999999997</v>
      </c>
      <c r="L39" s="1">
        <f t="shared" si="10"/>
        <v>0</v>
      </c>
    </row>
    <row r="40" spans="1:13" x14ac:dyDescent="0.2">
      <c r="A40" s="2" t="s">
        <v>12</v>
      </c>
      <c r="B40" s="2" t="s">
        <v>342</v>
      </c>
      <c r="C40" s="3" t="s">
        <v>18</v>
      </c>
      <c r="D40" s="6"/>
      <c r="E40" s="6">
        <v>3.75</v>
      </c>
      <c r="F40" s="6"/>
      <c r="G40" s="38">
        <f t="shared" si="0"/>
        <v>3.75</v>
      </c>
      <c r="H40" s="6"/>
      <c r="I40" s="6"/>
      <c r="J40" s="6"/>
      <c r="K40" s="6">
        <f t="shared" si="2"/>
        <v>0</v>
      </c>
      <c r="L40" s="1">
        <f t="shared" si="10"/>
        <v>0</v>
      </c>
    </row>
    <row r="41" spans="1:13" x14ac:dyDescent="0.2">
      <c r="A41" s="2" t="s">
        <v>12</v>
      </c>
      <c r="B41" s="2" t="s">
        <v>343</v>
      </c>
      <c r="C41" s="3" t="s">
        <v>19</v>
      </c>
      <c r="D41" s="6"/>
      <c r="E41" s="6"/>
      <c r="F41" s="6"/>
      <c r="G41" s="38">
        <f t="shared" si="0"/>
        <v>0</v>
      </c>
      <c r="H41" s="6"/>
      <c r="I41" s="6"/>
      <c r="J41" s="6">
        <v>0.6</v>
      </c>
      <c r="K41" s="6">
        <f t="shared" si="2"/>
        <v>0.72599999999999998</v>
      </c>
      <c r="L41" s="1">
        <f t="shared" si="10"/>
        <v>0</v>
      </c>
    </row>
    <row r="42" spans="1:13" x14ac:dyDescent="0.2">
      <c r="A42" s="2" t="s">
        <v>12</v>
      </c>
      <c r="B42" s="2" t="s">
        <v>344</v>
      </c>
      <c r="C42" s="3" t="s">
        <v>20</v>
      </c>
      <c r="D42" s="6"/>
      <c r="E42" s="6">
        <v>3.75</v>
      </c>
      <c r="F42" s="6"/>
      <c r="G42" s="38">
        <f t="shared" si="0"/>
        <v>3.75</v>
      </c>
      <c r="H42" s="6"/>
      <c r="I42" s="6"/>
      <c r="J42" s="6"/>
      <c r="K42" s="6">
        <f t="shared" si="2"/>
        <v>0</v>
      </c>
      <c r="L42" s="1">
        <f t="shared" si="10"/>
        <v>0</v>
      </c>
    </row>
    <row r="43" spans="1:13" x14ac:dyDescent="0.2">
      <c r="A43" s="2" t="s">
        <v>12</v>
      </c>
      <c r="B43" s="2" t="s">
        <v>345</v>
      </c>
      <c r="C43" s="3" t="s">
        <v>21</v>
      </c>
      <c r="D43" s="6"/>
      <c r="E43" s="6"/>
      <c r="F43" s="6"/>
      <c r="G43" s="38">
        <f t="shared" si="0"/>
        <v>0</v>
      </c>
      <c r="H43" s="6"/>
      <c r="I43" s="6"/>
      <c r="J43" s="6">
        <v>1</v>
      </c>
      <c r="K43" s="6">
        <f t="shared" si="2"/>
        <v>1.21</v>
      </c>
      <c r="L43" s="1">
        <f t="shared" si="10"/>
        <v>0</v>
      </c>
    </row>
    <row r="44" spans="1:13" x14ac:dyDescent="0.2">
      <c r="A44" s="2" t="s">
        <v>12</v>
      </c>
      <c r="B44" s="2" t="s">
        <v>1234</v>
      </c>
      <c r="C44" s="3" t="s">
        <v>1232</v>
      </c>
      <c r="D44" s="6"/>
      <c r="E44" s="6">
        <v>3.95</v>
      </c>
      <c r="F44" s="6">
        <v>21.88</v>
      </c>
      <c r="G44" s="38">
        <f t="shared" ref="G44" si="11">D44+E44+F44</f>
        <v>25.83</v>
      </c>
      <c r="H44" s="6">
        <v>28.9</v>
      </c>
      <c r="I44" s="6"/>
      <c r="J44" s="6">
        <v>31.41</v>
      </c>
      <c r="K44" s="6">
        <f t="shared" ref="K44:K45" si="12">J44*1.21</f>
        <v>38.006099999999996</v>
      </c>
      <c r="L44" s="1">
        <f t="shared" si="10"/>
        <v>31.404958677685951</v>
      </c>
      <c r="M44" s="1">
        <v>38</v>
      </c>
    </row>
    <row r="45" spans="1:13" x14ac:dyDescent="0.2">
      <c r="A45" s="2" t="s">
        <v>12</v>
      </c>
      <c r="B45" s="2" t="s">
        <v>1235</v>
      </c>
      <c r="C45" s="3" t="s">
        <v>1233</v>
      </c>
      <c r="D45" s="6"/>
      <c r="E45" s="6"/>
      <c r="F45" s="6"/>
      <c r="G45" s="38"/>
      <c r="H45" s="6"/>
      <c r="I45" s="6"/>
      <c r="J45" s="6">
        <v>0.99</v>
      </c>
      <c r="K45" s="6">
        <f t="shared" si="12"/>
        <v>1.1979</v>
      </c>
      <c r="L45" s="1">
        <f t="shared" si="10"/>
        <v>0.99173553719008267</v>
      </c>
      <c r="M45" s="1">
        <v>1.2</v>
      </c>
    </row>
    <row r="46" spans="1:13" x14ac:dyDescent="0.2">
      <c r="A46" s="2" t="s">
        <v>12</v>
      </c>
      <c r="B46" s="2" t="s">
        <v>822</v>
      </c>
      <c r="C46" s="3" t="s">
        <v>825</v>
      </c>
      <c r="D46" s="6"/>
      <c r="E46" s="6"/>
      <c r="F46" s="6"/>
      <c r="G46" s="38">
        <f t="shared" ref="G46:G48" si="13">D46+E46+F46</f>
        <v>0</v>
      </c>
      <c r="H46" s="6"/>
      <c r="I46" s="6"/>
      <c r="J46" s="6">
        <v>19.010000000000002</v>
      </c>
      <c r="K46" s="6">
        <f t="shared" ref="K46:K49" si="14">J46*1.21</f>
        <v>23.002100000000002</v>
      </c>
      <c r="L46" s="1">
        <f t="shared" si="10"/>
        <v>19.008264462809919</v>
      </c>
      <c r="M46" s="1">
        <v>23</v>
      </c>
    </row>
    <row r="47" spans="1:13" x14ac:dyDescent="0.2">
      <c r="A47" s="2" t="s">
        <v>12</v>
      </c>
      <c r="B47" s="2" t="s">
        <v>821</v>
      </c>
      <c r="C47" s="3" t="s">
        <v>826</v>
      </c>
      <c r="D47" s="6"/>
      <c r="E47" s="6"/>
      <c r="F47" s="6"/>
      <c r="G47" s="38">
        <f t="shared" si="13"/>
        <v>0</v>
      </c>
      <c r="H47" s="6"/>
      <c r="I47" s="6"/>
      <c r="J47" s="6">
        <v>0.25</v>
      </c>
      <c r="K47" s="6">
        <f t="shared" si="14"/>
        <v>0.30249999999999999</v>
      </c>
      <c r="L47" s="1">
        <f t="shared" si="10"/>
        <v>0</v>
      </c>
    </row>
    <row r="48" spans="1:13" x14ac:dyDescent="0.2">
      <c r="A48" s="2" t="s">
        <v>12</v>
      </c>
      <c r="B48" s="2" t="s">
        <v>824</v>
      </c>
      <c r="C48" s="3" t="s">
        <v>827</v>
      </c>
      <c r="D48" s="6"/>
      <c r="E48" s="6"/>
      <c r="F48" s="6"/>
      <c r="G48" s="38">
        <f t="shared" si="13"/>
        <v>0</v>
      </c>
      <c r="H48" s="6"/>
      <c r="I48" s="6"/>
      <c r="J48" s="6">
        <v>16.53</v>
      </c>
      <c r="K48" s="6">
        <f t="shared" si="14"/>
        <v>20.001300000000001</v>
      </c>
      <c r="L48" s="1">
        <f t="shared" si="10"/>
        <v>0</v>
      </c>
    </row>
    <row r="49" spans="1:13" x14ac:dyDescent="0.2">
      <c r="A49" s="2" t="s">
        <v>12</v>
      </c>
      <c r="B49" s="2" t="s">
        <v>823</v>
      </c>
      <c r="C49" s="3" t="s">
        <v>828</v>
      </c>
      <c r="D49" s="6"/>
      <c r="E49" s="6"/>
      <c r="F49" s="6"/>
      <c r="G49" s="38"/>
      <c r="H49" s="6"/>
      <c r="I49" s="6"/>
      <c r="J49" s="6">
        <v>0.25</v>
      </c>
      <c r="K49" s="6">
        <f t="shared" si="14"/>
        <v>0.30249999999999999</v>
      </c>
      <c r="L49" s="1">
        <f t="shared" si="10"/>
        <v>0</v>
      </c>
    </row>
    <row r="50" spans="1:13" x14ac:dyDescent="0.2">
      <c r="A50" s="2" t="s">
        <v>12</v>
      </c>
      <c r="B50" s="2" t="s">
        <v>838</v>
      </c>
      <c r="C50" s="3" t="s">
        <v>835</v>
      </c>
      <c r="D50" s="6"/>
      <c r="E50" s="6">
        <v>2.19</v>
      </c>
      <c r="F50" s="6">
        <v>9.4</v>
      </c>
      <c r="G50" s="38">
        <f t="shared" ref="G50" si="15">D50+E50+F50</f>
        <v>11.59</v>
      </c>
      <c r="H50" s="6">
        <v>13.35</v>
      </c>
      <c r="I50" s="6"/>
      <c r="J50" s="6">
        <v>14.88</v>
      </c>
      <c r="K50" s="6">
        <f t="shared" ref="K50:K51" si="16">J50*1.21</f>
        <v>18.004799999999999</v>
      </c>
      <c r="L50" s="1">
        <f t="shared" si="10"/>
        <v>14.87603305785124</v>
      </c>
      <c r="M50" s="1">
        <v>18</v>
      </c>
    </row>
    <row r="51" spans="1:13" x14ac:dyDescent="0.2">
      <c r="A51" s="2" t="s">
        <v>12</v>
      </c>
      <c r="B51" s="2" t="s">
        <v>834</v>
      </c>
      <c r="C51" s="3" t="s">
        <v>840</v>
      </c>
      <c r="D51" s="6"/>
      <c r="E51" s="6"/>
      <c r="F51" s="6"/>
      <c r="G51" s="38"/>
      <c r="H51" s="6">
        <v>0.1</v>
      </c>
      <c r="I51" s="6"/>
      <c r="J51" s="6">
        <v>0.12</v>
      </c>
      <c r="K51" s="6">
        <f t="shared" si="16"/>
        <v>0.1452</v>
      </c>
      <c r="L51" s="1">
        <f t="shared" si="10"/>
        <v>0</v>
      </c>
    </row>
    <row r="52" spans="1:13" x14ac:dyDescent="0.2">
      <c r="A52" s="2" t="s">
        <v>12</v>
      </c>
      <c r="B52" s="2" t="s">
        <v>839</v>
      </c>
      <c r="C52" s="3" t="s">
        <v>836</v>
      </c>
      <c r="D52" s="6"/>
      <c r="E52" s="6">
        <v>2.19</v>
      </c>
      <c r="F52" s="6">
        <v>9.4</v>
      </c>
      <c r="G52" s="38">
        <f t="shared" ref="G52:G56" si="17">D52+E52+F52</f>
        <v>11.59</v>
      </c>
      <c r="H52" s="6">
        <v>14</v>
      </c>
      <c r="I52" s="6"/>
      <c r="J52" s="6">
        <v>14.88</v>
      </c>
      <c r="K52" s="6">
        <f t="shared" ref="K52:K57" si="18">J52*1.21</f>
        <v>18.004799999999999</v>
      </c>
      <c r="L52" s="1">
        <f t="shared" si="10"/>
        <v>14.87603305785124</v>
      </c>
      <c r="M52" s="1">
        <v>18</v>
      </c>
    </row>
    <row r="53" spans="1:13" x14ac:dyDescent="0.2">
      <c r="A53" s="2" t="s">
        <v>12</v>
      </c>
      <c r="B53" s="2" t="s">
        <v>837</v>
      </c>
      <c r="C53" s="3" t="s">
        <v>841</v>
      </c>
      <c r="D53" s="6"/>
      <c r="E53" s="6"/>
      <c r="F53" s="6"/>
      <c r="G53" s="38">
        <f t="shared" si="17"/>
        <v>0</v>
      </c>
      <c r="H53" s="6">
        <v>0.1</v>
      </c>
      <c r="I53" s="6"/>
      <c r="J53" s="6">
        <v>0.1</v>
      </c>
      <c r="K53" s="6">
        <f t="shared" si="18"/>
        <v>0.121</v>
      </c>
      <c r="L53" s="1">
        <f t="shared" si="10"/>
        <v>0</v>
      </c>
    </row>
    <row r="54" spans="1:13" x14ac:dyDescent="0.2">
      <c r="A54" s="2" t="s">
        <v>12</v>
      </c>
      <c r="B54" s="7" t="s">
        <v>928</v>
      </c>
      <c r="C54" s="17" t="s">
        <v>927</v>
      </c>
      <c r="D54" s="6"/>
      <c r="E54" s="6">
        <v>1.97</v>
      </c>
      <c r="F54" s="6">
        <v>20</v>
      </c>
      <c r="G54" s="38">
        <f t="shared" si="17"/>
        <v>21.97</v>
      </c>
      <c r="H54" s="6">
        <v>24.6</v>
      </c>
      <c r="I54" s="6"/>
      <c r="J54" s="6">
        <v>29.75</v>
      </c>
      <c r="K54" s="6">
        <f t="shared" si="18"/>
        <v>35.997500000000002</v>
      </c>
      <c r="L54" s="1">
        <f t="shared" si="10"/>
        <v>29.75206611570248</v>
      </c>
      <c r="M54" s="31">
        <v>36</v>
      </c>
    </row>
    <row r="55" spans="1:13" x14ac:dyDescent="0.2">
      <c r="A55" s="2" t="s">
        <v>12</v>
      </c>
      <c r="B55" s="7" t="s">
        <v>931</v>
      </c>
      <c r="C55" s="17" t="s">
        <v>932</v>
      </c>
      <c r="D55" s="6"/>
      <c r="E55" s="6"/>
      <c r="F55" s="6"/>
      <c r="G55" s="38"/>
      <c r="H55" s="6"/>
      <c r="I55" s="6"/>
      <c r="J55" s="6">
        <v>0.74</v>
      </c>
      <c r="K55" s="6">
        <f t="shared" si="18"/>
        <v>0.89539999999999997</v>
      </c>
      <c r="L55" s="1">
        <f t="shared" si="10"/>
        <v>0</v>
      </c>
    </row>
    <row r="56" spans="1:13" x14ac:dyDescent="0.2">
      <c r="A56" s="2" t="s">
        <v>12</v>
      </c>
      <c r="B56" s="7" t="s">
        <v>929</v>
      </c>
      <c r="C56" s="17" t="s">
        <v>930</v>
      </c>
      <c r="D56" s="6"/>
      <c r="E56" s="6">
        <v>1.89</v>
      </c>
      <c r="F56" s="6">
        <v>16.670000000000002</v>
      </c>
      <c r="G56" s="38">
        <f t="shared" si="17"/>
        <v>18.560000000000002</v>
      </c>
      <c r="H56" s="6">
        <v>24.6</v>
      </c>
      <c r="I56" s="6"/>
      <c r="J56" s="6">
        <v>26.45</v>
      </c>
      <c r="K56" s="6">
        <f t="shared" si="18"/>
        <v>32.0045</v>
      </c>
      <c r="L56" s="1">
        <f t="shared" si="10"/>
        <v>0</v>
      </c>
    </row>
    <row r="57" spans="1:13" x14ac:dyDescent="0.2">
      <c r="A57" s="2" t="s">
        <v>12</v>
      </c>
      <c r="B57" s="7" t="s">
        <v>933</v>
      </c>
      <c r="C57" s="17" t="s">
        <v>934</v>
      </c>
      <c r="D57" s="6"/>
      <c r="E57" s="6"/>
      <c r="F57" s="6"/>
      <c r="G57" s="38"/>
      <c r="H57" s="6"/>
      <c r="I57" s="6"/>
      <c r="J57" s="6">
        <v>0.41</v>
      </c>
      <c r="K57" s="6">
        <f t="shared" si="18"/>
        <v>0.49609999999999993</v>
      </c>
      <c r="L57" s="1">
        <f t="shared" si="10"/>
        <v>0</v>
      </c>
    </row>
    <row r="58" spans="1:13" x14ac:dyDescent="0.2">
      <c r="A58" s="2" t="s">
        <v>12</v>
      </c>
      <c r="B58" s="7" t="s">
        <v>348</v>
      </c>
      <c r="C58" s="3" t="s">
        <v>1053</v>
      </c>
      <c r="D58" s="6"/>
      <c r="E58" s="6">
        <v>1.3</v>
      </c>
      <c r="F58" s="6">
        <v>14</v>
      </c>
      <c r="G58" s="38">
        <f t="shared" si="0"/>
        <v>15.3</v>
      </c>
      <c r="H58" s="6">
        <v>17.600000000000001</v>
      </c>
      <c r="I58" s="6">
        <v>18.18</v>
      </c>
      <c r="J58" s="6">
        <v>18.18</v>
      </c>
      <c r="K58" s="6">
        <f t="shared" si="2"/>
        <v>21.997799999999998</v>
      </c>
      <c r="L58" s="1">
        <f t="shared" si="10"/>
        <v>0</v>
      </c>
    </row>
    <row r="59" spans="1:13" x14ac:dyDescent="0.2">
      <c r="A59" s="2" t="s">
        <v>12</v>
      </c>
      <c r="B59" s="7" t="s">
        <v>349</v>
      </c>
      <c r="C59" s="17" t="s">
        <v>1054</v>
      </c>
      <c r="D59" s="6"/>
      <c r="E59" s="6">
        <v>1</v>
      </c>
      <c r="F59" s="6">
        <v>12.5</v>
      </c>
      <c r="G59" s="38">
        <f t="shared" si="0"/>
        <v>13.5</v>
      </c>
      <c r="H59" s="6">
        <v>14.95</v>
      </c>
      <c r="I59" s="6"/>
      <c r="J59" s="6">
        <v>18.18</v>
      </c>
      <c r="K59" s="6">
        <f t="shared" si="2"/>
        <v>21.997799999999998</v>
      </c>
      <c r="L59" s="1">
        <f t="shared" si="10"/>
        <v>16.528925619834713</v>
      </c>
      <c r="M59" s="1">
        <v>20</v>
      </c>
    </row>
    <row r="60" spans="1:13" x14ac:dyDescent="0.2">
      <c r="A60" s="2" t="s">
        <v>12</v>
      </c>
      <c r="B60" s="7" t="s">
        <v>908</v>
      </c>
      <c r="C60" s="17" t="s">
        <v>994</v>
      </c>
      <c r="D60" s="6"/>
      <c r="E60" s="6">
        <v>0.9</v>
      </c>
      <c r="F60" s="6">
        <v>10.5</v>
      </c>
      <c r="G60" s="38">
        <f t="shared" ref="G60:G62" si="19">D60+E60+F60</f>
        <v>11.4</v>
      </c>
      <c r="H60" s="6">
        <v>13.2</v>
      </c>
      <c r="I60" s="6">
        <v>12.5</v>
      </c>
      <c r="J60" s="6">
        <v>14.88</v>
      </c>
      <c r="K60" s="6">
        <f t="shared" ref="K60:K62" si="20">J60*1.21</f>
        <v>18.004799999999999</v>
      </c>
      <c r="L60" s="1">
        <f t="shared" si="10"/>
        <v>0</v>
      </c>
    </row>
    <row r="61" spans="1:13" x14ac:dyDescent="0.2">
      <c r="A61" s="2" t="s">
        <v>12</v>
      </c>
      <c r="B61" s="7" t="s">
        <v>1109</v>
      </c>
      <c r="C61" s="17" t="s">
        <v>1110</v>
      </c>
      <c r="D61" s="6"/>
      <c r="E61" s="6">
        <v>0.51</v>
      </c>
      <c r="F61" s="6">
        <v>6.75</v>
      </c>
      <c r="G61" s="38">
        <f t="shared" si="19"/>
        <v>7.26</v>
      </c>
      <c r="H61" s="6">
        <v>9.5</v>
      </c>
      <c r="I61" s="6">
        <v>11</v>
      </c>
      <c r="J61" s="6">
        <v>12.4</v>
      </c>
      <c r="K61" s="6">
        <f t="shared" si="20"/>
        <v>15.004</v>
      </c>
      <c r="L61" s="1">
        <f t="shared" si="10"/>
        <v>12.396694214876034</v>
      </c>
      <c r="M61" s="31">
        <v>15</v>
      </c>
    </row>
    <row r="62" spans="1:13" x14ac:dyDescent="0.2">
      <c r="A62" s="2" t="s">
        <v>12</v>
      </c>
      <c r="B62" s="7" t="s">
        <v>1157</v>
      </c>
      <c r="C62" s="17"/>
      <c r="D62" s="6"/>
      <c r="E62" s="6">
        <v>0.7</v>
      </c>
      <c r="F62" s="6">
        <v>5.5</v>
      </c>
      <c r="G62" s="38">
        <f t="shared" si="19"/>
        <v>6.2</v>
      </c>
      <c r="H62" s="6"/>
      <c r="I62" s="6"/>
      <c r="J62" s="6">
        <v>7.85</v>
      </c>
      <c r="K62" s="6">
        <f t="shared" si="20"/>
        <v>9.4984999999999999</v>
      </c>
    </row>
    <row r="63" spans="1:13" x14ac:dyDescent="0.2">
      <c r="A63" s="2" t="s">
        <v>12</v>
      </c>
      <c r="B63" s="7" t="s">
        <v>1265</v>
      </c>
      <c r="C63" s="3" t="s">
        <v>1268</v>
      </c>
      <c r="D63" s="6"/>
      <c r="E63" s="6">
        <v>40</v>
      </c>
      <c r="F63" s="6">
        <v>350</v>
      </c>
      <c r="G63" s="38">
        <f t="shared" si="0"/>
        <v>390</v>
      </c>
      <c r="H63" s="6"/>
      <c r="I63" s="6">
        <v>510</v>
      </c>
      <c r="J63" s="6">
        <v>537.19000000000005</v>
      </c>
      <c r="K63" s="6">
        <f t="shared" si="2"/>
        <v>649.99990000000003</v>
      </c>
      <c r="L63" s="1">
        <f t="shared" si="10"/>
        <v>0</v>
      </c>
    </row>
    <row r="64" spans="1:13" x14ac:dyDescent="0.2">
      <c r="A64" s="2" t="s">
        <v>12</v>
      </c>
      <c r="B64" s="7" t="s">
        <v>1266</v>
      </c>
      <c r="C64" s="17" t="s">
        <v>1269</v>
      </c>
      <c r="D64" s="6"/>
      <c r="E64" s="6"/>
      <c r="F64" s="6"/>
      <c r="G64" s="38">
        <f t="shared" si="0"/>
        <v>0</v>
      </c>
      <c r="H64" s="6"/>
      <c r="I64" s="6"/>
      <c r="J64" s="6">
        <v>37.19</v>
      </c>
      <c r="K64" s="6">
        <f t="shared" si="2"/>
        <v>44.999899999999997</v>
      </c>
      <c r="L64" s="1">
        <f t="shared" si="10"/>
        <v>37.190082644628099</v>
      </c>
      <c r="M64" s="1">
        <v>45</v>
      </c>
    </row>
    <row r="65" spans="1:13" x14ac:dyDescent="0.2">
      <c r="A65" s="2" t="s">
        <v>12</v>
      </c>
      <c r="B65" s="7" t="s">
        <v>1267</v>
      </c>
      <c r="C65" s="17" t="s">
        <v>1270</v>
      </c>
      <c r="D65" s="6"/>
      <c r="E65" s="6"/>
      <c r="F65" s="6"/>
      <c r="G65" s="38">
        <f t="shared" si="0"/>
        <v>0</v>
      </c>
      <c r="H65" s="6"/>
      <c r="I65" s="6"/>
      <c r="J65" s="6">
        <v>8.27</v>
      </c>
      <c r="K65" s="6">
        <f t="shared" si="2"/>
        <v>10.006699999999999</v>
      </c>
      <c r="L65" s="1">
        <f t="shared" si="10"/>
        <v>8.2644628099173563</v>
      </c>
      <c r="M65" s="1">
        <v>10</v>
      </c>
    </row>
    <row r="66" spans="1:13" x14ac:dyDescent="0.2">
      <c r="A66" s="2" t="s">
        <v>12</v>
      </c>
      <c r="B66" s="7" t="s">
        <v>1241</v>
      </c>
      <c r="C66" s="3" t="s">
        <v>1271</v>
      </c>
      <c r="D66" s="6"/>
      <c r="E66" s="6">
        <v>40</v>
      </c>
      <c r="F66" s="6">
        <v>325</v>
      </c>
      <c r="G66" s="38">
        <f t="shared" si="0"/>
        <v>365</v>
      </c>
      <c r="H66" s="6"/>
      <c r="I66" s="6"/>
      <c r="J66" s="6">
        <v>537.19000000000005</v>
      </c>
      <c r="K66" s="6">
        <f t="shared" si="2"/>
        <v>649.99990000000003</v>
      </c>
    </row>
    <row r="67" spans="1:13" x14ac:dyDescent="0.2">
      <c r="A67" s="2" t="s">
        <v>12</v>
      </c>
      <c r="B67" s="7" t="s">
        <v>1242</v>
      </c>
      <c r="C67" s="17" t="s">
        <v>1272</v>
      </c>
      <c r="D67" s="6"/>
      <c r="E67" s="6"/>
      <c r="F67" s="6"/>
      <c r="G67" s="38"/>
      <c r="H67" s="6"/>
      <c r="I67" s="6"/>
      <c r="J67" s="6">
        <v>37.19</v>
      </c>
      <c r="K67" s="6">
        <f t="shared" si="2"/>
        <v>44.999899999999997</v>
      </c>
    </row>
    <row r="68" spans="1:13" x14ac:dyDescent="0.2">
      <c r="A68" s="2" t="s">
        <v>12</v>
      </c>
      <c r="B68" s="7" t="s">
        <v>1243</v>
      </c>
      <c r="C68" s="17" t="s">
        <v>1273</v>
      </c>
      <c r="D68" s="6"/>
      <c r="E68" s="6"/>
      <c r="F68" s="6"/>
      <c r="G68" s="38"/>
      <c r="H68" s="6"/>
      <c r="I68" s="6"/>
      <c r="J68" s="6">
        <v>8.27</v>
      </c>
      <c r="K68" s="6">
        <f t="shared" si="2"/>
        <v>10.006699999999999</v>
      </c>
    </row>
    <row r="69" spans="1:13" x14ac:dyDescent="0.2">
      <c r="A69" s="2" t="s">
        <v>12</v>
      </c>
      <c r="B69" s="7" t="s">
        <v>596</v>
      </c>
      <c r="C69" s="17"/>
      <c r="D69" s="6"/>
      <c r="E69" s="6">
        <v>12.53</v>
      </c>
      <c r="F69" s="6">
        <v>15.02</v>
      </c>
      <c r="G69" s="38">
        <f t="shared" si="0"/>
        <v>27.549999999999997</v>
      </c>
      <c r="H69" s="6">
        <v>30</v>
      </c>
      <c r="I69" s="6"/>
      <c r="J69" s="6">
        <v>32.229999999999997</v>
      </c>
      <c r="K69" s="6">
        <f t="shared" si="2"/>
        <v>38.998299999999993</v>
      </c>
      <c r="L69" s="1">
        <f t="shared" si="10"/>
        <v>0</v>
      </c>
    </row>
    <row r="70" spans="1:13" x14ac:dyDescent="0.2">
      <c r="A70" s="2" t="s">
        <v>12</v>
      </c>
      <c r="B70" s="7" t="s">
        <v>597</v>
      </c>
      <c r="C70" s="17"/>
      <c r="D70" s="6"/>
      <c r="E70" s="6"/>
      <c r="F70" s="6"/>
      <c r="G70" s="38">
        <f t="shared" si="0"/>
        <v>0</v>
      </c>
      <c r="H70" s="6">
        <v>0.6</v>
      </c>
      <c r="I70" s="6"/>
      <c r="J70" s="6">
        <v>0.6</v>
      </c>
      <c r="K70" s="6">
        <f t="shared" ref="K70:K71" si="21">J70*1.21</f>
        <v>0.72599999999999998</v>
      </c>
      <c r="L70" s="1">
        <f t="shared" si="10"/>
        <v>0</v>
      </c>
    </row>
    <row r="71" spans="1:13" x14ac:dyDescent="0.2">
      <c r="A71" s="2" t="s">
        <v>12</v>
      </c>
      <c r="B71" s="7" t="s">
        <v>598</v>
      </c>
      <c r="C71" s="17"/>
      <c r="D71" s="6"/>
      <c r="E71" s="6">
        <v>0.7</v>
      </c>
      <c r="F71" s="6">
        <v>1.1499999999999999</v>
      </c>
      <c r="G71" s="38">
        <f t="shared" si="0"/>
        <v>1.8499999999999999</v>
      </c>
      <c r="H71" s="6">
        <v>2.48</v>
      </c>
      <c r="I71" s="6"/>
      <c r="J71" s="6">
        <v>2.89</v>
      </c>
      <c r="K71" s="6">
        <f t="shared" si="21"/>
        <v>3.4969000000000001</v>
      </c>
      <c r="L71" s="1">
        <f t="shared" si="10"/>
        <v>0</v>
      </c>
    </row>
    <row r="72" spans="1:13" x14ac:dyDescent="0.2">
      <c r="A72" s="2" t="s">
        <v>12</v>
      </c>
      <c r="B72" s="7" t="s">
        <v>1134</v>
      </c>
      <c r="C72" s="17" t="s">
        <v>1135</v>
      </c>
      <c r="D72" s="6"/>
      <c r="E72" s="6">
        <v>4.3499999999999996</v>
      </c>
      <c r="F72" s="6">
        <v>15.95</v>
      </c>
      <c r="G72" s="38">
        <f t="shared" ref="G72:G75" si="22">D72+E72+F72</f>
        <v>20.299999999999997</v>
      </c>
      <c r="H72" s="6">
        <v>23</v>
      </c>
      <c r="I72" s="6">
        <v>24.79</v>
      </c>
      <c r="J72" s="6">
        <v>26.45</v>
      </c>
      <c r="K72" s="6">
        <f t="shared" ref="K72:K75" si="23">J72*1.21</f>
        <v>32.0045</v>
      </c>
      <c r="L72" s="1">
        <f t="shared" si="10"/>
        <v>26.446280991735538</v>
      </c>
      <c r="M72" s="31">
        <v>32</v>
      </c>
    </row>
    <row r="73" spans="1:13" x14ac:dyDescent="0.2">
      <c r="A73" s="2" t="s">
        <v>12</v>
      </c>
      <c r="B73" s="7" t="s">
        <v>1176</v>
      </c>
      <c r="C73" s="17" t="s">
        <v>1244</v>
      </c>
      <c r="D73" s="6"/>
      <c r="E73" s="6">
        <v>9</v>
      </c>
      <c r="F73" s="6">
        <v>24.84</v>
      </c>
      <c r="G73" s="38">
        <f t="shared" si="22"/>
        <v>33.840000000000003</v>
      </c>
      <c r="H73" s="6">
        <v>42</v>
      </c>
      <c r="I73" s="6">
        <v>44</v>
      </c>
      <c r="J73" s="6">
        <v>49.59</v>
      </c>
      <c r="K73" s="6">
        <f t="shared" si="23"/>
        <v>60.003900000000002</v>
      </c>
      <c r="L73" s="1">
        <f t="shared" si="10"/>
        <v>49.586776859504134</v>
      </c>
      <c r="M73" s="1">
        <v>60</v>
      </c>
    </row>
    <row r="74" spans="1:13" x14ac:dyDescent="0.2">
      <c r="A74" s="2" t="s">
        <v>12</v>
      </c>
      <c r="B74" s="7" t="s">
        <v>1246</v>
      </c>
      <c r="C74" s="17" t="s">
        <v>1247</v>
      </c>
      <c r="D74" s="6"/>
      <c r="E74" s="6">
        <v>25</v>
      </c>
      <c r="F74" s="6">
        <v>65</v>
      </c>
      <c r="G74" s="38">
        <f t="shared" si="22"/>
        <v>90</v>
      </c>
      <c r="H74" s="6"/>
      <c r="I74" s="6"/>
      <c r="J74" s="6"/>
      <c r="K74" s="6">
        <f t="shared" si="23"/>
        <v>0</v>
      </c>
    </row>
    <row r="75" spans="1:13" x14ac:dyDescent="0.2">
      <c r="A75" s="2" t="s">
        <v>12</v>
      </c>
      <c r="B75" s="7" t="s">
        <v>1245</v>
      </c>
      <c r="C75" s="17" t="s">
        <v>1248</v>
      </c>
      <c r="D75" s="6"/>
      <c r="E75" s="6">
        <v>4.22</v>
      </c>
      <c r="F75" s="6">
        <v>10.96</v>
      </c>
      <c r="G75" s="38">
        <f t="shared" si="22"/>
        <v>15.18</v>
      </c>
      <c r="H75" s="6"/>
      <c r="I75" s="6"/>
      <c r="J75" s="6">
        <v>18.18</v>
      </c>
      <c r="K75" s="6">
        <f t="shared" si="23"/>
        <v>21.997799999999998</v>
      </c>
    </row>
    <row r="76" spans="1:13" x14ac:dyDescent="0.2">
      <c r="A76" s="2" t="s">
        <v>12</v>
      </c>
      <c r="B76" s="7" t="s">
        <v>1212</v>
      </c>
      <c r="C76" s="17" t="s">
        <v>1213</v>
      </c>
      <c r="D76" s="6"/>
      <c r="E76" s="6"/>
      <c r="F76" s="6"/>
      <c r="G76" s="38"/>
      <c r="H76" s="6"/>
      <c r="I76" s="6"/>
      <c r="J76" s="6"/>
      <c r="K76" s="6"/>
    </row>
    <row r="77" spans="1:13" x14ac:dyDescent="0.2">
      <c r="A77" s="7" t="s">
        <v>168</v>
      </c>
      <c r="B77" s="2" t="s">
        <v>169</v>
      </c>
      <c r="C77" s="3" t="s">
        <v>173</v>
      </c>
      <c r="D77" s="6"/>
      <c r="E77" s="6">
        <v>30</v>
      </c>
      <c r="F77" s="6">
        <v>318.14999999999998</v>
      </c>
      <c r="G77" s="38">
        <f t="shared" si="0"/>
        <v>348.15</v>
      </c>
      <c r="H77" s="6"/>
      <c r="I77" s="6">
        <v>500</v>
      </c>
      <c r="J77" s="6">
        <v>549.59</v>
      </c>
      <c r="K77" s="6">
        <f t="shared" si="2"/>
        <v>665.00390000000004</v>
      </c>
      <c r="L77" s="1">
        <f t="shared" si="10"/>
        <v>0</v>
      </c>
    </row>
    <row r="78" spans="1:13" x14ac:dyDescent="0.2">
      <c r="A78" s="7" t="s">
        <v>168</v>
      </c>
      <c r="B78" s="2" t="s">
        <v>170</v>
      </c>
      <c r="C78" s="3" t="s">
        <v>174</v>
      </c>
      <c r="D78" s="6"/>
      <c r="E78" s="6">
        <v>30</v>
      </c>
      <c r="F78" s="6">
        <v>578.54999999999995</v>
      </c>
      <c r="G78" s="38">
        <f t="shared" si="0"/>
        <v>608.54999999999995</v>
      </c>
      <c r="H78" s="6">
        <v>658</v>
      </c>
      <c r="I78" s="6"/>
      <c r="J78" s="6">
        <v>661.16</v>
      </c>
      <c r="K78" s="6">
        <f t="shared" si="2"/>
        <v>800.00359999999989</v>
      </c>
      <c r="L78" s="1">
        <f t="shared" si="10"/>
        <v>661.15702479338847</v>
      </c>
      <c r="M78" s="1">
        <v>800</v>
      </c>
    </row>
    <row r="79" spans="1:13" x14ac:dyDescent="0.2">
      <c r="A79" s="7" t="s">
        <v>168</v>
      </c>
      <c r="B79" s="2" t="s">
        <v>171</v>
      </c>
      <c r="C79" s="3" t="s">
        <v>175</v>
      </c>
      <c r="D79" s="6"/>
      <c r="E79" s="6">
        <v>30</v>
      </c>
      <c r="F79" s="6">
        <v>459.9</v>
      </c>
      <c r="G79" s="38">
        <f t="shared" si="0"/>
        <v>489.9</v>
      </c>
      <c r="H79" s="6"/>
      <c r="I79" s="6"/>
      <c r="J79" s="6">
        <v>632.23</v>
      </c>
      <c r="K79" s="6">
        <f t="shared" si="2"/>
        <v>764.99829999999997</v>
      </c>
      <c r="L79" s="1">
        <f t="shared" si="10"/>
        <v>0</v>
      </c>
    </row>
    <row r="80" spans="1:13" x14ac:dyDescent="0.2">
      <c r="A80" s="7" t="s">
        <v>168</v>
      </c>
      <c r="B80" s="2" t="s">
        <v>172</v>
      </c>
      <c r="C80" s="3" t="s">
        <v>176</v>
      </c>
      <c r="D80" s="6"/>
      <c r="E80" s="6">
        <v>30</v>
      </c>
      <c r="F80" s="6">
        <v>610</v>
      </c>
      <c r="G80" s="38">
        <f t="shared" si="0"/>
        <v>640</v>
      </c>
      <c r="H80" s="6">
        <v>700</v>
      </c>
      <c r="I80" s="6"/>
      <c r="J80" s="6">
        <v>739.67</v>
      </c>
      <c r="K80" s="6">
        <f t="shared" si="2"/>
        <v>895.00069999999994</v>
      </c>
      <c r="L80" s="1">
        <f t="shared" si="10"/>
        <v>739.66942148760336</v>
      </c>
      <c r="M80" s="1">
        <v>895</v>
      </c>
    </row>
    <row r="81" spans="1:13" x14ac:dyDescent="0.2">
      <c r="A81" s="7" t="s">
        <v>168</v>
      </c>
      <c r="B81" s="7" t="s">
        <v>935</v>
      </c>
      <c r="C81" s="17" t="s">
        <v>939</v>
      </c>
      <c r="D81" s="6"/>
      <c r="E81" s="6">
        <v>30</v>
      </c>
      <c r="F81" s="6">
        <v>165</v>
      </c>
      <c r="G81" s="38">
        <f t="shared" si="0"/>
        <v>195</v>
      </c>
      <c r="H81" s="6"/>
      <c r="I81" s="6"/>
      <c r="J81" s="6">
        <v>355.37</v>
      </c>
      <c r="K81" s="6">
        <f t="shared" si="2"/>
        <v>429.99770000000001</v>
      </c>
      <c r="L81" s="1">
        <f t="shared" si="10"/>
        <v>0</v>
      </c>
    </row>
    <row r="82" spans="1:13" x14ac:dyDescent="0.2">
      <c r="A82" s="7" t="s">
        <v>168</v>
      </c>
      <c r="B82" s="7" t="s">
        <v>936</v>
      </c>
      <c r="C82" s="17" t="s">
        <v>940</v>
      </c>
      <c r="D82" s="6"/>
      <c r="E82" s="6">
        <v>30</v>
      </c>
      <c r="F82" s="6">
        <v>200</v>
      </c>
      <c r="G82" s="38">
        <f t="shared" si="0"/>
        <v>230</v>
      </c>
      <c r="H82" s="6"/>
      <c r="I82" s="6"/>
      <c r="J82" s="6">
        <v>380.17</v>
      </c>
      <c r="K82" s="6">
        <f t="shared" si="2"/>
        <v>460.00569999999999</v>
      </c>
      <c r="L82" s="1">
        <f t="shared" si="10"/>
        <v>0</v>
      </c>
    </row>
    <row r="83" spans="1:13" x14ac:dyDescent="0.2">
      <c r="A83" s="7" t="s">
        <v>168</v>
      </c>
      <c r="B83" s="7" t="s">
        <v>937</v>
      </c>
      <c r="C83" s="17" t="s">
        <v>941</v>
      </c>
      <c r="D83" s="6"/>
      <c r="E83" s="6">
        <v>30</v>
      </c>
      <c r="F83" s="6">
        <v>150</v>
      </c>
      <c r="G83" s="38">
        <f t="shared" si="0"/>
        <v>180</v>
      </c>
      <c r="H83" s="6">
        <v>350</v>
      </c>
      <c r="I83" s="6"/>
      <c r="J83" s="6">
        <v>355.37</v>
      </c>
      <c r="K83" s="6">
        <f t="shared" si="2"/>
        <v>429.99770000000001</v>
      </c>
      <c r="L83" s="1">
        <f t="shared" si="10"/>
        <v>0</v>
      </c>
    </row>
    <row r="84" spans="1:13" x14ac:dyDescent="0.2">
      <c r="A84" s="7" t="s">
        <v>168</v>
      </c>
      <c r="B84" s="7" t="s">
        <v>1174</v>
      </c>
      <c r="C84" s="17" t="s">
        <v>1175</v>
      </c>
      <c r="D84" s="6"/>
      <c r="E84" s="6">
        <v>50</v>
      </c>
      <c r="F84" s="6">
        <v>210</v>
      </c>
      <c r="G84" s="38">
        <f t="shared" si="0"/>
        <v>260</v>
      </c>
      <c r="H84" s="6"/>
      <c r="I84" s="6"/>
      <c r="J84" s="6">
        <v>380.17</v>
      </c>
      <c r="K84" s="6">
        <f t="shared" si="2"/>
        <v>460.00569999999999</v>
      </c>
    </row>
    <row r="85" spans="1:13" x14ac:dyDescent="0.2">
      <c r="A85" s="7" t="s">
        <v>168</v>
      </c>
      <c r="B85" s="7" t="s">
        <v>938</v>
      </c>
      <c r="C85" s="17" t="s">
        <v>942</v>
      </c>
      <c r="D85" s="6"/>
      <c r="E85" s="6">
        <v>50</v>
      </c>
      <c r="F85" s="6">
        <v>220</v>
      </c>
      <c r="G85" s="38">
        <f t="shared" si="0"/>
        <v>270</v>
      </c>
      <c r="H85" s="6"/>
      <c r="I85" s="6"/>
      <c r="J85" s="6">
        <v>380.17</v>
      </c>
      <c r="K85" s="6">
        <f t="shared" si="2"/>
        <v>460.00569999999999</v>
      </c>
      <c r="L85" s="1">
        <f t="shared" si="10"/>
        <v>380.16528925619838</v>
      </c>
      <c r="M85" s="1">
        <v>460</v>
      </c>
    </row>
    <row r="86" spans="1:13" x14ac:dyDescent="0.2">
      <c r="A86" s="7" t="s">
        <v>168</v>
      </c>
      <c r="B86" s="7" t="s">
        <v>231</v>
      </c>
      <c r="C86" s="3" t="s">
        <v>232</v>
      </c>
      <c r="D86" s="6"/>
      <c r="E86" s="6">
        <v>15</v>
      </c>
      <c r="F86" s="6">
        <v>88.2</v>
      </c>
      <c r="G86" s="38">
        <f t="shared" ref="G86:G100" si="24">D86+E86+F86</f>
        <v>103.2</v>
      </c>
      <c r="H86" s="6">
        <v>132</v>
      </c>
      <c r="I86" s="6"/>
      <c r="J86" s="6">
        <v>132.22999999999999</v>
      </c>
      <c r="K86" s="6">
        <f t="shared" ref="K86:K88" si="25">J86*1.21</f>
        <v>159.99829999999997</v>
      </c>
      <c r="L86" s="1">
        <f t="shared" si="10"/>
        <v>132.2314049586777</v>
      </c>
      <c r="M86" s="1">
        <v>160</v>
      </c>
    </row>
    <row r="87" spans="1:13" x14ac:dyDescent="0.2">
      <c r="A87" s="7" t="s">
        <v>168</v>
      </c>
      <c r="B87" s="7" t="s">
        <v>449</v>
      </c>
      <c r="C87" s="3" t="s">
        <v>599</v>
      </c>
      <c r="D87" s="6"/>
      <c r="E87" s="6">
        <v>15</v>
      </c>
      <c r="F87" s="6"/>
      <c r="G87" s="38"/>
      <c r="H87" s="6"/>
      <c r="I87" s="6"/>
      <c r="J87" s="6"/>
      <c r="K87" s="6">
        <f t="shared" si="25"/>
        <v>0</v>
      </c>
      <c r="L87" s="1">
        <f t="shared" si="10"/>
        <v>0</v>
      </c>
    </row>
    <row r="88" spans="1:13" x14ac:dyDescent="0.2">
      <c r="A88" s="7" t="s">
        <v>168</v>
      </c>
      <c r="B88" s="7" t="s">
        <v>234</v>
      </c>
      <c r="C88" s="3" t="s">
        <v>233</v>
      </c>
      <c r="D88" s="6"/>
      <c r="E88" s="6">
        <v>15</v>
      </c>
      <c r="F88" s="6">
        <v>132.6</v>
      </c>
      <c r="G88" s="38">
        <f t="shared" si="24"/>
        <v>147.6</v>
      </c>
      <c r="H88" s="6">
        <v>170</v>
      </c>
      <c r="I88" s="6"/>
      <c r="J88" s="6">
        <v>173.55</v>
      </c>
      <c r="K88" s="6">
        <f t="shared" si="25"/>
        <v>209.99550000000002</v>
      </c>
      <c r="L88" s="1">
        <f t="shared" si="10"/>
        <v>173.55371900826447</v>
      </c>
      <c r="M88" s="1">
        <v>210</v>
      </c>
    </row>
    <row r="89" spans="1:13" x14ac:dyDescent="0.2">
      <c r="A89" s="7" t="s">
        <v>168</v>
      </c>
      <c r="B89" s="7" t="s">
        <v>640</v>
      </c>
      <c r="C89" s="3"/>
      <c r="D89" s="6"/>
      <c r="E89" s="6">
        <v>5</v>
      </c>
      <c r="F89" s="6">
        <v>42</v>
      </c>
      <c r="G89" s="38">
        <f t="shared" si="24"/>
        <v>47</v>
      </c>
      <c r="H89" s="6"/>
      <c r="I89" s="6"/>
      <c r="J89" s="6">
        <v>50</v>
      </c>
      <c r="K89" s="6">
        <f t="shared" ref="K89:K100" si="26">J89*1.21</f>
        <v>60.5</v>
      </c>
      <c r="L89" s="1">
        <f t="shared" si="10"/>
        <v>0</v>
      </c>
    </row>
    <row r="90" spans="1:13" x14ac:dyDescent="0.2">
      <c r="A90" s="7" t="s">
        <v>168</v>
      </c>
      <c r="B90" s="7" t="s">
        <v>637</v>
      </c>
      <c r="C90" s="3"/>
      <c r="D90" s="6"/>
      <c r="E90" s="6">
        <v>5</v>
      </c>
      <c r="F90" s="6">
        <v>36</v>
      </c>
      <c r="G90" s="38">
        <f t="shared" si="24"/>
        <v>41</v>
      </c>
      <c r="H90" s="6"/>
      <c r="I90" s="6"/>
      <c r="J90" s="6">
        <v>49.59</v>
      </c>
      <c r="K90" s="6">
        <f t="shared" si="26"/>
        <v>60.003900000000002</v>
      </c>
      <c r="L90" s="1">
        <f t="shared" si="10"/>
        <v>0</v>
      </c>
    </row>
    <row r="91" spans="1:13" x14ac:dyDescent="0.2">
      <c r="A91" s="7" t="s">
        <v>168</v>
      </c>
      <c r="B91" s="7" t="s">
        <v>638</v>
      </c>
      <c r="C91" s="3"/>
      <c r="D91" s="6"/>
      <c r="E91" s="6">
        <v>5</v>
      </c>
      <c r="F91" s="6">
        <v>39</v>
      </c>
      <c r="G91" s="38">
        <f t="shared" si="24"/>
        <v>44</v>
      </c>
      <c r="H91" s="6">
        <v>45</v>
      </c>
      <c r="I91" s="6">
        <v>50</v>
      </c>
      <c r="J91" s="6">
        <v>53.72</v>
      </c>
      <c r="K91" s="6">
        <f t="shared" si="26"/>
        <v>65.001199999999997</v>
      </c>
      <c r="L91" s="1">
        <f t="shared" si="10"/>
        <v>0</v>
      </c>
    </row>
    <row r="92" spans="1:13" x14ac:dyDescent="0.2">
      <c r="A92" s="7" t="s">
        <v>168</v>
      </c>
      <c r="B92" s="7" t="s">
        <v>639</v>
      </c>
      <c r="C92" s="3"/>
      <c r="D92" s="6"/>
      <c r="E92" s="6">
        <v>5</v>
      </c>
      <c r="F92" s="6">
        <v>54</v>
      </c>
      <c r="G92" s="38">
        <f t="shared" si="24"/>
        <v>59</v>
      </c>
      <c r="H92" s="6"/>
      <c r="I92" s="6"/>
      <c r="J92" s="6">
        <v>57.85</v>
      </c>
      <c r="K92" s="6">
        <f t="shared" si="26"/>
        <v>69.998499999999993</v>
      </c>
      <c r="L92" s="1">
        <f t="shared" si="10"/>
        <v>0</v>
      </c>
    </row>
    <row r="93" spans="1:13" x14ac:dyDescent="0.2">
      <c r="A93" s="7" t="s">
        <v>168</v>
      </c>
      <c r="B93" s="7" t="s">
        <v>641</v>
      </c>
      <c r="C93" s="3"/>
      <c r="D93" s="6"/>
      <c r="E93" s="6">
        <v>5</v>
      </c>
      <c r="F93" s="6">
        <v>126</v>
      </c>
      <c r="G93" s="38">
        <f t="shared" si="24"/>
        <v>131</v>
      </c>
      <c r="H93" s="6">
        <v>155</v>
      </c>
      <c r="I93" s="6">
        <v>160</v>
      </c>
      <c r="J93" s="6">
        <v>165.29</v>
      </c>
      <c r="K93" s="6">
        <f t="shared" si="26"/>
        <v>200.00089999999997</v>
      </c>
      <c r="L93" s="1">
        <f t="shared" si="10"/>
        <v>0</v>
      </c>
    </row>
    <row r="94" spans="1:13" x14ac:dyDescent="0.2">
      <c r="A94" s="7" t="s">
        <v>168</v>
      </c>
      <c r="B94" s="7" t="s">
        <v>600</v>
      </c>
      <c r="C94" s="3"/>
      <c r="D94" s="6"/>
      <c r="E94" s="6">
        <v>5</v>
      </c>
      <c r="F94" s="6">
        <v>54</v>
      </c>
      <c r="G94" s="38">
        <f t="shared" si="24"/>
        <v>59</v>
      </c>
      <c r="H94" s="6">
        <v>60</v>
      </c>
      <c r="I94" s="6">
        <v>60</v>
      </c>
      <c r="J94" s="6">
        <v>61.98</v>
      </c>
      <c r="K94" s="6">
        <f t="shared" si="26"/>
        <v>74.995799999999988</v>
      </c>
      <c r="L94" s="1">
        <f t="shared" si="10"/>
        <v>0</v>
      </c>
    </row>
    <row r="95" spans="1:13" x14ac:dyDescent="0.2">
      <c r="A95" s="7" t="s">
        <v>168</v>
      </c>
      <c r="B95" s="7" t="s">
        <v>642</v>
      </c>
      <c r="C95" s="3"/>
      <c r="D95" s="6"/>
      <c r="E95" s="6">
        <v>3</v>
      </c>
      <c r="F95" s="6">
        <v>12.88</v>
      </c>
      <c r="G95" s="38">
        <f t="shared" si="24"/>
        <v>15.88</v>
      </c>
      <c r="H95" s="6"/>
      <c r="I95" s="6"/>
      <c r="J95" s="6">
        <v>24.79</v>
      </c>
      <c r="K95" s="6">
        <f t="shared" si="26"/>
        <v>29.995899999999999</v>
      </c>
      <c r="L95" s="1">
        <f t="shared" si="10"/>
        <v>0</v>
      </c>
    </row>
    <row r="96" spans="1:13" x14ac:dyDescent="0.2">
      <c r="A96" s="7" t="s">
        <v>168</v>
      </c>
      <c r="B96" s="7" t="s">
        <v>643</v>
      </c>
      <c r="C96" s="3"/>
      <c r="D96" s="6"/>
      <c r="E96" s="6">
        <v>3</v>
      </c>
      <c r="F96" s="6">
        <v>40</v>
      </c>
      <c r="G96" s="38">
        <f t="shared" si="24"/>
        <v>43</v>
      </c>
      <c r="H96" s="6">
        <v>68</v>
      </c>
      <c r="I96" s="6">
        <v>68</v>
      </c>
      <c r="J96" s="6">
        <v>61.98</v>
      </c>
      <c r="K96" s="6">
        <f t="shared" si="26"/>
        <v>74.995799999999988</v>
      </c>
      <c r="L96" s="1">
        <f t="shared" si="10"/>
        <v>0</v>
      </c>
    </row>
    <row r="97" spans="1:13" x14ac:dyDescent="0.2">
      <c r="A97" s="7" t="s">
        <v>168</v>
      </c>
      <c r="B97" s="7" t="s">
        <v>275</v>
      </c>
      <c r="C97" s="3"/>
      <c r="D97" s="6"/>
      <c r="E97" s="6">
        <v>3</v>
      </c>
      <c r="F97" s="6">
        <v>31.8</v>
      </c>
      <c r="G97" s="38">
        <f t="shared" si="24"/>
        <v>34.799999999999997</v>
      </c>
      <c r="H97" s="6"/>
      <c r="I97" s="6"/>
      <c r="J97" s="6">
        <v>37.19</v>
      </c>
      <c r="K97" s="6">
        <f t="shared" si="26"/>
        <v>44.999899999999997</v>
      </c>
      <c r="L97" s="1">
        <f t="shared" si="10"/>
        <v>0</v>
      </c>
    </row>
    <row r="98" spans="1:13" x14ac:dyDescent="0.2">
      <c r="A98" s="7" t="s">
        <v>168</v>
      </c>
      <c r="B98" s="7" t="s">
        <v>1011</v>
      </c>
      <c r="C98" s="3"/>
      <c r="D98" s="6"/>
      <c r="E98" s="6">
        <v>3</v>
      </c>
      <c r="F98" s="6">
        <v>13.2</v>
      </c>
      <c r="G98" s="38">
        <f t="shared" si="24"/>
        <v>16.2</v>
      </c>
      <c r="H98" s="6"/>
      <c r="I98" s="6"/>
      <c r="J98" s="6">
        <v>16.53</v>
      </c>
      <c r="K98" s="6">
        <f t="shared" si="26"/>
        <v>20.001300000000001</v>
      </c>
      <c r="L98" s="1">
        <f t="shared" si="10"/>
        <v>0</v>
      </c>
    </row>
    <row r="99" spans="1:13" x14ac:dyDescent="0.2">
      <c r="A99" s="7" t="s">
        <v>168</v>
      </c>
      <c r="B99" s="7" t="s">
        <v>943</v>
      </c>
      <c r="C99" s="3"/>
      <c r="D99" s="6"/>
      <c r="E99" s="6">
        <v>1</v>
      </c>
      <c r="F99" s="6">
        <v>10</v>
      </c>
      <c r="G99" s="38">
        <f t="shared" si="24"/>
        <v>11</v>
      </c>
      <c r="H99" s="6"/>
      <c r="I99" s="6"/>
      <c r="J99" s="6">
        <v>14.88</v>
      </c>
      <c r="K99" s="6">
        <f t="shared" si="26"/>
        <v>18.004799999999999</v>
      </c>
      <c r="L99" s="1">
        <f t="shared" si="10"/>
        <v>0</v>
      </c>
    </row>
    <row r="100" spans="1:13" x14ac:dyDescent="0.2">
      <c r="A100" s="7" t="s">
        <v>168</v>
      </c>
      <c r="B100" s="7" t="s">
        <v>385</v>
      </c>
      <c r="C100" s="3"/>
      <c r="D100" s="6"/>
      <c r="E100" s="6">
        <v>5</v>
      </c>
      <c r="F100" s="6">
        <v>70</v>
      </c>
      <c r="G100" s="38">
        <f t="shared" si="24"/>
        <v>75</v>
      </c>
      <c r="H100" s="6">
        <v>95</v>
      </c>
      <c r="I100" s="6">
        <v>95</v>
      </c>
      <c r="J100" s="6">
        <v>95.04</v>
      </c>
      <c r="K100" s="6">
        <f t="shared" si="26"/>
        <v>114.9984</v>
      </c>
      <c r="L100" s="1">
        <f t="shared" si="10"/>
        <v>0</v>
      </c>
    </row>
    <row r="101" spans="1:13" x14ac:dyDescent="0.2">
      <c r="A101" s="2" t="s">
        <v>24</v>
      </c>
      <c r="B101" s="2" t="s">
        <v>131</v>
      </c>
      <c r="C101" s="17" t="s">
        <v>806</v>
      </c>
      <c r="D101" s="6"/>
      <c r="E101" s="6">
        <v>1</v>
      </c>
      <c r="F101" s="6">
        <v>18.48</v>
      </c>
      <c r="G101" s="38">
        <f t="shared" ref="G101:G178" si="27">D101+E101+F101</f>
        <v>19.48</v>
      </c>
      <c r="H101" s="6">
        <v>24.79</v>
      </c>
      <c r="I101" s="6">
        <v>24.79</v>
      </c>
      <c r="J101" s="6">
        <v>24.79</v>
      </c>
      <c r="K101" s="6">
        <f t="shared" si="2"/>
        <v>29.995899999999999</v>
      </c>
      <c r="L101" s="1">
        <f t="shared" si="10"/>
        <v>0</v>
      </c>
    </row>
    <row r="102" spans="1:13" x14ac:dyDescent="0.2">
      <c r="A102" s="2" t="s">
        <v>168</v>
      </c>
      <c r="B102" s="2" t="s">
        <v>273</v>
      </c>
      <c r="C102" s="17" t="s">
        <v>805</v>
      </c>
      <c r="D102" s="6"/>
      <c r="E102" s="6">
        <v>1</v>
      </c>
      <c r="F102" s="6">
        <v>53</v>
      </c>
      <c r="G102" s="38">
        <f t="shared" si="27"/>
        <v>54</v>
      </c>
      <c r="H102" s="6"/>
      <c r="I102" s="6"/>
      <c r="J102" s="6">
        <v>66.12</v>
      </c>
      <c r="K102" s="6">
        <f t="shared" si="2"/>
        <v>80.005200000000002</v>
      </c>
      <c r="L102" s="1">
        <f t="shared" si="10"/>
        <v>66.11570247933885</v>
      </c>
      <c r="M102" s="1">
        <v>80</v>
      </c>
    </row>
    <row r="103" spans="1:13" x14ac:dyDescent="0.2">
      <c r="A103" s="2" t="s">
        <v>24</v>
      </c>
      <c r="B103" s="2" t="s">
        <v>133</v>
      </c>
      <c r="C103" s="17" t="s">
        <v>807</v>
      </c>
      <c r="D103" s="6"/>
      <c r="E103" s="6">
        <v>1</v>
      </c>
      <c r="F103" s="6">
        <v>8</v>
      </c>
      <c r="G103" s="38">
        <f t="shared" si="27"/>
        <v>9</v>
      </c>
      <c r="H103" s="6"/>
      <c r="I103" s="6"/>
      <c r="J103" s="6">
        <v>16.53</v>
      </c>
      <c r="K103" s="6">
        <f t="shared" si="2"/>
        <v>20.001300000000001</v>
      </c>
      <c r="L103" s="1">
        <f t="shared" si="10"/>
        <v>0</v>
      </c>
    </row>
    <row r="104" spans="1:13" x14ac:dyDescent="0.2">
      <c r="A104" s="2" t="s">
        <v>24</v>
      </c>
      <c r="B104" s="2" t="s">
        <v>134</v>
      </c>
      <c r="C104" s="17" t="s">
        <v>808</v>
      </c>
      <c r="D104" s="6"/>
      <c r="E104" s="6">
        <v>1</v>
      </c>
      <c r="F104" s="6">
        <v>6.26</v>
      </c>
      <c r="G104" s="38">
        <f t="shared" si="27"/>
        <v>7.26</v>
      </c>
      <c r="H104" s="6"/>
      <c r="I104" s="6"/>
      <c r="J104" s="6">
        <v>14.88</v>
      </c>
      <c r="K104" s="6">
        <f t="shared" si="2"/>
        <v>18.004799999999999</v>
      </c>
      <c r="L104" s="1">
        <f t="shared" si="10"/>
        <v>0</v>
      </c>
    </row>
    <row r="105" spans="1:13" x14ac:dyDescent="0.2">
      <c r="A105" s="2" t="s">
        <v>24</v>
      </c>
      <c r="B105" s="2" t="s">
        <v>602</v>
      </c>
      <c r="C105" s="3" t="s">
        <v>842</v>
      </c>
      <c r="D105" s="6"/>
      <c r="E105" s="6">
        <v>1</v>
      </c>
      <c r="F105" s="6">
        <v>5</v>
      </c>
      <c r="G105" s="38">
        <f t="shared" si="27"/>
        <v>6</v>
      </c>
      <c r="H105" s="6">
        <v>12</v>
      </c>
      <c r="I105" s="6"/>
      <c r="J105" s="6">
        <v>12.4</v>
      </c>
      <c r="K105" s="6">
        <f t="shared" si="2"/>
        <v>15.004</v>
      </c>
      <c r="L105" s="1">
        <f t="shared" si="10"/>
        <v>0</v>
      </c>
    </row>
    <row r="106" spans="1:13" x14ac:dyDescent="0.2">
      <c r="A106" s="2" t="s">
        <v>24</v>
      </c>
      <c r="B106" s="2" t="s">
        <v>601</v>
      </c>
      <c r="C106" s="3" t="s">
        <v>843</v>
      </c>
      <c r="D106" s="6"/>
      <c r="E106" s="6">
        <v>1</v>
      </c>
      <c r="F106" s="6">
        <v>10</v>
      </c>
      <c r="G106" s="38">
        <f t="shared" si="27"/>
        <v>11</v>
      </c>
      <c r="H106" s="6">
        <v>16</v>
      </c>
      <c r="I106" s="6"/>
      <c r="J106" s="6">
        <v>16.53</v>
      </c>
      <c r="K106" s="6">
        <f t="shared" si="2"/>
        <v>20.001300000000001</v>
      </c>
      <c r="L106" s="1">
        <f t="shared" si="10"/>
        <v>0</v>
      </c>
    </row>
    <row r="107" spans="1:13" x14ac:dyDescent="0.2">
      <c r="A107" s="2" t="s">
        <v>24</v>
      </c>
      <c r="B107" s="7" t="s">
        <v>644</v>
      </c>
      <c r="C107" s="3" t="s">
        <v>844</v>
      </c>
      <c r="D107" s="6"/>
      <c r="E107" s="6"/>
      <c r="F107" s="6"/>
      <c r="G107" s="38">
        <f t="shared" si="27"/>
        <v>0</v>
      </c>
      <c r="H107" s="6">
        <v>33</v>
      </c>
      <c r="I107" s="6"/>
      <c r="J107" s="6"/>
      <c r="K107" s="6">
        <f t="shared" si="2"/>
        <v>0</v>
      </c>
      <c r="L107" s="1">
        <f t="shared" si="10"/>
        <v>0</v>
      </c>
    </row>
    <row r="108" spans="1:13" x14ac:dyDescent="0.2">
      <c r="A108" s="2" t="s">
        <v>24</v>
      </c>
      <c r="B108" s="7" t="s">
        <v>645</v>
      </c>
      <c r="C108" s="3" t="s">
        <v>845</v>
      </c>
      <c r="D108" s="6"/>
      <c r="E108" s="6">
        <v>1</v>
      </c>
      <c r="F108" s="6">
        <v>17.5</v>
      </c>
      <c r="G108" s="38">
        <f t="shared" si="27"/>
        <v>18.5</v>
      </c>
      <c r="H108" s="6">
        <v>25</v>
      </c>
      <c r="I108" s="6"/>
      <c r="J108" s="6">
        <v>30</v>
      </c>
      <c r="K108" s="6">
        <f t="shared" si="2"/>
        <v>36.299999999999997</v>
      </c>
      <c r="L108" s="1">
        <f t="shared" si="10"/>
        <v>0</v>
      </c>
    </row>
    <row r="109" spans="1:13" x14ac:dyDescent="0.2">
      <c r="A109" s="2" t="s">
        <v>24</v>
      </c>
      <c r="B109" s="2" t="s">
        <v>135</v>
      </c>
      <c r="C109" s="17" t="s">
        <v>809</v>
      </c>
      <c r="D109" s="6"/>
      <c r="E109" s="6">
        <v>1</v>
      </c>
      <c r="F109" s="6">
        <v>21.3</v>
      </c>
      <c r="G109" s="38">
        <f t="shared" si="27"/>
        <v>22.3</v>
      </c>
      <c r="H109" s="6">
        <v>33</v>
      </c>
      <c r="I109" s="6"/>
      <c r="J109" s="6">
        <v>33.06</v>
      </c>
      <c r="K109" s="6">
        <f t="shared" si="2"/>
        <v>40.002600000000001</v>
      </c>
      <c r="L109" s="1">
        <f t="shared" si="10"/>
        <v>0</v>
      </c>
    </row>
    <row r="110" spans="1:13" x14ac:dyDescent="0.2">
      <c r="A110" s="2" t="s">
        <v>24</v>
      </c>
      <c r="B110" s="2" t="s">
        <v>136</v>
      </c>
      <c r="C110" s="17" t="s">
        <v>810</v>
      </c>
      <c r="D110" s="6"/>
      <c r="E110" s="6">
        <v>1</v>
      </c>
      <c r="F110" s="6">
        <v>36.299999999999997</v>
      </c>
      <c r="G110" s="38">
        <f t="shared" si="27"/>
        <v>37.299999999999997</v>
      </c>
      <c r="H110" s="6">
        <v>45</v>
      </c>
      <c r="I110" s="6"/>
      <c r="J110" s="6">
        <v>45.46</v>
      </c>
      <c r="K110" s="6">
        <f t="shared" si="2"/>
        <v>55.006599999999999</v>
      </c>
      <c r="L110" s="1">
        <f t="shared" si="10"/>
        <v>45.454545454545453</v>
      </c>
      <c r="M110" s="1">
        <v>55</v>
      </c>
    </row>
    <row r="111" spans="1:13" x14ac:dyDescent="0.2">
      <c r="A111" s="2" t="s">
        <v>24</v>
      </c>
      <c r="B111" s="2" t="s">
        <v>132</v>
      </c>
      <c r="C111" s="17" t="s">
        <v>811</v>
      </c>
      <c r="D111" s="6"/>
      <c r="E111" s="6">
        <v>1</v>
      </c>
      <c r="F111" s="6">
        <v>60</v>
      </c>
      <c r="G111" s="38">
        <f t="shared" si="27"/>
        <v>61</v>
      </c>
      <c r="H111" s="6">
        <v>71</v>
      </c>
      <c r="I111" s="6"/>
      <c r="J111" s="6">
        <v>74.38</v>
      </c>
      <c r="K111" s="6">
        <f t="shared" si="2"/>
        <v>89.999799999999993</v>
      </c>
      <c r="L111" s="1">
        <f t="shared" si="10"/>
        <v>74.380165289256198</v>
      </c>
      <c r="M111" s="1">
        <v>90</v>
      </c>
    </row>
    <row r="112" spans="1:13" x14ac:dyDescent="0.2">
      <c r="A112" s="2" t="s">
        <v>24</v>
      </c>
      <c r="B112" s="2" t="s">
        <v>25</v>
      </c>
      <c r="C112" s="17" t="s">
        <v>812</v>
      </c>
      <c r="D112" s="6"/>
      <c r="E112" s="6">
        <v>1</v>
      </c>
      <c r="F112" s="6">
        <v>24</v>
      </c>
      <c r="G112" s="38">
        <f t="shared" si="27"/>
        <v>25</v>
      </c>
      <c r="H112" s="6">
        <v>37</v>
      </c>
      <c r="I112" s="6"/>
      <c r="J112" s="6">
        <v>41.32</v>
      </c>
      <c r="K112" s="6">
        <f t="shared" si="2"/>
        <v>49.997199999999999</v>
      </c>
      <c r="L112" s="1">
        <f t="shared" si="10"/>
        <v>0</v>
      </c>
    </row>
    <row r="113" spans="1:13" x14ac:dyDescent="0.2">
      <c r="A113" s="2" t="s">
        <v>24</v>
      </c>
      <c r="B113" s="2" t="s">
        <v>1045</v>
      </c>
      <c r="C113" s="17"/>
      <c r="D113" s="6"/>
      <c r="E113" s="6">
        <v>1</v>
      </c>
      <c r="F113" s="6"/>
      <c r="G113" s="38"/>
      <c r="H113" s="6"/>
      <c r="I113" s="6"/>
      <c r="J113" s="6">
        <v>38.020000000000003</v>
      </c>
      <c r="K113" s="6">
        <f t="shared" si="2"/>
        <v>46.004200000000004</v>
      </c>
      <c r="L113" s="1">
        <f t="shared" si="10"/>
        <v>0</v>
      </c>
    </row>
    <row r="114" spans="1:13" x14ac:dyDescent="0.2">
      <c r="A114" s="2" t="s">
        <v>24</v>
      </c>
      <c r="B114" s="2" t="s">
        <v>26</v>
      </c>
      <c r="C114" s="17" t="s">
        <v>813</v>
      </c>
      <c r="D114" s="6"/>
      <c r="E114" s="6">
        <v>1</v>
      </c>
      <c r="F114" s="6">
        <v>38.28</v>
      </c>
      <c r="G114" s="38">
        <f t="shared" si="27"/>
        <v>39.28</v>
      </c>
      <c r="H114" s="6">
        <v>48</v>
      </c>
      <c r="I114" s="6"/>
      <c r="J114" s="6">
        <v>53.72</v>
      </c>
      <c r="K114" s="6">
        <f t="shared" si="2"/>
        <v>65.001199999999997</v>
      </c>
      <c r="L114" s="1">
        <f t="shared" ref="L114:L181" si="28">M114/1.21</f>
        <v>53.719008264462815</v>
      </c>
      <c r="M114" s="1">
        <v>65</v>
      </c>
    </row>
    <row r="115" spans="1:13" x14ac:dyDescent="0.2">
      <c r="A115" s="2" t="s">
        <v>168</v>
      </c>
      <c r="B115" s="2" t="s">
        <v>883</v>
      </c>
      <c r="C115" s="17" t="s">
        <v>814</v>
      </c>
      <c r="D115" s="6"/>
      <c r="E115" s="6">
        <v>3</v>
      </c>
      <c r="F115" s="6">
        <v>25</v>
      </c>
      <c r="G115" s="38">
        <f t="shared" si="27"/>
        <v>28</v>
      </c>
      <c r="H115" s="6">
        <v>40</v>
      </c>
      <c r="I115" s="6"/>
      <c r="J115" s="6">
        <v>49.59</v>
      </c>
      <c r="K115" s="6">
        <f t="shared" si="2"/>
        <v>60.003900000000002</v>
      </c>
      <c r="L115" s="1">
        <f t="shared" si="28"/>
        <v>0</v>
      </c>
    </row>
    <row r="116" spans="1:13" x14ac:dyDescent="0.2">
      <c r="A116" s="2" t="s">
        <v>168</v>
      </c>
      <c r="B116" s="2" t="s">
        <v>1007</v>
      </c>
      <c r="C116" s="17" t="s">
        <v>1008</v>
      </c>
      <c r="D116" s="6"/>
      <c r="E116" s="6">
        <v>3</v>
      </c>
      <c r="F116" s="6">
        <v>35</v>
      </c>
      <c r="G116" s="38">
        <f t="shared" si="27"/>
        <v>38</v>
      </c>
      <c r="H116" s="6">
        <v>45</v>
      </c>
      <c r="I116" s="6"/>
      <c r="J116" s="6">
        <v>53.72</v>
      </c>
      <c r="K116" s="6">
        <f t="shared" si="2"/>
        <v>65.001199999999997</v>
      </c>
      <c r="L116" s="1">
        <f t="shared" si="28"/>
        <v>0</v>
      </c>
    </row>
    <row r="117" spans="1:13" x14ac:dyDescent="0.2">
      <c r="A117" s="2" t="s">
        <v>168</v>
      </c>
      <c r="B117" s="2" t="s">
        <v>884</v>
      </c>
      <c r="C117" s="17" t="s">
        <v>815</v>
      </c>
      <c r="D117" s="6"/>
      <c r="E117" s="6">
        <v>3</v>
      </c>
      <c r="F117" s="6">
        <v>45</v>
      </c>
      <c r="G117" s="38">
        <f t="shared" si="27"/>
        <v>48</v>
      </c>
      <c r="H117" s="6">
        <v>60</v>
      </c>
      <c r="I117" s="6"/>
      <c r="J117" s="6">
        <v>66.12</v>
      </c>
      <c r="K117" s="6">
        <f t="shared" si="2"/>
        <v>80.005200000000002</v>
      </c>
      <c r="L117" s="1">
        <f t="shared" si="28"/>
        <v>0</v>
      </c>
    </row>
    <row r="118" spans="1:13" x14ac:dyDescent="0.2">
      <c r="A118" s="2" t="s">
        <v>168</v>
      </c>
      <c r="B118" s="2" t="s">
        <v>885</v>
      </c>
      <c r="C118" s="17" t="s">
        <v>816</v>
      </c>
      <c r="D118" s="6"/>
      <c r="E118" s="6">
        <v>3</v>
      </c>
      <c r="F118" s="6">
        <v>70</v>
      </c>
      <c r="G118" s="38">
        <f t="shared" si="27"/>
        <v>73</v>
      </c>
      <c r="H118" s="6">
        <v>90</v>
      </c>
      <c r="I118" s="6"/>
      <c r="J118" s="6">
        <v>99.17</v>
      </c>
      <c r="K118" s="6">
        <f t="shared" si="2"/>
        <v>119.9957</v>
      </c>
      <c r="L118" s="1">
        <f t="shared" si="28"/>
        <v>0</v>
      </c>
    </row>
    <row r="119" spans="1:13" x14ac:dyDescent="0.2">
      <c r="A119" s="2" t="s">
        <v>168</v>
      </c>
      <c r="B119" s="2" t="s">
        <v>1009</v>
      </c>
      <c r="C119" s="17" t="s">
        <v>1010</v>
      </c>
      <c r="D119" s="6"/>
      <c r="E119" s="6">
        <v>3</v>
      </c>
      <c r="F119" s="6">
        <v>80</v>
      </c>
      <c r="G119" s="38">
        <f t="shared" si="27"/>
        <v>83</v>
      </c>
      <c r="H119" s="6">
        <v>112</v>
      </c>
      <c r="I119" s="6"/>
      <c r="J119" s="6">
        <v>111.57</v>
      </c>
      <c r="K119" s="6">
        <f t="shared" si="2"/>
        <v>134.99969999999999</v>
      </c>
      <c r="L119" s="1">
        <f t="shared" si="28"/>
        <v>0</v>
      </c>
    </row>
    <row r="120" spans="1:13" x14ac:dyDescent="0.2">
      <c r="A120" s="2" t="s">
        <v>168</v>
      </c>
      <c r="B120" s="2" t="s">
        <v>886</v>
      </c>
      <c r="C120" s="17" t="s">
        <v>817</v>
      </c>
      <c r="D120" s="6"/>
      <c r="E120" s="6">
        <v>3</v>
      </c>
      <c r="F120" s="6">
        <v>86</v>
      </c>
      <c r="G120" s="38">
        <f t="shared" si="27"/>
        <v>89</v>
      </c>
      <c r="H120" s="6">
        <v>120</v>
      </c>
      <c r="I120" s="6"/>
      <c r="J120" s="6">
        <v>132.22999999999999</v>
      </c>
      <c r="K120" s="6">
        <f t="shared" si="2"/>
        <v>159.99829999999997</v>
      </c>
      <c r="L120" s="1">
        <f t="shared" si="28"/>
        <v>0</v>
      </c>
    </row>
    <row r="121" spans="1:13" x14ac:dyDescent="0.2">
      <c r="A121" s="2" t="s">
        <v>168</v>
      </c>
      <c r="B121" s="2" t="s">
        <v>663</v>
      </c>
      <c r="C121" s="17" t="s">
        <v>818</v>
      </c>
      <c r="D121" s="6"/>
      <c r="E121" s="6">
        <v>3</v>
      </c>
      <c r="F121" s="6">
        <v>57.59</v>
      </c>
      <c r="G121" s="38">
        <f t="shared" si="27"/>
        <v>60.59</v>
      </c>
      <c r="H121" s="6">
        <v>68</v>
      </c>
      <c r="I121" s="6"/>
      <c r="J121" s="6">
        <v>82.65</v>
      </c>
      <c r="K121" s="6">
        <f t="shared" si="2"/>
        <v>100.0065</v>
      </c>
      <c r="L121" s="1">
        <f t="shared" si="28"/>
        <v>0</v>
      </c>
    </row>
    <row r="122" spans="1:13" x14ac:dyDescent="0.2">
      <c r="A122" s="2" t="s">
        <v>168</v>
      </c>
      <c r="B122" s="2" t="s">
        <v>664</v>
      </c>
      <c r="C122" s="17" t="s">
        <v>819</v>
      </c>
      <c r="D122" s="6"/>
      <c r="E122" s="6">
        <v>3</v>
      </c>
      <c r="F122" s="6">
        <v>159.65</v>
      </c>
      <c r="G122" s="38">
        <f t="shared" si="27"/>
        <v>162.65</v>
      </c>
      <c r="H122" s="6"/>
      <c r="I122" s="6"/>
      <c r="J122" s="6">
        <v>181.82</v>
      </c>
      <c r="K122" s="6">
        <f t="shared" si="2"/>
        <v>220.00219999999999</v>
      </c>
      <c r="L122" s="1">
        <f t="shared" si="28"/>
        <v>0</v>
      </c>
    </row>
    <row r="123" spans="1:13" x14ac:dyDescent="0.2">
      <c r="A123" s="2" t="s">
        <v>168</v>
      </c>
      <c r="B123" s="2" t="s">
        <v>450</v>
      </c>
      <c r="C123" s="17" t="s">
        <v>887</v>
      </c>
      <c r="D123" s="6"/>
      <c r="E123" s="6">
        <v>3</v>
      </c>
      <c r="F123" s="6">
        <v>60</v>
      </c>
      <c r="G123" s="38">
        <f t="shared" si="27"/>
        <v>63</v>
      </c>
      <c r="H123" s="6">
        <v>78</v>
      </c>
      <c r="I123" s="6"/>
      <c r="J123" s="6">
        <v>99.17</v>
      </c>
      <c r="K123" s="6">
        <f t="shared" si="2"/>
        <v>119.9957</v>
      </c>
      <c r="L123" s="1">
        <f t="shared" si="28"/>
        <v>0</v>
      </c>
    </row>
    <row r="124" spans="1:13" x14ac:dyDescent="0.2">
      <c r="A124" s="2" t="s">
        <v>168</v>
      </c>
      <c r="B124" s="2" t="s">
        <v>451</v>
      </c>
      <c r="C124" s="17" t="s">
        <v>888</v>
      </c>
      <c r="D124" s="6"/>
      <c r="E124" s="6">
        <v>3</v>
      </c>
      <c r="F124" s="6">
        <v>180</v>
      </c>
      <c r="G124" s="38">
        <f t="shared" si="27"/>
        <v>183</v>
      </c>
      <c r="H124" s="6">
        <v>195</v>
      </c>
      <c r="I124" s="6"/>
      <c r="J124" s="6">
        <v>231.41</v>
      </c>
      <c r="K124" s="6">
        <f t="shared" si="2"/>
        <v>280.0061</v>
      </c>
      <c r="L124" s="1">
        <f t="shared" si="28"/>
        <v>0</v>
      </c>
    </row>
    <row r="125" spans="1:13" x14ac:dyDescent="0.2">
      <c r="A125" s="2" t="s">
        <v>24</v>
      </c>
      <c r="B125" s="7" t="s">
        <v>583</v>
      </c>
      <c r="C125" s="3" t="s">
        <v>452</v>
      </c>
      <c r="D125" s="6"/>
      <c r="E125" s="6">
        <v>50</v>
      </c>
      <c r="F125" s="6">
        <v>625</v>
      </c>
      <c r="G125" s="38">
        <f t="shared" si="27"/>
        <v>675</v>
      </c>
      <c r="H125" s="6">
        <v>850</v>
      </c>
      <c r="I125" s="6"/>
      <c r="J125" s="6">
        <v>1157.03</v>
      </c>
      <c r="K125" s="6">
        <f t="shared" si="2"/>
        <v>1400.0063</v>
      </c>
      <c r="L125" s="1">
        <f t="shared" si="28"/>
        <v>1157.0247933884298</v>
      </c>
      <c r="M125" s="1">
        <v>1400</v>
      </c>
    </row>
    <row r="126" spans="1:13" x14ac:dyDescent="0.2">
      <c r="A126" s="2" t="s">
        <v>24</v>
      </c>
      <c r="B126" s="2" t="s">
        <v>455</v>
      </c>
      <c r="C126" s="3" t="s">
        <v>227</v>
      </c>
      <c r="D126" s="6"/>
      <c r="E126" s="6">
        <v>50</v>
      </c>
      <c r="F126" s="6">
        <v>525</v>
      </c>
      <c r="G126" s="38">
        <f t="shared" si="27"/>
        <v>575</v>
      </c>
      <c r="H126" s="6">
        <v>750</v>
      </c>
      <c r="I126" s="6"/>
      <c r="J126" s="6">
        <v>991.74</v>
      </c>
      <c r="K126" s="6">
        <f t="shared" si="2"/>
        <v>1200.0054</v>
      </c>
      <c r="L126" s="1">
        <f t="shared" si="28"/>
        <v>991.73553719008271</v>
      </c>
      <c r="M126" s="1">
        <v>1200</v>
      </c>
    </row>
    <row r="127" spans="1:13" x14ac:dyDescent="0.2">
      <c r="A127" s="2" t="s">
        <v>24</v>
      </c>
      <c r="B127" s="7" t="s">
        <v>584</v>
      </c>
      <c r="C127" s="3" t="s">
        <v>453</v>
      </c>
      <c r="D127" s="6"/>
      <c r="E127" s="6">
        <v>50</v>
      </c>
      <c r="F127" s="6">
        <v>975</v>
      </c>
      <c r="G127" s="38">
        <f t="shared" si="27"/>
        <v>1025</v>
      </c>
      <c r="H127" s="6">
        <v>1225</v>
      </c>
      <c r="I127" s="6"/>
      <c r="J127" s="6">
        <v>1363.64</v>
      </c>
      <c r="K127" s="6">
        <f t="shared" si="2"/>
        <v>1650.0044</v>
      </c>
      <c r="L127" s="1">
        <f t="shared" si="28"/>
        <v>1363.6363636363637</v>
      </c>
      <c r="M127" s="1">
        <v>1650</v>
      </c>
    </row>
    <row r="128" spans="1:13" x14ac:dyDescent="0.2">
      <c r="A128" s="2" t="s">
        <v>24</v>
      </c>
      <c r="B128" s="2" t="s">
        <v>456</v>
      </c>
      <c r="C128" s="3" t="s">
        <v>226</v>
      </c>
      <c r="D128" s="6"/>
      <c r="E128" s="6">
        <v>50</v>
      </c>
      <c r="F128" s="6">
        <v>850</v>
      </c>
      <c r="G128" s="38">
        <f t="shared" si="27"/>
        <v>900</v>
      </c>
      <c r="H128" s="6">
        <v>1125</v>
      </c>
      <c r="I128" s="6"/>
      <c r="J128" s="6">
        <v>1280.99</v>
      </c>
      <c r="K128" s="6">
        <f t="shared" si="2"/>
        <v>1549.9979000000001</v>
      </c>
      <c r="L128" s="1">
        <f t="shared" si="28"/>
        <v>1280.9917355371902</v>
      </c>
      <c r="M128" s="1">
        <v>1550</v>
      </c>
    </row>
    <row r="129" spans="1:13" x14ac:dyDescent="0.2">
      <c r="A129" s="2" t="s">
        <v>24</v>
      </c>
      <c r="B129" s="2" t="s">
        <v>1249</v>
      </c>
      <c r="C129" s="3" t="s">
        <v>454</v>
      </c>
      <c r="D129" s="6"/>
      <c r="E129" s="6">
        <v>50</v>
      </c>
      <c r="F129" s="6">
        <v>915</v>
      </c>
      <c r="G129" s="38">
        <f t="shared" si="27"/>
        <v>965</v>
      </c>
      <c r="H129" s="6"/>
      <c r="I129" s="6"/>
      <c r="J129" s="6">
        <v>1322.31</v>
      </c>
      <c r="K129" s="6">
        <f t="shared" si="2"/>
        <v>1599.9950999999999</v>
      </c>
      <c r="L129" s="1">
        <f t="shared" si="28"/>
        <v>1322.3140495867769</v>
      </c>
      <c r="M129" s="1">
        <v>1600</v>
      </c>
    </row>
    <row r="130" spans="1:13" x14ac:dyDescent="0.2">
      <c r="A130" s="2" t="s">
        <v>24</v>
      </c>
      <c r="B130" s="2" t="s">
        <v>725</v>
      </c>
      <c r="C130" s="3" t="s">
        <v>726</v>
      </c>
      <c r="D130" s="6"/>
      <c r="E130" s="6">
        <v>50</v>
      </c>
      <c r="F130" s="6">
        <v>2000</v>
      </c>
      <c r="G130" s="38">
        <f t="shared" si="27"/>
        <v>2050</v>
      </c>
      <c r="H130" s="6"/>
      <c r="I130" s="6"/>
      <c r="J130" s="6">
        <v>2479.33</v>
      </c>
      <c r="K130" s="6">
        <f t="shared" si="2"/>
        <v>2999.9892999999997</v>
      </c>
      <c r="L130" s="1">
        <f t="shared" si="28"/>
        <v>2479.3388429752067</v>
      </c>
      <c r="M130" s="1">
        <v>3000</v>
      </c>
    </row>
    <row r="131" spans="1:13" x14ac:dyDescent="0.2">
      <c r="A131" s="2" t="s">
        <v>24</v>
      </c>
      <c r="B131" s="2" t="s">
        <v>27</v>
      </c>
      <c r="C131" s="3" t="s">
        <v>223</v>
      </c>
      <c r="D131" s="6"/>
      <c r="E131" s="6">
        <v>25</v>
      </c>
      <c r="F131" s="6">
        <v>276.25</v>
      </c>
      <c r="G131" s="38">
        <f t="shared" si="27"/>
        <v>301.25</v>
      </c>
      <c r="H131" s="6">
        <v>340</v>
      </c>
      <c r="I131" s="6"/>
      <c r="J131" s="6">
        <v>388.43</v>
      </c>
      <c r="K131" s="6">
        <f t="shared" si="2"/>
        <v>470.00029999999998</v>
      </c>
      <c r="L131" s="1">
        <f t="shared" si="28"/>
        <v>388.42975206611573</v>
      </c>
      <c r="M131" s="1">
        <v>470</v>
      </c>
    </row>
    <row r="132" spans="1:13" x14ac:dyDescent="0.2">
      <c r="A132" s="2" t="s">
        <v>24</v>
      </c>
      <c r="B132" s="2" t="s">
        <v>178</v>
      </c>
      <c r="C132" s="3" t="s">
        <v>224</v>
      </c>
      <c r="D132" s="6"/>
      <c r="E132" s="6">
        <v>25</v>
      </c>
      <c r="F132" s="6">
        <v>348.5</v>
      </c>
      <c r="G132" s="38">
        <f t="shared" si="27"/>
        <v>373.5</v>
      </c>
      <c r="H132" s="6">
        <v>410</v>
      </c>
      <c r="I132" s="6"/>
      <c r="J132" s="6">
        <v>454.55</v>
      </c>
      <c r="K132" s="6">
        <f t="shared" si="2"/>
        <v>550.00549999999998</v>
      </c>
      <c r="L132" s="1">
        <f t="shared" si="28"/>
        <v>454.54545454545456</v>
      </c>
      <c r="M132" s="1">
        <v>550</v>
      </c>
    </row>
    <row r="133" spans="1:13" x14ac:dyDescent="0.2">
      <c r="A133" s="2" t="s">
        <v>168</v>
      </c>
      <c r="B133" s="2" t="s">
        <v>274</v>
      </c>
      <c r="C133" s="3" t="s">
        <v>225</v>
      </c>
      <c r="D133" s="6"/>
      <c r="E133" s="6"/>
      <c r="F133" s="6"/>
      <c r="G133" s="38">
        <f t="shared" si="27"/>
        <v>0</v>
      </c>
      <c r="H133" s="6"/>
      <c r="I133" s="6"/>
      <c r="J133" s="6"/>
      <c r="K133" s="6">
        <f t="shared" si="2"/>
        <v>0</v>
      </c>
      <c r="L133" s="1">
        <f t="shared" si="28"/>
        <v>0</v>
      </c>
    </row>
    <row r="134" spans="1:13" x14ac:dyDescent="0.2">
      <c r="A134" s="2" t="s">
        <v>168</v>
      </c>
      <c r="B134" s="2" t="s">
        <v>457</v>
      </c>
      <c r="C134" s="3" t="s">
        <v>458</v>
      </c>
      <c r="D134" s="6"/>
      <c r="E134" s="6">
        <v>25</v>
      </c>
      <c r="F134" s="6">
        <v>289</v>
      </c>
      <c r="G134" s="38">
        <f t="shared" si="27"/>
        <v>314</v>
      </c>
      <c r="H134" s="6">
        <v>349</v>
      </c>
      <c r="I134" s="6"/>
      <c r="J134" s="6">
        <v>396.7</v>
      </c>
      <c r="K134" s="6">
        <f t="shared" si="2"/>
        <v>480.00699999999995</v>
      </c>
      <c r="L134" s="1">
        <f t="shared" si="28"/>
        <v>396.69421487603307</v>
      </c>
      <c r="M134" s="1">
        <v>480</v>
      </c>
    </row>
    <row r="135" spans="1:13" x14ac:dyDescent="0.2">
      <c r="A135" s="2" t="s">
        <v>168</v>
      </c>
      <c r="B135" s="2" t="s">
        <v>460</v>
      </c>
      <c r="C135" s="3" t="s">
        <v>459</v>
      </c>
      <c r="D135" s="6"/>
      <c r="E135" s="6">
        <v>50</v>
      </c>
      <c r="F135" s="6">
        <v>954.15</v>
      </c>
      <c r="G135" s="38">
        <f t="shared" si="27"/>
        <v>1004.15</v>
      </c>
      <c r="H135" s="6"/>
      <c r="I135" s="6"/>
      <c r="J135" s="6">
        <v>1239.67</v>
      </c>
      <c r="K135" s="6">
        <f t="shared" si="2"/>
        <v>1500.0007000000001</v>
      </c>
      <c r="L135" s="1">
        <f t="shared" si="28"/>
        <v>1239.6694214876034</v>
      </c>
      <c r="M135" s="1">
        <v>1500</v>
      </c>
    </row>
    <row r="136" spans="1:13" x14ac:dyDescent="0.2">
      <c r="A136" s="2" t="s">
        <v>168</v>
      </c>
      <c r="B136" s="2" t="s">
        <v>724</v>
      </c>
      <c r="C136" s="17" t="s">
        <v>1012</v>
      </c>
      <c r="D136" s="6"/>
      <c r="E136" s="6">
        <v>25</v>
      </c>
      <c r="F136" s="32">
        <v>461.7</v>
      </c>
      <c r="G136" s="38">
        <f t="shared" si="27"/>
        <v>486.7</v>
      </c>
      <c r="H136" s="6">
        <v>525</v>
      </c>
      <c r="I136" s="6"/>
      <c r="J136" s="6">
        <v>578.51</v>
      </c>
      <c r="K136" s="6">
        <f t="shared" si="2"/>
        <v>699.99709999999993</v>
      </c>
      <c r="L136" s="1">
        <f t="shared" si="28"/>
        <v>578.51239669421489</v>
      </c>
      <c r="M136" s="1">
        <v>700</v>
      </c>
    </row>
    <row r="137" spans="1:13" x14ac:dyDescent="0.2">
      <c r="A137" s="2" t="s">
        <v>168</v>
      </c>
      <c r="B137" s="2" t="s">
        <v>1013</v>
      </c>
      <c r="C137" s="17" t="s">
        <v>1014</v>
      </c>
      <c r="D137" s="6"/>
      <c r="E137" s="6">
        <v>25</v>
      </c>
      <c r="F137" s="32">
        <v>546.6</v>
      </c>
      <c r="G137" s="38">
        <f t="shared" si="27"/>
        <v>571.6</v>
      </c>
      <c r="H137" s="6"/>
      <c r="I137" s="6"/>
      <c r="J137" s="6">
        <v>702.48</v>
      </c>
      <c r="K137" s="6">
        <f t="shared" si="2"/>
        <v>850.00080000000003</v>
      </c>
      <c r="L137" s="1">
        <f t="shared" si="28"/>
        <v>702.47933884297527</v>
      </c>
      <c r="M137" s="1">
        <v>850</v>
      </c>
    </row>
    <row r="138" spans="1:13" x14ac:dyDescent="0.2">
      <c r="A138" s="2" t="s">
        <v>168</v>
      </c>
      <c r="B138" s="7" t="s">
        <v>665</v>
      </c>
      <c r="C138" s="3" t="s">
        <v>727</v>
      </c>
      <c r="D138" s="6"/>
      <c r="E138" s="6">
        <v>5</v>
      </c>
      <c r="F138" s="6">
        <v>45</v>
      </c>
      <c r="G138" s="38">
        <f t="shared" si="27"/>
        <v>50</v>
      </c>
      <c r="H138" s="6"/>
      <c r="I138" s="6"/>
      <c r="J138" s="6">
        <v>70.25</v>
      </c>
      <c r="K138" s="6">
        <f t="shared" si="2"/>
        <v>85.002499999999998</v>
      </c>
      <c r="L138" s="1">
        <f t="shared" si="28"/>
        <v>0</v>
      </c>
    </row>
    <row r="139" spans="1:13" x14ac:dyDescent="0.2">
      <c r="A139" s="2" t="s">
        <v>168</v>
      </c>
      <c r="B139" s="7" t="s">
        <v>666</v>
      </c>
      <c r="C139" s="3" t="s">
        <v>728</v>
      </c>
      <c r="D139" s="6"/>
      <c r="E139" s="6">
        <v>5</v>
      </c>
      <c r="F139" s="6">
        <v>50</v>
      </c>
      <c r="G139" s="38">
        <f t="shared" ref="G139" si="29">D139+E139+F139</f>
        <v>55</v>
      </c>
      <c r="H139" s="6"/>
      <c r="I139" s="6"/>
      <c r="J139" s="6">
        <v>74.38</v>
      </c>
      <c r="K139" s="6">
        <f t="shared" ref="K139" si="30">J139*1.21</f>
        <v>89.999799999999993</v>
      </c>
      <c r="L139" s="1">
        <f t="shared" si="28"/>
        <v>0</v>
      </c>
    </row>
    <row r="140" spans="1:13" x14ac:dyDescent="0.2">
      <c r="A140" s="2" t="s">
        <v>168</v>
      </c>
      <c r="B140" s="7" t="s">
        <v>667</v>
      </c>
      <c r="C140" s="3" t="s">
        <v>729</v>
      </c>
      <c r="D140" s="6"/>
      <c r="E140" s="6">
        <v>2</v>
      </c>
      <c r="F140" s="6">
        <v>12</v>
      </c>
      <c r="G140" s="38">
        <f t="shared" si="27"/>
        <v>14</v>
      </c>
      <c r="H140" s="6">
        <v>19</v>
      </c>
      <c r="I140" s="6"/>
      <c r="J140" s="6">
        <v>20.66</v>
      </c>
      <c r="K140" s="6">
        <f t="shared" si="2"/>
        <v>24.9986</v>
      </c>
      <c r="L140" s="1">
        <f t="shared" si="28"/>
        <v>20.66115702479339</v>
      </c>
      <c r="M140" s="1">
        <v>25</v>
      </c>
    </row>
    <row r="141" spans="1:13" x14ac:dyDescent="0.2">
      <c r="A141" s="2" t="s">
        <v>168</v>
      </c>
      <c r="B141" s="7" t="s">
        <v>730</v>
      </c>
      <c r="C141" s="3" t="s">
        <v>731</v>
      </c>
      <c r="D141" s="6"/>
      <c r="E141" s="6">
        <v>2</v>
      </c>
      <c r="F141" s="6">
        <v>12</v>
      </c>
      <c r="G141" s="38">
        <f t="shared" ref="G141" si="31">D141+E141+F141</f>
        <v>14</v>
      </c>
      <c r="H141" s="6">
        <v>19</v>
      </c>
      <c r="I141" s="6"/>
      <c r="J141" s="6">
        <v>20.66</v>
      </c>
      <c r="K141" s="6">
        <f t="shared" ref="K141" si="32">J141*1.21</f>
        <v>24.9986</v>
      </c>
      <c r="L141" s="1">
        <f t="shared" si="28"/>
        <v>0</v>
      </c>
    </row>
    <row r="142" spans="1:13" x14ac:dyDescent="0.2">
      <c r="A142" s="2" t="s">
        <v>28</v>
      </c>
      <c r="B142" s="7" t="s">
        <v>518</v>
      </c>
      <c r="C142" s="17" t="s">
        <v>516</v>
      </c>
      <c r="D142" s="6"/>
      <c r="E142" s="6"/>
      <c r="F142" s="6"/>
      <c r="G142" s="38">
        <f t="shared" si="27"/>
        <v>0</v>
      </c>
      <c r="H142" s="6"/>
      <c r="I142" s="6"/>
      <c r="J142" s="6"/>
      <c r="K142" s="6">
        <f t="shared" si="2"/>
        <v>0</v>
      </c>
      <c r="L142" s="1">
        <f t="shared" si="28"/>
        <v>0</v>
      </c>
    </row>
    <row r="143" spans="1:13" x14ac:dyDescent="0.2">
      <c r="A143" s="2" t="s">
        <v>28</v>
      </c>
      <c r="B143" s="7" t="s">
        <v>519</v>
      </c>
      <c r="C143" s="17" t="s">
        <v>517</v>
      </c>
      <c r="D143" s="6"/>
      <c r="E143" s="6"/>
      <c r="F143" s="6"/>
      <c r="G143" s="38">
        <f t="shared" si="27"/>
        <v>0</v>
      </c>
      <c r="H143" s="6"/>
      <c r="I143" s="6"/>
      <c r="J143" s="6"/>
      <c r="K143" s="6">
        <f t="shared" si="2"/>
        <v>0</v>
      </c>
      <c r="L143" s="1">
        <f t="shared" si="28"/>
        <v>0</v>
      </c>
    </row>
    <row r="144" spans="1:13" x14ac:dyDescent="0.2">
      <c r="A144" s="2" t="s">
        <v>28</v>
      </c>
      <c r="B144" s="2" t="s">
        <v>386</v>
      </c>
      <c r="C144" s="3" t="s">
        <v>29</v>
      </c>
      <c r="D144" s="6"/>
      <c r="E144" s="6">
        <v>37.5</v>
      </c>
      <c r="F144" s="6">
        <v>120</v>
      </c>
      <c r="G144" s="38">
        <f t="shared" si="27"/>
        <v>157.5</v>
      </c>
      <c r="H144" s="6">
        <v>168</v>
      </c>
      <c r="I144" s="6"/>
      <c r="J144" s="6">
        <v>180</v>
      </c>
      <c r="K144" s="6">
        <f t="shared" si="2"/>
        <v>217.79999999999998</v>
      </c>
      <c r="L144" s="1">
        <f t="shared" si="28"/>
        <v>0</v>
      </c>
    </row>
    <row r="145" spans="1:13" x14ac:dyDescent="0.2">
      <c r="A145" s="2" t="s">
        <v>28</v>
      </c>
      <c r="B145" s="2" t="s">
        <v>387</v>
      </c>
      <c r="C145" s="3" t="s">
        <v>30</v>
      </c>
      <c r="D145" s="6"/>
      <c r="E145" s="6"/>
      <c r="F145" s="6"/>
      <c r="G145" s="38">
        <f t="shared" si="27"/>
        <v>0</v>
      </c>
      <c r="H145" s="6">
        <v>0.25</v>
      </c>
      <c r="I145" s="6">
        <v>0.25</v>
      </c>
      <c r="J145" s="6">
        <v>0.28999999999999998</v>
      </c>
      <c r="K145" s="6">
        <f t="shared" si="2"/>
        <v>0.35089999999999999</v>
      </c>
      <c r="L145" s="1">
        <f t="shared" si="28"/>
        <v>0</v>
      </c>
    </row>
    <row r="146" spans="1:13" x14ac:dyDescent="0.2">
      <c r="A146" s="2" t="s">
        <v>28</v>
      </c>
      <c r="B146" s="2" t="s">
        <v>388</v>
      </c>
      <c r="C146" s="3" t="s">
        <v>396</v>
      </c>
      <c r="D146" s="6"/>
      <c r="E146" s="6">
        <v>37.5</v>
      </c>
      <c r="F146" s="6">
        <v>120</v>
      </c>
      <c r="G146" s="38">
        <f t="shared" ref="G146:G153" si="33">D146+E146+F146</f>
        <v>157.5</v>
      </c>
      <c r="H146" s="6">
        <v>168</v>
      </c>
      <c r="I146" s="6"/>
      <c r="J146" s="6">
        <v>180</v>
      </c>
      <c r="K146" s="6">
        <f t="shared" ref="K146:K153" si="34">J146*1.21</f>
        <v>217.79999999999998</v>
      </c>
      <c r="L146" s="1">
        <f t="shared" si="28"/>
        <v>0</v>
      </c>
    </row>
    <row r="147" spans="1:13" x14ac:dyDescent="0.2">
      <c r="A147" s="2" t="s">
        <v>28</v>
      </c>
      <c r="B147" s="2" t="s">
        <v>389</v>
      </c>
      <c r="C147" s="3" t="s">
        <v>400</v>
      </c>
      <c r="D147" s="6"/>
      <c r="E147" s="6"/>
      <c r="F147" s="6"/>
      <c r="G147" s="38">
        <f t="shared" si="33"/>
        <v>0</v>
      </c>
      <c r="H147" s="6">
        <v>0.25</v>
      </c>
      <c r="I147" s="6">
        <v>0.25</v>
      </c>
      <c r="J147" s="6">
        <v>0.28999999999999998</v>
      </c>
      <c r="K147" s="6">
        <f t="shared" si="34"/>
        <v>0.35089999999999999</v>
      </c>
      <c r="L147" s="1">
        <f t="shared" si="28"/>
        <v>0</v>
      </c>
    </row>
    <row r="148" spans="1:13" x14ac:dyDescent="0.2">
      <c r="A148" s="2" t="s">
        <v>28</v>
      </c>
      <c r="B148" s="2" t="s">
        <v>390</v>
      </c>
      <c r="C148" s="3" t="s">
        <v>397</v>
      </c>
      <c r="D148" s="6"/>
      <c r="E148" s="6">
        <v>37.5</v>
      </c>
      <c r="F148" s="6">
        <v>120</v>
      </c>
      <c r="G148" s="38">
        <f t="shared" si="33"/>
        <v>157.5</v>
      </c>
      <c r="H148" s="6">
        <v>168</v>
      </c>
      <c r="I148" s="6">
        <v>175</v>
      </c>
      <c r="J148" s="6">
        <v>180</v>
      </c>
      <c r="K148" s="6">
        <f t="shared" si="34"/>
        <v>217.79999999999998</v>
      </c>
      <c r="L148" s="1">
        <f t="shared" si="28"/>
        <v>0</v>
      </c>
    </row>
    <row r="149" spans="1:13" x14ac:dyDescent="0.2">
      <c r="A149" s="2" t="s">
        <v>28</v>
      </c>
      <c r="B149" s="2" t="s">
        <v>391</v>
      </c>
      <c r="C149" s="3" t="s">
        <v>401</v>
      </c>
      <c r="D149" s="6"/>
      <c r="E149" s="6"/>
      <c r="F149" s="6"/>
      <c r="G149" s="38">
        <f t="shared" si="33"/>
        <v>0</v>
      </c>
      <c r="H149" s="6">
        <v>0.25</v>
      </c>
      <c r="I149" s="6">
        <v>0.25</v>
      </c>
      <c r="J149" s="6">
        <v>0.28999999999999998</v>
      </c>
      <c r="K149" s="6">
        <f t="shared" si="34"/>
        <v>0.35089999999999999</v>
      </c>
      <c r="L149" s="1">
        <f t="shared" si="28"/>
        <v>0</v>
      </c>
    </row>
    <row r="150" spans="1:13" x14ac:dyDescent="0.2">
      <c r="A150" s="2" t="s">
        <v>28</v>
      </c>
      <c r="B150" s="2" t="s">
        <v>392</v>
      </c>
      <c r="C150" s="3" t="s">
        <v>398</v>
      </c>
      <c r="D150" s="6"/>
      <c r="E150" s="6">
        <v>37.5</v>
      </c>
      <c r="F150" s="6">
        <v>150</v>
      </c>
      <c r="G150" s="38">
        <f t="shared" si="33"/>
        <v>187.5</v>
      </c>
      <c r="H150" s="6">
        <v>205</v>
      </c>
      <c r="I150" s="6"/>
      <c r="J150" s="6">
        <v>220</v>
      </c>
      <c r="K150" s="6">
        <f t="shared" si="34"/>
        <v>266.2</v>
      </c>
      <c r="L150" s="1">
        <f t="shared" si="28"/>
        <v>0</v>
      </c>
    </row>
    <row r="151" spans="1:13" x14ac:dyDescent="0.2">
      <c r="A151" s="2" t="s">
        <v>28</v>
      </c>
      <c r="B151" s="2" t="s">
        <v>393</v>
      </c>
      <c r="C151" s="3" t="s">
        <v>402</v>
      </c>
      <c r="D151" s="6"/>
      <c r="E151" s="6"/>
      <c r="F151" s="6"/>
      <c r="G151" s="38">
        <f t="shared" si="33"/>
        <v>0</v>
      </c>
      <c r="H151" s="6">
        <v>0.3</v>
      </c>
      <c r="I151" s="6">
        <v>0.3</v>
      </c>
      <c r="J151" s="6">
        <v>0.33</v>
      </c>
      <c r="K151" s="6">
        <f t="shared" si="34"/>
        <v>0.39929999999999999</v>
      </c>
      <c r="L151" s="1">
        <f t="shared" si="28"/>
        <v>0.33057851239669422</v>
      </c>
      <c r="M151" s="31">
        <v>0.4</v>
      </c>
    </row>
    <row r="152" spans="1:13" x14ac:dyDescent="0.2">
      <c r="A152" s="2" t="s">
        <v>28</v>
      </c>
      <c r="B152" s="2" t="s">
        <v>394</v>
      </c>
      <c r="C152" s="3" t="s">
        <v>399</v>
      </c>
      <c r="D152" s="6"/>
      <c r="E152" s="6">
        <v>37.5</v>
      </c>
      <c r="F152" s="6">
        <v>150</v>
      </c>
      <c r="G152" s="38">
        <f t="shared" si="33"/>
        <v>187.5</v>
      </c>
      <c r="H152" s="6">
        <v>205</v>
      </c>
      <c r="I152" s="6"/>
      <c r="J152" s="6">
        <v>220</v>
      </c>
      <c r="K152" s="6">
        <f t="shared" si="34"/>
        <v>266.2</v>
      </c>
      <c r="L152" s="1">
        <f t="shared" si="28"/>
        <v>0</v>
      </c>
    </row>
    <row r="153" spans="1:13" x14ac:dyDescent="0.2">
      <c r="A153" s="2" t="s">
        <v>28</v>
      </c>
      <c r="B153" s="2" t="s">
        <v>395</v>
      </c>
      <c r="C153" s="3" t="s">
        <v>403</v>
      </c>
      <c r="D153" s="6"/>
      <c r="E153" s="6"/>
      <c r="F153" s="6"/>
      <c r="G153" s="38">
        <f t="shared" si="33"/>
        <v>0</v>
      </c>
      <c r="H153" s="6">
        <v>0.3</v>
      </c>
      <c r="I153" s="6">
        <v>0.3</v>
      </c>
      <c r="J153" s="6">
        <v>0.33</v>
      </c>
      <c r="K153" s="6">
        <f t="shared" si="34"/>
        <v>0.39929999999999999</v>
      </c>
      <c r="L153" s="1">
        <f t="shared" si="28"/>
        <v>0</v>
      </c>
    </row>
    <row r="154" spans="1:13" x14ac:dyDescent="0.2">
      <c r="A154" s="2" t="s">
        <v>28</v>
      </c>
      <c r="B154" s="2" t="s">
        <v>1274</v>
      </c>
      <c r="C154" s="3" t="s">
        <v>1228</v>
      </c>
      <c r="D154" s="6"/>
      <c r="E154" s="6"/>
      <c r="F154" s="6"/>
      <c r="G154" s="38"/>
      <c r="H154" s="6"/>
      <c r="I154" s="6"/>
      <c r="J154" s="6"/>
      <c r="K154" s="6"/>
      <c r="L154" s="1">
        <f t="shared" si="28"/>
        <v>0</v>
      </c>
    </row>
    <row r="155" spans="1:13" x14ac:dyDescent="0.2">
      <c r="A155" s="2" t="s">
        <v>28</v>
      </c>
      <c r="B155" s="2" t="s">
        <v>404</v>
      </c>
      <c r="C155" s="17" t="s">
        <v>520</v>
      </c>
      <c r="D155" s="6"/>
      <c r="E155" s="6">
        <v>37.5</v>
      </c>
      <c r="F155" s="6">
        <v>110</v>
      </c>
      <c r="G155" s="38">
        <f t="shared" si="27"/>
        <v>147.5</v>
      </c>
      <c r="H155" s="6">
        <v>163</v>
      </c>
      <c r="I155" s="6">
        <v>170</v>
      </c>
      <c r="J155" s="6">
        <v>180</v>
      </c>
      <c r="K155" s="6">
        <f t="shared" si="2"/>
        <v>217.79999999999998</v>
      </c>
      <c r="L155" s="1">
        <f t="shared" si="28"/>
        <v>0</v>
      </c>
    </row>
    <row r="156" spans="1:13" x14ac:dyDescent="0.2">
      <c r="A156" s="2" t="s">
        <v>28</v>
      </c>
      <c r="B156" s="2" t="s">
        <v>415</v>
      </c>
      <c r="C156" s="17" t="s">
        <v>521</v>
      </c>
      <c r="D156" s="6"/>
      <c r="E156" s="6"/>
      <c r="F156" s="6"/>
      <c r="G156" s="38"/>
      <c r="H156" s="6"/>
      <c r="I156" s="6"/>
      <c r="J156" s="6">
        <v>0.27</v>
      </c>
      <c r="K156" s="6">
        <f t="shared" si="2"/>
        <v>0.32669999999999999</v>
      </c>
      <c r="L156" s="1">
        <f t="shared" si="28"/>
        <v>0</v>
      </c>
    </row>
    <row r="157" spans="1:13" x14ac:dyDescent="0.2">
      <c r="A157" s="2" t="s">
        <v>28</v>
      </c>
      <c r="B157" s="7" t="s">
        <v>691</v>
      </c>
      <c r="C157" s="17" t="s">
        <v>522</v>
      </c>
      <c r="D157" s="6"/>
      <c r="E157" s="6">
        <v>0.75</v>
      </c>
      <c r="F157" s="6">
        <v>3</v>
      </c>
      <c r="G157" s="38">
        <f t="shared" si="27"/>
        <v>3.75</v>
      </c>
      <c r="H157" s="6">
        <v>4.5</v>
      </c>
      <c r="I157" s="6"/>
      <c r="J157" s="6">
        <v>5.79</v>
      </c>
      <c r="K157" s="6">
        <f t="shared" si="2"/>
        <v>7.0058999999999996</v>
      </c>
      <c r="L157" s="1">
        <f t="shared" si="28"/>
        <v>0</v>
      </c>
    </row>
    <row r="158" spans="1:13" x14ac:dyDescent="0.2">
      <c r="A158" s="2" t="s">
        <v>28</v>
      </c>
      <c r="B158" s="2" t="s">
        <v>405</v>
      </c>
      <c r="C158" s="17" t="s">
        <v>411</v>
      </c>
      <c r="D158" s="6"/>
      <c r="E158" s="6">
        <v>37.5</v>
      </c>
      <c r="F158" s="6">
        <v>120</v>
      </c>
      <c r="G158" s="38">
        <f t="shared" si="27"/>
        <v>157.5</v>
      </c>
      <c r="H158" s="6">
        <v>173</v>
      </c>
      <c r="I158" s="6"/>
      <c r="J158" s="6">
        <v>180</v>
      </c>
      <c r="K158" s="6">
        <f t="shared" si="2"/>
        <v>217.79999999999998</v>
      </c>
      <c r="L158" s="1">
        <f t="shared" si="28"/>
        <v>0</v>
      </c>
    </row>
    <row r="159" spans="1:13" x14ac:dyDescent="0.2">
      <c r="A159" s="2" t="s">
        <v>28</v>
      </c>
      <c r="B159" s="2" t="s">
        <v>406</v>
      </c>
      <c r="C159" s="17" t="s">
        <v>412</v>
      </c>
      <c r="D159" s="6"/>
      <c r="E159" s="6"/>
      <c r="F159" s="6"/>
      <c r="G159" s="38">
        <f t="shared" si="27"/>
        <v>0</v>
      </c>
      <c r="H159" s="6">
        <v>0.25</v>
      </c>
      <c r="I159" s="6"/>
      <c r="J159" s="6">
        <v>0.28899999999999998</v>
      </c>
      <c r="K159" s="6">
        <f t="shared" si="2"/>
        <v>0.34968999999999995</v>
      </c>
      <c r="L159" s="1">
        <f t="shared" si="28"/>
        <v>0.28925619834710742</v>
      </c>
      <c r="M159" s="1">
        <v>0.35</v>
      </c>
    </row>
    <row r="160" spans="1:13" x14ac:dyDescent="0.2">
      <c r="A160" s="2" t="s">
        <v>28</v>
      </c>
      <c r="B160" s="2" t="s">
        <v>407</v>
      </c>
      <c r="C160" s="17" t="s">
        <v>413</v>
      </c>
      <c r="D160" s="6"/>
      <c r="E160" s="6">
        <v>37.5</v>
      </c>
      <c r="F160" s="6">
        <v>120</v>
      </c>
      <c r="G160" s="38">
        <f t="shared" si="27"/>
        <v>157.5</v>
      </c>
      <c r="H160" s="6">
        <v>173</v>
      </c>
      <c r="I160" s="6"/>
      <c r="J160" s="6">
        <v>190</v>
      </c>
      <c r="K160" s="6">
        <f t="shared" si="2"/>
        <v>229.9</v>
      </c>
      <c r="L160" s="1">
        <f t="shared" si="28"/>
        <v>0</v>
      </c>
    </row>
    <row r="161" spans="1:13" x14ac:dyDescent="0.2">
      <c r="A161" s="2" t="s">
        <v>28</v>
      </c>
      <c r="B161" s="2" t="s">
        <v>408</v>
      </c>
      <c r="C161" s="17" t="s">
        <v>414</v>
      </c>
      <c r="D161" s="6"/>
      <c r="E161" s="6"/>
      <c r="F161" s="6"/>
      <c r="G161" s="38"/>
      <c r="H161" s="6">
        <v>0.25</v>
      </c>
      <c r="I161" s="6"/>
      <c r="J161" s="6">
        <v>0.28999999999999998</v>
      </c>
      <c r="K161" s="6">
        <f t="shared" si="2"/>
        <v>0.35089999999999999</v>
      </c>
      <c r="L161" s="1">
        <f t="shared" si="28"/>
        <v>0</v>
      </c>
    </row>
    <row r="162" spans="1:13" x14ac:dyDescent="0.2">
      <c r="A162" s="2" t="s">
        <v>28</v>
      </c>
      <c r="B162" s="2" t="s">
        <v>409</v>
      </c>
      <c r="C162" s="17" t="s">
        <v>523</v>
      </c>
      <c r="D162" s="6"/>
      <c r="E162" s="6">
        <v>37.5</v>
      </c>
      <c r="F162" s="6">
        <v>120</v>
      </c>
      <c r="G162" s="38">
        <f t="shared" si="27"/>
        <v>157.5</v>
      </c>
      <c r="H162" s="6">
        <v>173</v>
      </c>
      <c r="I162" s="6"/>
      <c r="J162" s="6">
        <v>190</v>
      </c>
      <c r="K162" s="6">
        <f t="shared" si="2"/>
        <v>229.9</v>
      </c>
      <c r="L162" s="1">
        <f t="shared" si="28"/>
        <v>0</v>
      </c>
    </row>
    <row r="163" spans="1:13" x14ac:dyDescent="0.2">
      <c r="A163" s="2" t="s">
        <v>28</v>
      </c>
      <c r="B163" s="2" t="s">
        <v>410</v>
      </c>
      <c r="C163" s="17" t="s">
        <v>524</v>
      </c>
      <c r="D163" s="6"/>
      <c r="E163" s="6"/>
      <c r="F163" s="6"/>
      <c r="G163" s="38"/>
      <c r="H163" s="6">
        <v>0.25</v>
      </c>
      <c r="I163" s="6"/>
      <c r="J163" s="6">
        <v>0.28999999999999998</v>
      </c>
      <c r="K163" s="6">
        <f t="shared" si="2"/>
        <v>0.35089999999999999</v>
      </c>
      <c r="L163" s="1">
        <f t="shared" si="28"/>
        <v>0</v>
      </c>
    </row>
    <row r="164" spans="1:13" x14ac:dyDescent="0.2">
      <c r="A164" s="2" t="s">
        <v>28</v>
      </c>
      <c r="B164" s="2" t="s">
        <v>718</v>
      </c>
      <c r="C164" s="17" t="s">
        <v>668</v>
      </c>
      <c r="D164" s="6"/>
      <c r="E164" s="6">
        <v>37.5</v>
      </c>
      <c r="F164" s="6">
        <v>135</v>
      </c>
      <c r="G164" s="38">
        <f t="shared" ref="G164:G169" si="35">D164+E164+F164</f>
        <v>172.5</v>
      </c>
      <c r="H164" s="6">
        <v>192</v>
      </c>
      <c r="I164" s="6">
        <v>195</v>
      </c>
      <c r="J164" s="6">
        <v>200</v>
      </c>
      <c r="K164" s="6">
        <f t="shared" ref="K164" si="36">J164*1.21</f>
        <v>242</v>
      </c>
      <c r="L164" s="1">
        <f t="shared" si="28"/>
        <v>0</v>
      </c>
    </row>
    <row r="165" spans="1:13" x14ac:dyDescent="0.2">
      <c r="A165" s="2" t="s">
        <v>28</v>
      </c>
      <c r="B165" s="2" t="s">
        <v>719</v>
      </c>
      <c r="C165" s="17" t="s">
        <v>670</v>
      </c>
      <c r="D165" s="6"/>
      <c r="E165" s="6">
        <v>0.75</v>
      </c>
      <c r="F165" s="6">
        <v>3.2</v>
      </c>
      <c r="G165" s="38">
        <f t="shared" si="35"/>
        <v>3.95</v>
      </c>
      <c r="H165" s="6">
        <v>5.15</v>
      </c>
      <c r="I165" s="6">
        <v>5.78</v>
      </c>
      <c r="J165" s="6">
        <v>6.61</v>
      </c>
      <c r="K165" s="6">
        <f t="shared" ref="K165:K166" si="37">J165*1.21</f>
        <v>7.9981</v>
      </c>
      <c r="L165" s="1">
        <f t="shared" si="28"/>
        <v>0</v>
      </c>
    </row>
    <row r="166" spans="1:13" x14ac:dyDescent="0.2">
      <c r="A166" s="2" t="s">
        <v>28</v>
      </c>
      <c r="B166" s="2" t="s">
        <v>721</v>
      </c>
      <c r="C166" s="17" t="s">
        <v>669</v>
      </c>
      <c r="D166" s="6"/>
      <c r="E166" s="6">
        <v>37.5</v>
      </c>
      <c r="F166" s="6">
        <v>135</v>
      </c>
      <c r="G166" s="38">
        <f t="shared" si="35"/>
        <v>172.5</v>
      </c>
      <c r="H166" s="6">
        <v>192</v>
      </c>
      <c r="I166" s="6">
        <v>195</v>
      </c>
      <c r="J166" s="6">
        <v>200</v>
      </c>
      <c r="K166" s="6">
        <f t="shared" si="37"/>
        <v>242</v>
      </c>
      <c r="L166" s="1">
        <f t="shared" si="28"/>
        <v>0</v>
      </c>
    </row>
    <row r="167" spans="1:13" x14ac:dyDescent="0.2">
      <c r="A167" s="2" t="s">
        <v>28</v>
      </c>
      <c r="B167" s="2" t="s">
        <v>720</v>
      </c>
      <c r="C167" s="17" t="s">
        <v>671</v>
      </c>
      <c r="D167" s="6"/>
      <c r="E167" s="6">
        <v>0.75</v>
      </c>
      <c r="F167" s="6">
        <v>3.2</v>
      </c>
      <c r="G167" s="38">
        <f t="shared" si="35"/>
        <v>3.95</v>
      </c>
      <c r="H167" s="6">
        <v>5.15</v>
      </c>
      <c r="I167" s="6">
        <v>5.78</v>
      </c>
      <c r="J167" s="6">
        <v>6.61</v>
      </c>
      <c r="K167" s="6">
        <f t="shared" ref="K167:K169" si="38">J167*1.21</f>
        <v>7.9981</v>
      </c>
      <c r="L167" s="1">
        <f t="shared" si="28"/>
        <v>0</v>
      </c>
    </row>
    <row r="168" spans="1:13" x14ac:dyDescent="0.2">
      <c r="A168" s="2" t="s">
        <v>28</v>
      </c>
      <c r="B168" s="2" t="s">
        <v>1163</v>
      </c>
      <c r="C168" s="17" t="s">
        <v>1165</v>
      </c>
      <c r="D168" s="6"/>
      <c r="E168" s="6">
        <v>37.5</v>
      </c>
      <c r="F168" s="6">
        <v>135</v>
      </c>
      <c r="G168" s="38">
        <f t="shared" si="35"/>
        <v>172.5</v>
      </c>
      <c r="H168" s="6">
        <v>192</v>
      </c>
      <c r="I168" s="6">
        <v>195</v>
      </c>
      <c r="J168" s="6">
        <v>200</v>
      </c>
      <c r="K168" s="6">
        <f t="shared" si="38"/>
        <v>242</v>
      </c>
      <c r="L168" s="1">
        <f t="shared" si="28"/>
        <v>0</v>
      </c>
    </row>
    <row r="169" spans="1:13" x14ac:dyDescent="0.2">
      <c r="A169" s="2" t="s">
        <v>28</v>
      </c>
      <c r="B169" s="2" t="s">
        <v>1164</v>
      </c>
      <c r="C169" s="17" t="s">
        <v>1166</v>
      </c>
      <c r="D169" s="6"/>
      <c r="E169" s="6">
        <v>0.75</v>
      </c>
      <c r="F169" s="6">
        <v>3.2</v>
      </c>
      <c r="G169" s="38">
        <f t="shared" si="35"/>
        <v>3.95</v>
      </c>
      <c r="H169" s="6">
        <v>5.15</v>
      </c>
      <c r="I169" s="6">
        <v>5.78</v>
      </c>
      <c r="J169" s="6">
        <v>6.61</v>
      </c>
      <c r="K169" s="6">
        <f t="shared" si="38"/>
        <v>7.9981</v>
      </c>
      <c r="L169" s="1">
        <f t="shared" si="28"/>
        <v>6.6115702479338845</v>
      </c>
      <c r="M169" s="31">
        <v>8</v>
      </c>
    </row>
    <row r="170" spans="1:13" x14ac:dyDescent="0.2">
      <c r="A170" s="2" t="s">
        <v>28</v>
      </c>
      <c r="B170" s="2" t="s">
        <v>723</v>
      </c>
      <c r="C170" s="17" t="s">
        <v>525</v>
      </c>
      <c r="D170" s="6"/>
      <c r="E170" s="6">
        <v>37.5</v>
      </c>
      <c r="F170" s="6">
        <v>145</v>
      </c>
      <c r="G170" s="38">
        <f t="shared" ref="G170" si="39">D170+E170+F170</f>
        <v>182.5</v>
      </c>
      <c r="H170" s="6">
        <v>202</v>
      </c>
      <c r="I170" s="6">
        <v>205</v>
      </c>
      <c r="J170" s="6">
        <v>214.88</v>
      </c>
      <c r="K170" s="6">
        <f t="shared" ref="K170:K171" si="40">J170*1.21</f>
        <v>260.00479999999999</v>
      </c>
      <c r="L170" s="1">
        <f t="shared" si="28"/>
        <v>214.87603305785126</v>
      </c>
      <c r="M170" s="31">
        <v>260</v>
      </c>
    </row>
    <row r="171" spans="1:13" x14ac:dyDescent="0.2">
      <c r="A171" s="2" t="s">
        <v>28</v>
      </c>
      <c r="B171" s="2" t="s">
        <v>722</v>
      </c>
      <c r="C171" s="17" t="s">
        <v>526</v>
      </c>
      <c r="D171" s="6"/>
      <c r="E171" s="6"/>
      <c r="F171" s="6"/>
      <c r="G171" s="38"/>
      <c r="H171" s="6">
        <v>0.33</v>
      </c>
      <c r="I171" s="6">
        <v>0.33</v>
      </c>
      <c r="J171" s="6">
        <v>0.33</v>
      </c>
      <c r="K171" s="6">
        <f t="shared" si="40"/>
        <v>0.39929999999999999</v>
      </c>
      <c r="L171" s="1">
        <f t="shared" si="28"/>
        <v>0.31404958677685951</v>
      </c>
      <c r="M171" s="31">
        <v>0.38</v>
      </c>
    </row>
    <row r="172" spans="1:13" x14ac:dyDescent="0.2">
      <c r="A172" s="2" t="s">
        <v>28</v>
      </c>
      <c r="B172" s="2" t="s">
        <v>1167</v>
      </c>
      <c r="C172" s="17" t="s">
        <v>525</v>
      </c>
      <c r="D172" s="6"/>
      <c r="E172" s="6">
        <v>37.5</v>
      </c>
      <c r="F172" s="6">
        <v>145</v>
      </c>
      <c r="G172" s="38">
        <f t="shared" ref="G172" si="41">D172+E172+F172</f>
        <v>182.5</v>
      </c>
      <c r="H172" s="6">
        <v>202</v>
      </c>
      <c r="I172" s="6">
        <v>205</v>
      </c>
      <c r="J172" s="6">
        <v>214.88</v>
      </c>
      <c r="K172" s="6">
        <f t="shared" ref="K172:K173" si="42">J172*1.21</f>
        <v>260.00479999999999</v>
      </c>
      <c r="L172" s="1">
        <f t="shared" ref="L172:L173" si="43">M172/1.21</f>
        <v>214.87603305785126</v>
      </c>
      <c r="M172" s="31">
        <v>260</v>
      </c>
    </row>
    <row r="173" spans="1:13" x14ac:dyDescent="0.2">
      <c r="A173" s="2" t="s">
        <v>28</v>
      </c>
      <c r="B173" s="2" t="s">
        <v>1168</v>
      </c>
      <c r="C173" s="17" t="s">
        <v>526</v>
      </c>
      <c r="D173" s="6"/>
      <c r="E173" s="6"/>
      <c r="F173" s="6"/>
      <c r="G173" s="38"/>
      <c r="H173" s="6">
        <v>0.33</v>
      </c>
      <c r="I173" s="6">
        <v>0.33</v>
      </c>
      <c r="J173" s="6">
        <v>0.33</v>
      </c>
      <c r="K173" s="6">
        <f t="shared" si="42"/>
        <v>0.39929999999999999</v>
      </c>
      <c r="L173" s="1">
        <f t="shared" si="43"/>
        <v>0</v>
      </c>
    </row>
    <row r="174" spans="1:13" x14ac:dyDescent="0.2">
      <c r="A174" s="2" t="s">
        <v>28</v>
      </c>
      <c r="B174" s="7" t="s">
        <v>207</v>
      </c>
      <c r="C174" s="3" t="s">
        <v>31</v>
      </c>
      <c r="D174" s="6"/>
      <c r="E174" s="6">
        <v>50</v>
      </c>
      <c r="F174" s="6">
        <v>58.7</v>
      </c>
      <c r="G174" s="38">
        <f t="shared" si="27"/>
        <v>108.7</v>
      </c>
      <c r="H174" s="6">
        <v>120</v>
      </c>
      <c r="I174" s="6">
        <v>130</v>
      </c>
      <c r="J174" s="6">
        <v>136.36000000000001</v>
      </c>
      <c r="K174" s="6">
        <f t="shared" si="2"/>
        <v>164.99560000000002</v>
      </c>
      <c r="L174" s="1">
        <f t="shared" si="28"/>
        <v>136.36363636363637</v>
      </c>
      <c r="M174" s="31">
        <v>165</v>
      </c>
    </row>
    <row r="175" spans="1:13" x14ac:dyDescent="0.2">
      <c r="A175" s="2" t="s">
        <v>28</v>
      </c>
      <c r="B175" s="7" t="s">
        <v>350</v>
      </c>
      <c r="C175" s="3" t="s">
        <v>210</v>
      </c>
      <c r="D175" s="6"/>
      <c r="E175" s="6">
        <v>1</v>
      </c>
      <c r="F175" s="6">
        <v>1.7</v>
      </c>
      <c r="G175" s="38">
        <f t="shared" si="27"/>
        <v>2.7</v>
      </c>
      <c r="H175" s="6">
        <v>3.7</v>
      </c>
      <c r="I175" s="6"/>
      <c r="J175" s="6">
        <v>4.96</v>
      </c>
      <c r="K175" s="6">
        <f t="shared" si="2"/>
        <v>6.0015999999999998</v>
      </c>
      <c r="L175" s="1">
        <f t="shared" si="28"/>
        <v>4.9586776859504136</v>
      </c>
      <c r="M175" s="31">
        <v>6</v>
      </c>
    </row>
    <row r="176" spans="1:13" x14ac:dyDescent="0.2">
      <c r="A176" s="2" t="s">
        <v>28</v>
      </c>
      <c r="B176" s="7" t="s">
        <v>208</v>
      </c>
      <c r="C176" s="3" t="s">
        <v>211</v>
      </c>
      <c r="D176" s="6"/>
      <c r="E176" s="6">
        <v>50</v>
      </c>
      <c r="F176" s="6">
        <v>58.7</v>
      </c>
      <c r="G176" s="38">
        <f t="shared" si="27"/>
        <v>108.7</v>
      </c>
      <c r="H176" s="6">
        <v>120</v>
      </c>
      <c r="I176" s="6">
        <v>130</v>
      </c>
      <c r="J176" s="6">
        <v>136.36000000000001</v>
      </c>
      <c r="K176" s="6">
        <f t="shared" si="2"/>
        <v>164.99560000000002</v>
      </c>
      <c r="L176" s="1">
        <f t="shared" si="28"/>
        <v>0</v>
      </c>
    </row>
    <row r="177" spans="1:13" x14ac:dyDescent="0.2">
      <c r="A177" s="2" t="s">
        <v>28</v>
      </c>
      <c r="B177" s="7" t="s">
        <v>351</v>
      </c>
      <c r="C177" s="3" t="s">
        <v>212</v>
      </c>
      <c r="D177" s="6"/>
      <c r="E177" s="6">
        <v>1</v>
      </c>
      <c r="F177" s="6">
        <v>1.7</v>
      </c>
      <c r="G177" s="38">
        <f t="shared" si="27"/>
        <v>2.7</v>
      </c>
      <c r="H177" s="6">
        <v>3.7</v>
      </c>
      <c r="I177" s="6"/>
      <c r="J177" s="6">
        <v>4.96</v>
      </c>
      <c r="K177" s="6">
        <f t="shared" si="2"/>
        <v>6.0015999999999998</v>
      </c>
      <c r="L177" s="1">
        <f t="shared" si="28"/>
        <v>0</v>
      </c>
    </row>
    <row r="178" spans="1:13" x14ac:dyDescent="0.2">
      <c r="A178" s="2" t="s">
        <v>28</v>
      </c>
      <c r="B178" s="7" t="s">
        <v>209</v>
      </c>
      <c r="C178" s="3" t="s">
        <v>213</v>
      </c>
      <c r="D178" s="6"/>
      <c r="E178" s="6">
        <v>50</v>
      </c>
      <c r="F178" s="6">
        <v>58.7</v>
      </c>
      <c r="G178" s="38">
        <f t="shared" si="27"/>
        <v>108.7</v>
      </c>
      <c r="H178" s="6">
        <v>120</v>
      </c>
      <c r="I178" s="6">
        <v>130</v>
      </c>
      <c r="J178" s="6">
        <v>136.36000000000001</v>
      </c>
      <c r="K178" s="6">
        <f t="shared" si="2"/>
        <v>164.99560000000002</v>
      </c>
      <c r="L178" s="1">
        <f t="shared" si="28"/>
        <v>0</v>
      </c>
    </row>
    <row r="179" spans="1:13" x14ac:dyDescent="0.2">
      <c r="A179" s="2" t="s">
        <v>28</v>
      </c>
      <c r="B179" s="7" t="s">
        <v>352</v>
      </c>
      <c r="C179" s="3" t="s">
        <v>214</v>
      </c>
      <c r="D179" s="6"/>
      <c r="E179" s="6">
        <v>1</v>
      </c>
      <c r="F179" s="6">
        <v>1.7</v>
      </c>
      <c r="G179" s="38">
        <f t="shared" ref="G179:G180" si="44">D179+E179+F179</f>
        <v>2.7</v>
      </c>
      <c r="H179" s="6">
        <v>3.7</v>
      </c>
      <c r="I179" s="6"/>
      <c r="J179" s="6">
        <v>4.96</v>
      </c>
      <c r="K179" s="6">
        <f t="shared" ref="K179:K180" si="45">J179*1.21</f>
        <v>6.0015999999999998</v>
      </c>
      <c r="L179" s="1">
        <f t="shared" si="28"/>
        <v>0</v>
      </c>
    </row>
    <row r="180" spans="1:13" x14ac:dyDescent="0.2">
      <c r="A180" s="2" t="s">
        <v>28</v>
      </c>
      <c r="B180" s="7" t="s">
        <v>154</v>
      </c>
      <c r="C180" s="3" t="s">
        <v>215</v>
      </c>
      <c r="D180" s="6"/>
      <c r="E180" s="6">
        <v>50</v>
      </c>
      <c r="F180" s="6">
        <v>58.7</v>
      </c>
      <c r="G180" s="38">
        <f t="shared" si="44"/>
        <v>108.7</v>
      </c>
      <c r="H180" s="6">
        <v>120</v>
      </c>
      <c r="I180" s="6">
        <v>130</v>
      </c>
      <c r="J180" s="6">
        <v>136.36000000000001</v>
      </c>
      <c r="K180" s="6">
        <f t="shared" si="45"/>
        <v>164.99560000000002</v>
      </c>
      <c r="L180" s="1">
        <f t="shared" si="28"/>
        <v>0</v>
      </c>
    </row>
    <row r="181" spans="1:13" x14ac:dyDescent="0.2">
      <c r="A181" s="2" t="s">
        <v>28</v>
      </c>
      <c r="B181" s="7" t="s">
        <v>353</v>
      </c>
      <c r="C181" s="3" t="s">
        <v>216</v>
      </c>
      <c r="D181" s="6"/>
      <c r="E181" s="6">
        <v>1</v>
      </c>
      <c r="F181" s="6">
        <v>1.7</v>
      </c>
      <c r="G181" s="38">
        <f t="shared" ref="G181" si="46">D181+E181+F181</f>
        <v>2.7</v>
      </c>
      <c r="H181" s="6">
        <v>3.7</v>
      </c>
      <c r="I181" s="6"/>
      <c r="J181" s="6">
        <v>4.96</v>
      </c>
      <c r="K181" s="6">
        <f t="shared" ref="K181" si="47">J181*1.21</f>
        <v>6.0015999999999998</v>
      </c>
      <c r="L181" s="1">
        <f t="shared" si="28"/>
        <v>0</v>
      </c>
    </row>
    <row r="182" spans="1:13" x14ac:dyDescent="0.2">
      <c r="A182" s="2" t="s">
        <v>28</v>
      </c>
      <c r="B182" s="7" t="s">
        <v>437</v>
      </c>
      <c r="C182" s="3" t="s">
        <v>217</v>
      </c>
      <c r="D182" s="6"/>
      <c r="E182" s="6">
        <v>50</v>
      </c>
      <c r="F182" s="6">
        <v>58.7</v>
      </c>
      <c r="G182" s="38">
        <f t="shared" ref="G182:G186" si="48">D182+E182+F182</f>
        <v>108.7</v>
      </c>
      <c r="H182" s="6">
        <v>120</v>
      </c>
      <c r="I182" s="6">
        <v>130</v>
      </c>
      <c r="J182" s="6">
        <v>136.36000000000001</v>
      </c>
      <c r="K182" s="6">
        <f t="shared" si="2"/>
        <v>164.99560000000002</v>
      </c>
      <c r="L182" s="1">
        <f t="shared" ref="L182:L247" si="49">M182/1.21</f>
        <v>0</v>
      </c>
    </row>
    <row r="183" spans="1:13" x14ac:dyDescent="0.2">
      <c r="A183" s="2" t="s">
        <v>28</v>
      </c>
      <c r="B183" s="7" t="s">
        <v>948</v>
      </c>
      <c r="C183" s="17" t="s">
        <v>949</v>
      </c>
      <c r="D183" s="6"/>
      <c r="E183" s="6">
        <v>1</v>
      </c>
      <c r="F183" s="6">
        <v>1.7</v>
      </c>
      <c r="G183" s="38">
        <f t="shared" si="48"/>
        <v>2.7</v>
      </c>
      <c r="H183" s="6">
        <v>3.7</v>
      </c>
      <c r="I183" s="6"/>
      <c r="J183" s="6">
        <v>4.96</v>
      </c>
      <c r="K183" s="6">
        <f t="shared" si="2"/>
        <v>6.0015999999999998</v>
      </c>
      <c r="L183" s="1">
        <f t="shared" si="49"/>
        <v>0</v>
      </c>
    </row>
    <row r="184" spans="1:13" x14ac:dyDescent="0.2">
      <c r="A184" s="2" t="s">
        <v>28</v>
      </c>
      <c r="B184" s="7" t="s">
        <v>950</v>
      </c>
      <c r="C184" s="17" t="s">
        <v>951</v>
      </c>
      <c r="D184" s="6"/>
      <c r="E184" s="6">
        <v>50</v>
      </c>
      <c r="F184" s="6">
        <v>61.7</v>
      </c>
      <c r="G184" s="38">
        <f t="shared" si="48"/>
        <v>111.7</v>
      </c>
      <c r="H184" s="6"/>
      <c r="I184" s="6"/>
      <c r="J184" s="6"/>
      <c r="K184" s="6">
        <f t="shared" si="2"/>
        <v>0</v>
      </c>
      <c r="L184" s="1">
        <f t="shared" si="49"/>
        <v>0</v>
      </c>
    </row>
    <row r="185" spans="1:13" x14ac:dyDescent="0.2">
      <c r="A185" s="2" t="s">
        <v>28</v>
      </c>
      <c r="B185" s="7" t="s">
        <v>952</v>
      </c>
      <c r="C185" s="17" t="s">
        <v>953</v>
      </c>
      <c r="D185" s="6"/>
      <c r="E185" s="6"/>
      <c r="F185" s="6"/>
      <c r="G185" s="38">
        <f t="shared" si="48"/>
        <v>0</v>
      </c>
      <c r="H185" s="6"/>
      <c r="I185" s="6"/>
      <c r="J185" s="6"/>
      <c r="K185" s="6">
        <f t="shared" si="2"/>
        <v>0</v>
      </c>
      <c r="L185" s="1">
        <f t="shared" si="49"/>
        <v>0</v>
      </c>
    </row>
    <row r="186" spans="1:13" x14ac:dyDescent="0.2">
      <c r="A186" s="2" t="s">
        <v>28</v>
      </c>
      <c r="B186" s="7" t="s">
        <v>465</v>
      </c>
      <c r="C186" s="17" t="s">
        <v>317</v>
      </c>
      <c r="D186" s="6"/>
      <c r="E186" s="6"/>
      <c r="F186" s="6"/>
      <c r="G186" s="38">
        <f t="shared" si="48"/>
        <v>0</v>
      </c>
      <c r="H186" s="6"/>
      <c r="I186" s="6"/>
      <c r="J186" s="6"/>
      <c r="K186" s="6">
        <f t="shared" si="2"/>
        <v>0</v>
      </c>
      <c r="L186" s="1">
        <f t="shared" si="49"/>
        <v>0</v>
      </c>
    </row>
    <row r="187" spans="1:13" x14ac:dyDescent="0.2">
      <c r="A187" s="2" t="s">
        <v>28</v>
      </c>
      <c r="B187" s="7" t="s">
        <v>466</v>
      </c>
      <c r="C187" s="17" t="s">
        <v>515</v>
      </c>
      <c r="D187" s="6"/>
      <c r="E187" s="6"/>
      <c r="F187" s="6"/>
      <c r="G187" s="38"/>
      <c r="H187" s="6"/>
      <c r="I187" s="6"/>
      <c r="J187" s="6">
        <v>0.25</v>
      </c>
      <c r="K187" s="6">
        <f t="shared" si="2"/>
        <v>0.30249999999999999</v>
      </c>
      <c r="L187" s="1">
        <f t="shared" si="49"/>
        <v>0</v>
      </c>
    </row>
    <row r="188" spans="1:13" x14ac:dyDescent="0.2">
      <c r="A188" s="2" t="s">
        <v>28</v>
      </c>
      <c r="B188" s="7" t="s">
        <v>889</v>
      </c>
      <c r="C188" s="17">
        <v>104</v>
      </c>
      <c r="D188" s="6"/>
      <c r="E188" s="6">
        <v>40</v>
      </c>
      <c r="F188" s="6">
        <v>152</v>
      </c>
      <c r="G188" s="38">
        <f t="shared" ref="G188:G189" si="50">D188+E188+F188</f>
        <v>192</v>
      </c>
      <c r="H188" s="6">
        <v>220</v>
      </c>
      <c r="I188" s="6">
        <v>230</v>
      </c>
      <c r="J188" s="6">
        <v>239.67</v>
      </c>
      <c r="K188" s="6">
        <f t="shared" ref="K188:K189" si="51">J188*1.21</f>
        <v>290.00069999999999</v>
      </c>
      <c r="L188" s="1">
        <f t="shared" si="49"/>
        <v>239.6694214876033</v>
      </c>
      <c r="M188" s="31">
        <v>290</v>
      </c>
    </row>
    <row r="189" spans="1:13" x14ac:dyDescent="0.2">
      <c r="A189" s="2" t="s">
        <v>28</v>
      </c>
      <c r="B189" s="7" t="s">
        <v>890</v>
      </c>
      <c r="C189" s="17" t="s">
        <v>893</v>
      </c>
      <c r="D189" s="6">
        <v>0.7</v>
      </c>
      <c r="E189" s="6"/>
      <c r="F189" s="6">
        <v>3.84</v>
      </c>
      <c r="G189" s="38">
        <f t="shared" si="50"/>
        <v>4.54</v>
      </c>
      <c r="H189" s="6">
        <v>5.5</v>
      </c>
      <c r="I189" s="6">
        <v>6</v>
      </c>
      <c r="J189" s="6">
        <v>6.61</v>
      </c>
      <c r="K189" s="6">
        <f t="shared" si="51"/>
        <v>7.9981</v>
      </c>
      <c r="L189" s="1">
        <f t="shared" si="49"/>
        <v>0</v>
      </c>
    </row>
    <row r="190" spans="1:13" x14ac:dyDescent="0.2">
      <c r="A190" s="2" t="s">
        <v>28</v>
      </c>
      <c r="B190" s="7" t="s">
        <v>585</v>
      </c>
      <c r="C190" s="17" t="s">
        <v>527</v>
      </c>
      <c r="D190" s="6"/>
      <c r="E190" s="6">
        <v>40</v>
      </c>
      <c r="F190" s="6">
        <v>152</v>
      </c>
      <c r="G190" s="38">
        <f t="shared" ref="G190:G256" si="52">D190+E190+F190</f>
        <v>192</v>
      </c>
      <c r="H190" s="6">
        <v>220</v>
      </c>
      <c r="I190" s="6">
        <v>230</v>
      </c>
      <c r="J190" s="6">
        <v>239.67</v>
      </c>
      <c r="K190" s="6">
        <f t="shared" ref="K190:K440" si="53">J190*1.21</f>
        <v>290.00069999999999</v>
      </c>
      <c r="L190" s="1">
        <f t="shared" si="49"/>
        <v>0</v>
      </c>
    </row>
    <row r="191" spans="1:13" x14ac:dyDescent="0.2">
      <c r="A191" s="2" t="s">
        <v>28</v>
      </c>
      <c r="B191" s="2" t="s">
        <v>438</v>
      </c>
      <c r="C191" s="17" t="s">
        <v>528</v>
      </c>
      <c r="D191" s="6"/>
      <c r="E191" s="6"/>
      <c r="F191" s="6"/>
      <c r="G191" s="38">
        <f t="shared" si="52"/>
        <v>0</v>
      </c>
      <c r="H191" s="6">
        <v>5.15</v>
      </c>
      <c r="I191" s="6">
        <v>6</v>
      </c>
      <c r="J191" s="6">
        <v>6.61</v>
      </c>
      <c r="K191" s="6">
        <f t="shared" si="53"/>
        <v>7.9981</v>
      </c>
      <c r="L191" s="1">
        <f t="shared" si="49"/>
        <v>0</v>
      </c>
    </row>
    <row r="192" spans="1:13" x14ac:dyDescent="0.2">
      <c r="A192" s="2" t="s">
        <v>28</v>
      </c>
      <c r="B192" s="7" t="s">
        <v>891</v>
      </c>
      <c r="C192" s="17" t="s">
        <v>894</v>
      </c>
      <c r="D192" s="6"/>
      <c r="E192" s="6">
        <v>40</v>
      </c>
      <c r="F192" s="6">
        <v>152</v>
      </c>
      <c r="G192" s="38">
        <f t="shared" ref="G192:G193" si="54">D192+E192+F192</f>
        <v>192</v>
      </c>
      <c r="H192" s="6">
        <v>220</v>
      </c>
      <c r="I192" s="6">
        <v>230</v>
      </c>
      <c r="J192" s="6">
        <v>239.67</v>
      </c>
      <c r="K192" s="6">
        <f t="shared" ref="K192:K193" si="55">J192*1.21</f>
        <v>290.00069999999999</v>
      </c>
      <c r="L192" s="1">
        <f t="shared" si="49"/>
        <v>0</v>
      </c>
    </row>
    <row r="193" spans="1:13" x14ac:dyDescent="0.2">
      <c r="A193" s="2" t="s">
        <v>28</v>
      </c>
      <c r="B193" s="7" t="s">
        <v>892</v>
      </c>
      <c r="C193" s="17" t="s">
        <v>895</v>
      </c>
      <c r="D193" s="6"/>
      <c r="E193" s="6"/>
      <c r="F193" s="6"/>
      <c r="G193" s="38">
        <f t="shared" si="54"/>
        <v>0</v>
      </c>
      <c r="H193" s="6">
        <v>5.15</v>
      </c>
      <c r="I193" s="6">
        <v>6</v>
      </c>
      <c r="J193" s="6">
        <v>6.61</v>
      </c>
      <c r="K193" s="6">
        <f t="shared" si="55"/>
        <v>7.9981</v>
      </c>
      <c r="L193" s="1">
        <f t="shared" si="49"/>
        <v>0</v>
      </c>
    </row>
    <row r="194" spans="1:13" x14ac:dyDescent="0.2">
      <c r="A194" s="2" t="s">
        <v>28</v>
      </c>
      <c r="B194" s="7" t="s">
        <v>529</v>
      </c>
      <c r="C194" s="17" t="s">
        <v>531</v>
      </c>
      <c r="D194" s="6"/>
      <c r="E194" s="6">
        <v>40</v>
      </c>
      <c r="F194" s="6">
        <v>152</v>
      </c>
      <c r="G194" s="38">
        <f t="shared" si="52"/>
        <v>192</v>
      </c>
      <c r="H194" s="6">
        <v>220</v>
      </c>
      <c r="I194" s="6">
        <v>230</v>
      </c>
      <c r="J194" s="6">
        <v>239.67</v>
      </c>
      <c r="K194" s="6">
        <f t="shared" si="53"/>
        <v>290.00069999999999</v>
      </c>
      <c r="L194" s="1">
        <f t="shared" si="49"/>
        <v>0</v>
      </c>
    </row>
    <row r="195" spans="1:13" x14ac:dyDescent="0.2">
      <c r="A195" s="2" t="s">
        <v>28</v>
      </c>
      <c r="B195" s="7" t="s">
        <v>530</v>
      </c>
      <c r="C195" s="17" t="s">
        <v>532</v>
      </c>
      <c r="D195" s="6"/>
      <c r="E195" s="6"/>
      <c r="F195" s="6"/>
      <c r="G195" s="38">
        <f t="shared" si="52"/>
        <v>0</v>
      </c>
      <c r="H195" s="6">
        <v>5.15</v>
      </c>
      <c r="I195" s="6">
        <v>6</v>
      </c>
      <c r="J195" s="6">
        <v>6.61</v>
      </c>
      <c r="K195" s="6">
        <f t="shared" si="53"/>
        <v>7.9981</v>
      </c>
      <c r="L195" s="1">
        <f t="shared" si="49"/>
        <v>0</v>
      </c>
    </row>
    <row r="196" spans="1:13" x14ac:dyDescent="0.2">
      <c r="A196" s="2" t="s">
        <v>28</v>
      </c>
      <c r="B196" s="7" t="s">
        <v>944</v>
      </c>
      <c r="C196" s="17" t="s">
        <v>946</v>
      </c>
      <c r="D196" s="6"/>
      <c r="E196" s="6">
        <v>40</v>
      </c>
      <c r="F196" s="6">
        <v>152</v>
      </c>
      <c r="G196" s="38">
        <f t="shared" ref="G196:G197" si="56">D196+E196+F196</f>
        <v>192</v>
      </c>
      <c r="H196" s="6">
        <v>220</v>
      </c>
      <c r="I196" s="6">
        <v>230</v>
      </c>
      <c r="J196" s="6">
        <v>239.67</v>
      </c>
      <c r="K196" s="6">
        <f t="shared" ref="K196:K197" si="57">J196*1.21</f>
        <v>290.00069999999999</v>
      </c>
      <c r="L196" s="1">
        <f t="shared" si="49"/>
        <v>0</v>
      </c>
    </row>
    <row r="197" spans="1:13" x14ac:dyDescent="0.2">
      <c r="A197" s="2" t="s">
        <v>28</v>
      </c>
      <c r="B197" s="7" t="s">
        <v>945</v>
      </c>
      <c r="C197" s="17" t="s">
        <v>947</v>
      </c>
      <c r="D197" s="6"/>
      <c r="E197" s="6"/>
      <c r="F197" s="6"/>
      <c r="G197" s="38">
        <f t="shared" si="56"/>
        <v>0</v>
      </c>
      <c r="H197" s="6">
        <v>5.15</v>
      </c>
      <c r="I197" s="6">
        <v>6</v>
      </c>
      <c r="J197" s="6">
        <v>6.61</v>
      </c>
      <c r="K197" s="6">
        <f t="shared" si="57"/>
        <v>7.9981</v>
      </c>
      <c r="L197" s="1">
        <f t="shared" si="49"/>
        <v>0</v>
      </c>
    </row>
    <row r="198" spans="1:13" x14ac:dyDescent="0.2">
      <c r="A198" s="2" t="s">
        <v>28</v>
      </c>
      <c r="B198" s="7" t="s">
        <v>692</v>
      </c>
      <c r="C198" s="17" t="s">
        <v>732</v>
      </c>
      <c r="D198" s="6"/>
      <c r="E198" s="6">
        <v>40</v>
      </c>
      <c r="F198" s="6">
        <v>152</v>
      </c>
      <c r="G198" s="38">
        <f t="shared" si="52"/>
        <v>192</v>
      </c>
      <c r="H198" s="6">
        <v>220</v>
      </c>
      <c r="I198" s="6">
        <v>230</v>
      </c>
      <c r="J198" s="6">
        <v>239.67</v>
      </c>
      <c r="K198" s="6">
        <f t="shared" si="53"/>
        <v>290.00069999999999</v>
      </c>
      <c r="L198" s="1">
        <f t="shared" si="49"/>
        <v>0</v>
      </c>
    </row>
    <row r="199" spans="1:13" x14ac:dyDescent="0.2">
      <c r="A199" s="2" t="s">
        <v>28</v>
      </c>
      <c r="B199" s="7" t="s">
        <v>693</v>
      </c>
      <c r="C199" s="17" t="s">
        <v>733</v>
      </c>
      <c r="D199" s="6"/>
      <c r="E199" s="6"/>
      <c r="F199" s="6"/>
      <c r="G199" s="38"/>
      <c r="H199" s="6">
        <v>5.15</v>
      </c>
      <c r="I199" s="6">
        <v>6</v>
      </c>
      <c r="J199" s="6">
        <v>6.61</v>
      </c>
      <c r="K199" s="6">
        <f t="shared" si="53"/>
        <v>7.9981</v>
      </c>
      <c r="L199" s="1">
        <f t="shared" si="49"/>
        <v>0</v>
      </c>
    </row>
    <row r="200" spans="1:13" x14ac:dyDescent="0.2">
      <c r="A200" s="2" t="s">
        <v>28</v>
      </c>
      <c r="B200" s="7" t="s">
        <v>263</v>
      </c>
      <c r="C200" s="17" t="s">
        <v>533</v>
      </c>
      <c r="D200" s="6"/>
      <c r="E200" s="6"/>
      <c r="F200" s="6"/>
      <c r="G200" s="38">
        <f t="shared" si="52"/>
        <v>0</v>
      </c>
      <c r="H200" s="6"/>
      <c r="I200" s="6"/>
      <c r="J200" s="6"/>
      <c r="K200" s="6">
        <f t="shared" si="53"/>
        <v>0</v>
      </c>
      <c r="L200" s="1">
        <f t="shared" si="49"/>
        <v>0</v>
      </c>
    </row>
    <row r="201" spans="1:13" x14ac:dyDescent="0.2">
      <c r="A201" s="2" t="s">
        <v>28</v>
      </c>
      <c r="B201" s="7" t="s">
        <v>264</v>
      </c>
      <c r="C201" s="17" t="s">
        <v>534</v>
      </c>
      <c r="D201" s="6"/>
      <c r="E201" s="6"/>
      <c r="F201" s="6"/>
      <c r="G201" s="38">
        <f t="shared" si="52"/>
        <v>0</v>
      </c>
      <c r="H201" s="6"/>
      <c r="I201" s="6"/>
      <c r="J201" s="6"/>
      <c r="K201" s="6">
        <f t="shared" si="53"/>
        <v>0</v>
      </c>
      <c r="L201" s="1">
        <f t="shared" si="49"/>
        <v>0</v>
      </c>
    </row>
    <row r="202" spans="1:13" x14ac:dyDescent="0.2">
      <c r="A202" s="2" t="s">
        <v>28</v>
      </c>
      <c r="B202" s="2" t="s">
        <v>734</v>
      </c>
      <c r="C202" s="17" t="s">
        <v>736</v>
      </c>
      <c r="D202" s="6"/>
      <c r="E202" s="6">
        <v>45</v>
      </c>
      <c r="F202" s="6">
        <v>103.64</v>
      </c>
      <c r="G202" s="38">
        <f>D202+E202+F202</f>
        <v>148.63999999999999</v>
      </c>
      <c r="H202" s="6">
        <v>166</v>
      </c>
      <c r="I202" s="6">
        <v>172</v>
      </c>
      <c r="J202" s="6">
        <v>181.82</v>
      </c>
      <c r="K202" s="6">
        <f t="shared" ref="K202:K203" si="58">J202*1.21</f>
        <v>220.00219999999999</v>
      </c>
      <c r="L202" s="1">
        <f t="shared" si="49"/>
        <v>181.81818181818181</v>
      </c>
      <c r="M202" s="31">
        <v>220</v>
      </c>
    </row>
    <row r="203" spans="1:13" x14ac:dyDescent="0.2">
      <c r="A203" s="2" t="s">
        <v>28</v>
      </c>
      <c r="B203" s="2" t="s">
        <v>735</v>
      </c>
      <c r="C203" s="17" t="s">
        <v>737</v>
      </c>
      <c r="D203" s="6"/>
      <c r="E203" s="6">
        <v>0.9</v>
      </c>
      <c r="F203" s="6">
        <v>3.25</v>
      </c>
      <c r="G203" s="38">
        <f t="shared" ref="G203" si="59">D203+E203+F203</f>
        <v>4.1500000000000004</v>
      </c>
      <c r="H203" s="6">
        <v>5.15</v>
      </c>
      <c r="I203" s="6"/>
      <c r="J203" s="6">
        <v>6.61</v>
      </c>
      <c r="K203" s="6">
        <f t="shared" si="58"/>
        <v>7.9981</v>
      </c>
      <c r="L203" s="1">
        <f t="shared" si="49"/>
        <v>0</v>
      </c>
    </row>
    <row r="204" spans="1:13" x14ac:dyDescent="0.2">
      <c r="A204" s="2" t="s">
        <v>28</v>
      </c>
      <c r="B204" s="2" t="s">
        <v>416</v>
      </c>
      <c r="C204" s="17" t="s">
        <v>535</v>
      </c>
      <c r="D204" s="6"/>
      <c r="E204" s="6">
        <v>45</v>
      </c>
      <c r="F204" s="6">
        <v>103.64</v>
      </c>
      <c r="G204" s="38">
        <f>D204+E204+F204</f>
        <v>148.63999999999999</v>
      </c>
      <c r="H204" s="6">
        <v>166</v>
      </c>
      <c r="I204" s="6">
        <v>172</v>
      </c>
      <c r="J204" s="6">
        <v>181.82</v>
      </c>
      <c r="K204" s="6">
        <f t="shared" si="53"/>
        <v>220.00219999999999</v>
      </c>
      <c r="L204" s="1">
        <f t="shared" si="49"/>
        <v>0</v>
      </c>
    </row>
    <row r="205" spans="1:13" x14ac:dyDescent="0.2">
      <c r="A205" s="2" t="s">
        <v>28</v>
      </c>
      <c r="B205" s="2" t="s">
        <v>603</v>
      </c>
      <c r="C205" s="17" t="s">
        <v>536</v>
      </c>
      <c r="D205" s="6"/>
      <c r="E205" s="6"/>
      <c r="F205" s="6">
        <v>3.77</v>
      </c>
      <c r="G205" s="38">
        <f t="shared" si="52"/>
        <v>3.77</v>
      </c>
      <c r="H205" s="6">
        <v>5.15</v>
      </c>
      <c r="I205" s="6"/>
      <c r="J205" s="6">
        <v>6.61</v>
      </c>
      <c r="K205" s="6">
        <f t="shared" si="53"/>
        <v>7.9981</v>
      </c>
      <c r="L205" s="1">
        <f t="shared" si="49"/>
        <v>0</v>
      </c>
    </row>
    <row r="206" spans="1:13" x14ac:dyDescent="0.2">
      <c r="A206" s="2" t="s">
        <v>28</v>
      </c>
      <c r="B206" s="7" t="s">
        <v>575</v>
      </c>
      <c r="C206" s="17">
        <v>107</v>
      </c>
      <c r="D206" s="6"/>
      <c r="E206" s="6">
        <v>22.95</v>
      </c>
      <c r="F206" s="6">
        <v>17.05</v>
      </c>
      <c r="G206" s="38">
        <f t="shared" ref="G206" si="60">D206+E206+F206</f>
        <v>40</v>
      </c>
      <c r="H206" s="6">
        <v>52</v>
      </c>
      <c r="I206" s="6">
        <v>58</v>
      </c>
      <c r="J206" s="6">
        <v>70.25</v>
      </c>
      <c r="K206" s="6">
        <f t="shared" si="53"/>
        <v>85.002499999999998</v>
      </c>
      <c r="L206" s="1">
        <f t="shared" si="49"/>
        <v>70.247933884297524</v>
      </c>
      <c r="M206" s="31">
        <v>85</v>
      </c>
    </row>
    <row r="207" spans="1:13" x14ac:dyDescent="0.2">
      <c r="A207" s="2" t="s">
        <v>28</v>
      </c>
      <c r="B207" s="7" t="s">
        <v>578</v>
      </c>
      <c r="C207" s="17" t="s">
        <v>579</v>
      </c>
      <c r="D207" s="6"/>
      <c r="E207" s="6"/>
      <c r="F207" s="6"/>
      <c r="G207" s="38"/>
      <c r="H207" s="6"/>
      <c r="I207" s="6"/>
      <c r="J207" s="6">
        <v>4.5</v>
      </c>
      <c r="K207" s="6">
        <f t="shared" si="53"/>
        <v>5.4450000000000003</v>
      </c>
      <c r="L207" s="1">
        <f t="shared" si="49"/>
        <v>0</v>
      </c>
    </row>
    <row r="208" spans="1:13" x14ac:dyDescent="0.2">
      <c r="A208" s="2" t="s">
        <v>28</v>
      </c>
      <c r="B208" s="7" t="s">
        <v>537</v>
      </c>
      <c r="C208" s="17" t="s">
        <v>542</v>
      </c>
      <c r="D208" s="6"/>
      <c r="E208" s="6">
        <v>22.95</v>
      </c>
      <c r="F208" s="6">
        <v>15.72</v>
      </c>
      <c r="G208" s="38">
        <f t="shared" si="52"/>
        <v>38.67</v>
      </c>
      <c r="H208" s="6">
        <v>52</v>
      </c>
      <c r="I208" s="6">
        <v>56.2</v>
      </c>
      <c r="J208" s="6">
        <v>70.25</v>
      </c>
      <c r="K208" s="6">
        <f t="shared" ref="K208:K209" si="61">J208*1.21</f>
        <v>85.002499999999998</v>
      </c>
      <c r="L208" s="1">
        <f t="shared" si="49"/>
        <v>0</v>
      </c>
    </row>
    <row r="209" spans="1:13" x14ac:dyDescent="0.2">
      <c r="A209" s="2" t="s">
        <v>28</v>
      </c>
      <c r="B209" s="7" t="s">
        <v>538</v>
      </c>
      <c r="C209" s="17" t="s">
        <v>543</v>
      </c>
      <c r="D209" s="6"/>
      <c r="E209" s="6"/>
      <c r="F209" s="6"/>
      <c r="G209" s="38">
        <f t="shared" si="52"/>
        <v>0</v>
      </c>
      <c r="H209" s="6">
        <v>2</v>
      </c>
      <c r="I209" s="6">
        <v>2.5</v>
      </c>
      <c r="J209" s="6">
        <v>2.89</v>
      </c>
      <c r="K209" s="6">
        <f t="shared" si="61"/>
        <v>3.4969000000000001</v>
      </c>
      <c r="L209" s="1">
        <f t="shared" si="49"/>
        <v>0</v>
      </c>
    </row>
    <row r="210" spans="1:13" x14ac:dyDescent="0.2">
      <c r="A210" s="2" t="s">
        <v>28</v>
      </c>
      <c r="B210" s="7" t="s">
        <v>539</v>
      </c>
      <c r="C210" s="17" t="s">
        <v>545</v>
      </c>
      <c r="D210" s="6"/>
      <c r="E210" s="6">
        <v>22.95</v>
      </c>
      <c r="F210" s="6">
        <v>15.72</v>
      </c>
      <c r="G210" s="38">
        <f t="shared" ref="G210:G227" si="62">D210+E210+F210</f>
        <v>38.67</v>
      </c>
      <c r="H210" s="6">
        <v>52</v>
      </c>
      <c r="I210" s="6">
        <v>56.2</v>
      </c>
      <c r="J210" s="6">
        <v>70.25</v>
      </c>
      <c r="K210" s="6">
        <f t="shared" ref="K210:K225" si="63">J210*1.21</f>
        <v>85.002499999999998</v>
      </c>
      <c r="L210" s="1">
        <f t="shared" si="49"/>
        <v>0</v>
      </c>
    </row>
    <row r="211" spans="1:13" x14ac:dyDescent="0.2">
      <c r="A211" s="2" t="s">
        <v>28</v>
      </c>
      <c r="B211" s="7" t="s">
        <v>540</v>
      </c>
      <c r="C211" s="17" t="s">
        <v>544</v>
      </c>
      <c r="D211" s="6"/>
      <c r="E211" s="6"/>
      <c r="F211" s="6"/>
      <c r="G211" s="38">
        <f t="shared" si="62"/>
        <v>0</v>
      </c>
      <c r="H211" s="6">
        <v>2</v>
      </c>
      <c r="I211" s="6">
        <v>2.5</v>
      </c>
      <c r="J211" s="6">
        <v>2.89</v>
      </c>
      <c r="K211" s="6">
        <f t="shared" si="63"/>
        <v>3.4969000000000001</v>
      </c>
      <c r="L211" s="1">
        <f t="shared" si="49"/>
        <v>0</v>
      </c>
    </row>
    <row r="212" spans="1:13" x14ac:dyDescent="0.2">
      <c r="A212" s="2" t="s">
        <v>28</v>
      </c>
      <c r="B212" s="7" t="s">
        <v>541</v>
      </c>
      <c r="C212" s="17" t="s">
        <v>546</v>
      </c>
      <c r="D212" s="6"/>
      <c r="E212" s="6">
        <v>22.95</v>
      </c>
      <c r="F212" s="6">
        <v>16.46</v>
      </c>
      <c r="G212" s="38">
        <f t="shared" si="62"/>
        <v>39.409999999999997</v>
      </c>
      <c r="H212" s="6">
        <v>55</v>
      </c>
      <c r="I212" s="6">
        <v>58</v>
      </c>
      <c r="J212" s="6">
        <v>70.25</v>
      </c>
      <c r="K212" s="6">
        <f t="shared" si="63"/>
        <v>85.002499999999998</v>
      </c>
      <c r="L212" s="1">
        <f t="shared" si="49"/>
        <v>0</v>
      </c>
    </row>
    <row r="213" spans="1:13" x14ac:dyDescent="0.2">
      <c r="A213" s="2" t="s">
        <v>28</v>
      </c>
      <c r="B213" s="7" t="s">
        <v>577</v>
      </c>
      <c r="C213" s="17" t="s">
        <v>576</v>
      </c>
      <c r="D213" s="6"/>
      <c r="E213" s="6"/>
      <c r="F213" s="6"/>
      <c r="G213" s="38">
        <f t="shared" si="62"/>
        <v>0</v>
      </c>
      <c r="H213" s="6"/>
      <c r="I213" s="6"/>
      <c r="J213" s="6">
        <v>0.16500000000000001</v>
      </c>
      <c r="K213" s="6">
        <f t="shared" si="63"/>
        <v>0.19964999999999999</v>
      </c>
      <c r="L213" s="1">
        <f t="shared" si="49"/>
        <v>0</v>
      </c>
    </row>
    <row r="214" spans="1:13" x14ac:dyDescent="0.2">
      <c r="A214" s="2" t="s">
        <v>28</v>
      </c>
      <c r="B214" s="7" t="s">
        <v>1015</v>
      </c>
      <c r="C214" s="17" t="s">
        <v>954</v>
      </c>
      <c r="D214" s="6"/>
      <c r="E214" s="6"/>
      <c r="F214" s="6"/>
      <c r="G214" s="38">
        <f t="shared" si="62"/>
        <v>0</v>
      </c>
      <c r="H214" s="6"/>
      <c r="I214" s="6"/>
      <c r="J214" s="6"/>
      <c r="K214" s="6">
        <f t="shared" si="63"/>
        <v>0</v>
      </c>
      <c r="L214" s="1">
        <f t="shared" si="49"/>
        <v>0</v>
      </c>
    </row>
    <row r="215" spans="1:13" x14ac:dyDescent="0.2">
      <c r="A215" s="2" t="s">
        <v>28</v>
      </c>
      <c r="B215" s="7" t="s">
        <v>1020</v>
      </c>
      <c r="C215" s="17" t="s">
        <v>955</v>
      </c>
      <c r="D215" s="6"/>
      <c r="E215" s="6"/>
      <c r="F215" s="6"/>
      <c r="G215" s="38">
        <f t="shared" si="62"/>
        <v>0</v>
      </c>
      <c r="H215" s="6"/>
      <c r="I215" s="6"/>
      <c r="J215" s="6"/>
      <c r="K215" s="6">
        <f t="shared" si="63"/>
        <v>0</v>
      </c>
      <c r="L215" s="1">
        <f t="shared" si="49"/>
        <v>0</v>
      </c>
    </row>
    <row r="216" spans="1:13" x14ac:dyDescent="0.2">
      <c r="A216" s="2" t="s">
        <v>28</v>
      </c>
      <c r="B216" s="7" t="s">
        <v>1016</v>
      </c>
      <c r="C216" s="17" t="s">
        <v>956</v>
      </c>
      <c r="D216" s="6"/>
      <c r="E216" s="6"/>
      <c r="F216" s="6">
        <v>43.08</v>
      </c>
      <c r="G216" s="38">
        <f t="shared" si="62"/>
        <v>43.08</v>
      </c>
      <c r="H216" s="6">
        <v>56</v>
      </c>
      <c r="I216" s="6">
        <v>68</v>
      </c>
      <c r="J216" s="6">
        <v>78.510000000000005</v>
      </c>
      <c r="K216" s="6">
        <f t="shared" si="63"/>
        <v>94.997100000000003</v>
      </c>
      <c r="L216" s="1">
        <f t="shared" si="49"/>
        <v>0</v>
      </c>
    </row>
    <row r="217" spans="1:13" x14ac:dyDescent="0.2">
      <c r="A217" s="2" t="s">
        <v>28</v>
      </c>
      <c r="B217" s="7" t="s">
        <v>1017</v>
      </c>
      <c r="C217" s="17" t="s">
        <v>957</v>
      </c>
      <c r="D217" s="6"/>
      <c r="E217" s="6"/>
      <c r="F217" s="6"/>
      <c r="G217" s="38">
        <f t="shared" si="62"/>
        <v>0</v>
      </c>
      <c r="H217" s="6"/>
      <c r="I217" s="6"/>
      <c r="J217" s="6"/>
      <c r="K217" s="6">
        <f t="shared" si="63"/>
        <v>0</v>
      </c>
      <c r="L217" s="1">
        <f t="shared" si="49"/>
        <v>0</v>
      </c>
    </row>
    <row r="218" spans="1:13" x14ac:dyDescent="0.2">
      <c r="A218" s="2" t="s">
        <v>28</v>
      </c>
      <c r="B218" s="7" t="s">
        <v>1018</v>
      </c>
      <c r="C218" s="17" t="s">
        <v>958</v>
      </c>
      <c r="D218" s="6"/>
      <c r="E218" s="6"/>
      <c r="F218" s="6">
        <v>43.08</v>
      </c>
      <c r="G218" s="38">
        <f t="shared" si="62"/>
        <v>43.08</v>
      </c>
      <c r="H218" s="6">
        <v>56</v>
      </c>
      <c r="I218" s="6">
        <v>68</v>
      </c>
      <c r="J218" s="6">
        <v>78.510000000000005</v>
      </c>
      <c r="K218" s="6">
        <f t="shared" si="63"/>
        <v>94.997100000000003</v>
      </c>
      <c r="L218" s="1">
        <f t="shared" si="49"/>
        <v>74.380165289256198</v>
      </c>
      <c r="M218" s="31">
        <v>90</v>
      </c>
    </row>
    <row r="219" spans="1:13" x14ac:dyDescent="0.2">
      <c r="A219" s="2" t="s">
        <v>28</v>
      </c>
      <c r="B219" s="7" t="s">
        <v>1019</v>
      </c>
      <c r="C219" s="17" t="s">
        <v>959</v>
      </c>
      <c r="D219" s="6"/>
      <c r="E219" s="6"/>
      <c r="F219" s="6"/>
      <c r="G219" s="38">
        <f t="shared" si="62"/>
        <v>0</v>
      </c>
      <c r="H219" s="6"/>
      <c r="I219" s="6"/>
      <c r="J219" s="6"/>
      <c r="K219" s="6">
        <f t="shared" si="63"/>
        <v>0</v>
      </c>
      <c r="L219" s="1">
        <f t="shared" si="49"/>
        <v>0</v>
      </c>
    </row>
    <row r="220" spans="1:13" x14ac:dyDescent="0.2">
      <c r="A220" s="2" t="s">
        <v>28</v>
      </c>
      <c r="B220" s="7" t="s">
        <v>1118</v>
      </c>
      <c r="C220" s="17" t="s">
        <v>1120</v>
      </c>
      <c r="D220" s="6"/>
      <c r="E220" s="6">
        <v>47.5</v>
      </c>
      <c r="F220" s="6">
        <v>28</v>
      </c>
      <c r="G220" s="38">
        <f t="shared" ref="G220" si="64">D220+E220+F220</f>
        <v>75.5</v>
      </c>
      <c r="H220" s="6">
        <v>95</v>
      </c>
      <c r="I220" s="6">
        <v>100</v>
      </c>
      <c r="J220" s="6">
        <v>107.44</v>
      </c>
      <c r="K220" s="6">
        <f t="shared" si="63"/>
        <v>130.00239999999999</v>
      </c>
      <c r="L220" s="1">
        <f t="shared" ref="L220:L221" si="65">M220/1.21</f>
        <v>0</v>
      </c>
    </row>
    <row r="221" spans="1:13" x14ac:dyDescent="0.2">
      <c r="A221" s="2" t="s">
        <v>28</v>
      </c>
      <c r="B221" s="7" t="s">
        <v>1119</v>
      </c>
      <c r="C221" s="17" t="s">
        <v>1121</v>
      </c>
      <c r="D221" s="6"/>
      <c r="E221" s="6"/>
      <c r="F221" s="6"/>
      <c r="G221" s="38"/>
      <c r="H221" s="6"/>
      <c r="I221" s="6"/>
      <c r="J221" s="6"/>
      <c r="K221" s="6"/>
      <c r="L221" s="1">
        <f t="shared" si="65"/>
        <v>0</v>
      </c>
    </row>
    <row r="222" spans="1:13" x14ac:dyDescent="0.2">
      <c r="A222" s="2" t="s">
        <v>28</v>
      </c>
      <c r="B222" s="7" t="s">
        <v>1117</v>
      </c>
      <c r="C222" s="17" t="s">
        <v>1024</v>
      </c>
      <c r="D222" s="6"/>
      <c r="E222" s="6">
        <v>47.5</v>
      </c>
      <c r="F222" s="6">
        <v>30</v>
      </c>
      <c r="G222" s="38">
        <f t="shared" si="62"/>
        <v>77.5</v>
      </c>
      <c r="H222" s="6">
        <v>95</v>
      </c>
      <c r="I222" s="6">
        <v>100</v>
      </c>
      <c r="J222" s="6">
        <v>107.44</v>
      </c>
      <c r="K222" s="6">
        <f t="shared" ref="K222" si="66">J222*1.21</f>
        <v>130.00239999999999</v>
      </c>
      <c r="L222" s="1">
        <f t="shared" si="49"/>
        <v>0</v>
      </c>
    </row>
    <row r="223" spans="1:13" x14ac:dyDescent="0.2">
      <c r="A223" s="2" t="s">
        <v>28</v>
      </c>
      <c r="B223" s="7" t="s">
        <v>1023</v>
      </c>
      <c r="C223" s="17" t="s">
        <v>1025</v>
      </c>
      <c r="D223" s="6"/>
      <c r="E223" s="6"/>
      <c r="F223" s="6"/>
      <c r="G223" s="38"/>
      <c r="H223" s="6"/>
      <c r="I223" s="6"/>
      <c r="J223" s="6"/>
      <c r="K223" s="6"/>
      <c r="L223" s="1">
        <f t="shared" si="49"/>
        <v>0</v>
      </c>
    </row>
    <row r="224" spans="1:13" x14ac:dyDescent="0.2">
      <c r="A224" s="2" t="s">
        <v>28</v>
      </c>
      <c r="B224" s="7" t="s">
        <v>1122</v>
      </c>
      <c r="C224" s="17" t="s">
        <v>1124</v>
      </c>
      <c r="D224" s="6"/>
      <c r="E224" s="6">
        <v>47.5</v>
      </c>
      <c r="F224" s="6">
        <v>38</v>
      </c>
      <c r="G224" s="38">
        <f t="shared" si="62"/>
        <v>85.5</v>
      </c>
      <c r="H224" s="6">
        <v>95</v>
      </c>
      <c r="I224" s="6">
        <v>100</v>
      </c>
      <c r="J224" s="6">
        <v>107.44</v>
      </c>
      <c r="K224" s="6">
        <f t="shared" si="63"/>
        <v>130.00239999999999</v>
      </c>
      <c r="L224" s="1">
        <f t="shared" si="49"/>
        <v>0</v>
      </c>
    </row>
    <row r="225" spans="1:13" x14ac:dyDescent="0.2">
      <c r="A225" s="2" t="s">
        <v>28</v>
      </c>
      <c r="B225" s="7" t="s">
        <v>1123</v>
      </c>
      <c r="C225" s="17" t="s">
        <v>1125</v>
      </c>
      <c r="D225" s="6"/>
      <c r="E225" s="6"/>
      <c r="F225" s="6"/>
      <c r="G225" s="38">
        <f t="shared" si="62"/>
        <v>0</v>
      </c>
      <c r="H225" s="6"/>
      <c r="I225" s="6"/>
      <c r="J225" s="6">
        <v>0.21</v>
      </c>
      <c r="K225" s="6">
        <f t="shared" si="63"/>
        <v>0.25409999999999999</v>
      </c>
      <c r="L225" s="1">
        <f t="shared" si="49"/>
        <v>0</v>
      </c>
    </row>
    <row r="226" spans="1:13" x14ac:dyDescent="0.2">
      <c r="A226" s="2" t="s">
        <v>28</v>
      </c>
      <c r="B226" s="7" t="s">
        <v>1126</v>
      </c>
      <c r="C226" s="17" t="s">
        <v>1022</v>
      </c>
      <c r="D226" s="6"/>
      <c r="E226" s="6">
        <v>47.5</v>
      </c>
      <c r="F226" s="6">
        <v>40</v>
      </c>
      <c r="G226" s="38">
        <f t="shared" si="62"/>
        <v>87.5</v>
      </c>
      <c r="H226" s="6">
        <v>98</v>
      </c>
      <c r="I226" s="6">
        <v>105</v>
      </c>
      <c r="J226" s="6">
        <v>107.44</v>
      </c>
      <c r="K226" s="6">
        <f t="shared" ref="K226:K227" si="67">J226*1.21</f>
        <v>130.00239999999999</v>
      </c>
      <c r="L226" s="1">
        <f t="shared" si="49"/>
        <v>0</v>
      </c>
    </row>
    <row r="227" spans="1:13" x14ac:dyDescent="0.2">
      <c r="A227" s="2" t="s">
        <v>28</v>
      </c>
      <c r="B227" s="7" t="s">
        <v>1127</v>
      </c>
      <c r="C227" s="17" t="s">
        <v>1021</v>
      </c>
      <c r="D227" s="6"/>
      <c r="E227" s="6"/>
      <c r="F227" s="6"/>
      <c r="G227" s="38">
        <f t="shared" si="62"/>
        <v>0</v>
      </c>
      <c r="H227" s="6"/>
      <c r="I227" s="6"/>
      <c r="J227" s="6">
        <v>0.21</v>
      </c>
      <c r="K227" s="6">
        <f t="shared" si="67"/>
        <v>0.25409999999999999</v>
      </c>
      <c r="L227" s="1">
        <f t="shared" si="49"/>
        <v>0</v>
      </c>
    </row>
    <row r="228" spans="1:13" x14ac:dyDescent="0.2">
      <c r="A228" s="2" t="s">
        <v>28</v>
      </c>
      <c r="B228" s="7" t="s">
        <v>646</v>
      </c>
      <c r="C228" s="3">
        <v>111</v>
      </c>
      <c r="D228" s="6"/>
      <c r="E228" s="6"/>
      <c r="F228" s="6"/>
      <c r="G228" s="38"/>
      <c r="H228" s="6"/>
      <c r="I228" s="6"/>
      <c r="J228" s="6"/>
      <c r="K228" s="6"/>
      <c r="L228" s="1">
        <f t="shared" si="49"/>
        <v>0</v>
      </c>
    </row>
    <row r="229" spans="1:13" x14ac:dyDescent="0.2">
      <c r="A229" s="2" t="s">
        <v>28</v>
      </c>
      <c r="B229" s="7" t="s">
        <v>647</v>
      </c>
      <c r="C229" s="3" t="s">
        <v>324</v>
      </c>
      <c r="D229" s="6"/>
      <c r="E229" s="6"/>
      <c r="F229" s="6"/>
      <c r="G229" s="38"/>
      <c r="H229" s="6"/>
      <c r="I229" s="6">
        <v>3.5</v>
      </c>
      <c r="J229" s="6"/>
      <c r="K229" s="6"/>
      <c r="L229" s="1">
        <f t="shared" si="49"/>
        <v>0</v>
      </c>
    </row>
    <row r="230" spans="1:13" x14ac:dyDescent="0.2">
      <c r="A230" s="2" t="s">
        <v>28</v>
      </c>
      <c r="B230" s="7" t="s">
        <v>648</v>
      </c>
      <c r="C230" s="3" t="s">
        <v>650</v>
      </c>
      <c r="D230" s="6"/>
      <c r="E230" s="6">
        <v>35</v>
      </c>
      <c r="F230" s="6">
        <v>26</v>
      </c>
      <c r="G230" s="38">
        <f t="shared" ref="G230:G231" si="68">D230+E230+F230</f>
        <v>61</v>
      </c>
      <c r="H230" s="6">
        <v>72</v>
      </c>
      <c r="I230" s="6">
        <v>80</v>
      </c>
      <c r="J230" s="6">
        <v>103.31</v>
      </c>
      <c r="K230" s="6">
        <f t="shared" ref="K230:K231" si="69">J230*1.21</f>
        <v>125.0051</v>
      </c>
      <c r="L230" s="1">
        <f t="shared" si="49"/>
        <v>0</v>
      </c>
    </row>
    <row r="231" spans="1:13" x14ac:dyDescent="0.2">
      <c r="A231" s="2" t="s">
        <v>28</v>
      </c>
      <c r="B231" s="7" t="s">
        <v>649</v>
      </c>
      <c r="C231" s="3" t="s">
        <v>651</v>
      </c>
      <c r="D231" s="6"/>
      <c r="E231" s="6">
        <v>0.63</v>
      </c>
      <c r="F231" s="6">
        <v>2.1</v>
      </c>
      <c r="G231" s="38">
        <f t="shared" si="68"/>
        <v>2.73</v>
      </c>
      <c r="H231" s="6">
        <v>3.2</v>
      </c>
      <c r="I231" s="6">
        <v>3.7</v>
      </c>
      <c r="J231" s="6">
        <v>4.96</v>
      </c>
      <c r="K231" s="6">
        <f t="shared" si="69"/>
        <v>6.0015999999999998</v>
      </c>
      <c r="L231" s="1">
        <f t="shared" si="49"/>
        <v>4.9586776859504136</v>
      </c>
      <c r="M231" s="31">
        <v>6</v>
      </c>
    </row>
    <row r="232" spans="1:13" x14ac:dyDescent="0.2">
      <c r="A232" s="2" t="s">
        <v>28</v>
      </c>
      <c r="B232" s="7" t="s">
        <v>652</v>
      </c>
      <c r="C232" s="17" t="s">
        <v>276</v>
      </c>
      <c r="D232" s="6"/>
      <c r="E232" s="6">
        <v>35</v>
      </c>
      <c r="F232" s="6">
        <v>33</v>
      </c>
      <c r="G232" s="38">
        <f t="shared" si="52"/>
        <v>68</v>
      </c>
      <c r="H232" s="6">
        <v>74</v>
      </c>
      <c r="I232" s="6">
        <v>85</v>
      </c>
      <c r="J232" s="6">
        <v>107.44</v>
      </c>
      <c r="K232" s="6">
        <f t="shared" si="53"/>
        <v>130.00239999999999</v>
      </c>
      <c r="L232" s="1">
        <f t="shared" si="49"/>
        <v>107.43801652892563</v>
      </c>
      <c r="M232" s="31">
        <v>130</v>
      </c>
    </row>
    <row r="233" spans="1:13" x14ac:dyDescent="0.2">
      <c r="A233" s="2" t="s">
        <v>28</v>
      </c>
      <c r="B233" s="7" t="s">
        <v>653</v>
      </c>
      <c r="C233" s="17" t="s">
        <v>325</v>
      </c>
      <c r="D233" s="6"/>
      <c r="E233" s="6">
        <v>0.63</v>
      </c>
      <c r="F233" s="6">
        <v>2.5</v>
      </c>
      <c r="G233" s="38">
        <f t="shared" si="52"/>
        <v>3.13</v>
      </c>
      <c r="H233" s="6">
        <v>3.5</v>
      </c>
      <c r="I233" s="6">
        <v>3.9</v>
      </c>
      <c r="J233" s="6">
        <v>4.96</v>
      </c>
      <c r="K233" s="6">
        <f t="shared" si="53"/>
        <v>6.0015999999999998</v>
      </c>
      <c r="L233" s="1">
        <f t="shared" si="49"/>
        <v>0</v>
      </c>
    </row>
    <row r="234" spans="1:13" x14ac:dyDescent="0.2">
      <c r="A234" s="2" t="s">
        <v>28</v>
      </c>
      <c r="B234" s="7" t="s">
        <v>462</v>
      </c>
      <c r="C234" s="17" t="s">
        <v>326</v>
      </c>
      <c r="D234" s="6"/>
      <c r="E234" s="6"/>
      <c r="F234" s="6"/>
      <c r="G234" s="38">
        <f t="shared" si="52"/>
        <v>0</v>
      </c>
      <c r="H234" s="6"/>
      <c r="I234" s="6"/>
      <c r="J234" s="6"/>
      <c r="K234" s="6">
        <f t="shared" si="53"/>
        <v>0</v>
      </c>
      <c r="L234" s="1">
        <f t="shared" si="49"/>
        <v>0</v>
      </c>
    </row>
    <row r="235" spans="1:13" x14ac:dyDescent="0.2">
      <c r="A235" s="2" t="s">
        <v>28</v>
      </c>
      <c r="B235" s="7" t="s">
        <v>463</v>
      </c>
      <c r="C235" s="17" t="s">
        <v>327</v>
      </c>
      <c r="D235" s="6"/>
      <c r="E235" s="6"/>
      <c r="F235" s="6"/>
      <c r="G235" s="38">
        <f t="shared" si="52"/>
        <v>0</v>
      </c>
      <c r="H235" s="6"/>
      <c r="I235" s="6"/>
      <c r="J235" s="6"/>
      <c r="K235" s="6">
        <f t="shared" si="53"/>
        <v>0</v>
      </c>
      <c r="L235" s="1">
        <f t="shared" si="49"/>
        <v>0</v>
      </c>
    </row>
    <row r="236" spans="1:13" x14ac:dyDescent="0.2">
      <c r="A236" s="2" t="s">
        <v>28</v>
      </c>
      <c r="B236" s="7" t="s">
        <v>361</v>
      </c>
      <c r="C236" s="17" t="s">
        <v>461</v>
      </c>
      <c r="D236" s="6"/>
      <c r="E236" s="6">
        <v>35</v>
      </c>
      <c r="F236" s="6">
        <v>26</v>
      </c>
      <c r="G236" s="38">
        <f t="shared" si="52"/>
        <v>61</v>
      </c>
      <c r="H236" s="6">
        <v>72</v>
      </c>
      <c r="I236" s="6">
        <v>80</v>
      </c>
      <c r="J236" s="6">
        <v>103.31</v>
      </c>
      <c r="K236" s="6">
        <f t="shared" si="53"/>
        <v>125.0051</v>
      </c>
      <c r="L236" s="1">
        <f t="shared" si="49"/>
        <v>0</v>
      </c>
    </row>
    <row r="237" spans="1:13" x14ac:dyDescent="0.2">
      <c r="A237" s="2" t="s">
        <v>28</v>
      </c>
      <c r="B237" s="7" t="s">
        <v>362</v>
      </c>
      <c r="C237" s="17" t="s">
        <v>464</v>
      </c>
      <c r="D237" s="6"/>
      <c r="E237" s="6">
        <v>0.63</v>
      </c>
      <c r="F237" s="6">
        <v>2.1</v>
      </c>
      <c r="G237" s="38">
        <f t="shared" si="52"/>
        <v>2.73</v>
      </c>
      <c r="H237" s="6">
        <v>3.2</v>
      </c>
      <c r="I237" s="6">
        <v>3.7</v>
      </c>
      <c r="J237" s="6">
        <v>4.96</v>
      </c>
      <c r="K237" s="6">
        <f t="shared" si="53"/>
        <v>6.0015999999999998</v>
      </c>
      <c r="L237" s="1">
        <f t="shared" si="49"/>
        <v>0</v>
      </c>
    </row>
    <row r="238" spans="1:13" x14ac:dyDescent="0.2">
      <c r="A238" s="2" t="s">
        <v>28</v>
      </c>
      <c r="B238" s="7" t="s">
        <v>420</v>
      </c>
      <c r="C238" s="17" t="s">
        <v>328</v>
      </c>
      <c r="D238" s="6"/>
      <c r="E238" s="6"/>
      <c r="F238" s="6"/>
      <c r="G238" s="38">
        <f t="shared" si="52"/>
        <v>0</v>
      </c>
      <c r="H238" s="6"/>
      <c r="I238" s="6"/>
      <c r="J238" s="6"/>
      <c r="K238" s="6">
        <f t="shared" si="53"/>
        <v>0</v>
      </c>
      <c r="L238" s="1">
        <f t="shared" si="49"/>
        <v>0</v>
      </c>
    </row>
    <row r="239" spans="1:13" x14ac:dyDescent="0.2">
      <c r="A239" s="2" t="s">
        <v>28</v>
      </c>
      <c r="B239" s="7" t="s">
        <v>469</v>
      </c>
      <c r="C239" s="3" t="s">
        <v>197</v>
      </c>
      <c r="D239" s="6"/>
      <c r="E239" s="6">
        <v>35</v>
      </c>
      <c r="F239" s="6">
        <v>26</v>
      </c>
      <c r="G239" s="38">
        <f t="shared" ref="G239" si="70">D239+E239+F239</f>
        <v>61</v>
      </c>
      <c r="H239" s="6">
        <v>78</v>
      </c>
      <c r="I239" s="6">
        <v>80</v>
      </c>
      <c r="J239" s="6">
        <v>103.31</v>
      </c>
      <c r="K239" s="32">
        <f t="shared" si="53"/>
        <v>125.0051</v>
      </c>
      <c r="L239" s="1">
        <f t="shared" si="49"/>
        <v>0</v>
      </c>
    </row>
    <row r="240" spans="1:13" x14ac:dyDescent="0.2">
      <c r="A240" s="2" t="s">
        <v>28</v>
      </c>
      <c r="B240" s="7" t="s">
        <v>467</v>
      </c>
      <c r="C240" s="17" t="s">
        <v>547</v>
      </c>
      <c r="D240" s="6"/>
      <c r="E240" s="6">
        <v>35</v>
      </c>
      <c r="F240" s="6">
        <v>75</v>
      </c>
      <c r="G240" s="38">
        <f t="shared" ref="G240" si="71">D240+E240+F240</f>
        <v>110</v>
      </c>
      <c r="H240" s="6">
        <v>125</v>
      </c>
      <c r="I240" s="6"/>
      <c r="J240" s="6">
        <v>148.76</v>
      </c>
      <c r="K240" s="6">
        <f t="shared" ref="K240:K241" si="72">J240*1.21</f>
        <v>179.99959999999999</v>
      </c>
      <c r="L240" s="1">
        <f t="shared" si="49"/>
        <v>148.7603305785124</v>
      </c>
      <c r="M240" s="1">
        <v>180</v>
      </c>
    </row>
    <row r="241" spans="1:13" x14ac:dyDescent="0.2">
      <c r="A241" s="2" t="s">
        <v>28</v>
      </c>
      <c r="B241" s="7" t="s">
        <v>468</v>
      </c>
      <c r="C241" s="17" t="s">
        <v>548</v>
      </c>
      <c r="D241" s="6"/>
      <c r="E241" s="6"/>
      <c r="F241" s="6"/>
      <c r="G241" s="38"/>
      <c r="H241" s="6">
        <v>0.25</v>
      </c>
      <c r="I241" s="6"/>
      <c r="J241" s="6">
        <v>0.25</v>
      </c>
      <c r="K241" s="6">
        <f t="shared" si="72"/>
        <v>0.30249999999999999</v>
      </c>
      <c r="L241" s="1">
        <f t="shared" si="49"/>
        <v>0</v>
      </c>
    </row>
    <row r="242" spans="1:13" x14ac:dyDescent="0.2">
      <c r="A242" s="2" t="s">
        <v>28</v>
      </c>
      <c r="B242" s="2" t="s">
        <v>421</v>
      </c>
      <c r="C242" s="3" t="s">
        <v>323</v>
      </c>
      <c r="D242" s="6"/>
      <c r="E242" s="6">
        <v>35</v>
      </c>
      <c r="F242" s="6">
        <v>21</v>
      </c>
      <c r="G242" s="38">
        <f t="shared" ref="G242" si="73">D242+E242+F242</f>
        <v>56</v>
      </c>
      <c r="H242" s="6">
        <v>68</v>
      </c>
      <c r="I242" s="6"/>
      <c r="J242" s="6">
        <v>82.65</v>
      </c>
      <c r="K242" s="6">
        <f t="shared" ref="K242" si="74">J242*1.21</f>
        <v>100.0065</v>
      </c>
      <c r="L242" s="1">
        <f t="shared" si="49"/>
        <v>82.644628099173559</v>
      </c>
      <c r="M242" s="1">
        <v>100</v>
      </c>
    </row>
    <row r="243" spans="1:13" x14ac:dyDescent="0.2">
      <c r="A243" s="2" t="s">
        <v>28</v>
      </c>
      <c r="B243" s="2" t="s">
        <v>138</v>
      </c>
      <c r="C243" s="3">
        <v>113</v>
      </c>
      <c r="D243" s="6"/>
      <c r="E243" s="6">
        <v>48</v>
      </c>
      <c r="F243" s="6">
        <v>95</v>
      </c>
      <c r="G243" s="38">
        <f t="shared" si="52"/>
        <v>143</v>
      </c>
      <c r="H243" s="6">
        <v>162</v>
      </c>
      <c r="I243" s="6">
        <v>170</v>
      </c>
      <c r="J243" s="6">
        <v>181.82</v>
      </c>
      <c r="K243" s="6">
        <f t="shared" si="53"/>
        <v>220.00219999999999</v>
      </c>
      <c r="L243" s="1">
        <f t="shared" si="49"/>
        <v>181.81818181818181</v>
      </c>
      <c r="M243" s="31">
        <v>220</v>
      </c>
    </row>
    <row r="244" spans="1:13" x14ac:dyDescent="0.2">
      <c r="A244" s="2" t="s">
        <v>28</v>
      </c>
      <c r="B244" s="2" t="s">
        <v>137</v>
      </c>
      <c r="C244" s="17" t="s">
        <v>549</v>
      </c>
      <c r="D244" s="6"/>
      <c r="E244" s="6"/>
      <c r="F244" s="6"/>
      <c r="G244" s="38">
        <f t="shared" si="52"/>
        <v>0</v>
      </c>
      <c r="H244" s="6">
        <v>0.25</v>
      </c>
      <c r="I244" s="6">
        <v>0.25</v>
      </c>
      <c r="J244" s="6">
        <v>0.28899999999999998</v>
      </c>
      <c r="K244" s="6">
        <f t="shared" si="53"/>
        <v>0.34968999999999995</v>
      </c>
      <c r="L244" s="1">
        <f t="shared" si="49"/>
        <v>0.28925619834710742</v>
      </c>
      <c r="M244" s="31">
        <v>0.35</v>
      </c>
    </row>
    <row r="245" spans="1:13" x14ac:dyDescent="0.2">
      <c r="A245" s="2" t="s">
        <v>28</v>
      </c>
      <c r="B245" s="2" t="s">
        <v>139</v>
      </c>
      <c r="C245" s="17" t="s">
        <v>550</v>
      </c>
      <c r="D245" s="6"/>
      <c r="E245" s="6">
        <v>48</v>
      </c>
      <c r="F245" s="6">
        <v>95</v>
      </c>
      <c r="G245" s="38">
        <f t="shared" si="52"/>
        <v>143</v>
      </c>
      <c r="H245" s="6">
        <v>162</v>
      </c>
      <c r="I245" s="6">
        <v>170</v>
      </c>
      <c r="J245" s="6">
        <v>181.82</v>
      </c>
      <c r="K245" s="6">
        <f t="shared" si="53"/>
        <v>220.00219999999999</v>
      </c>
      <c r="L245" s="1">
        <f t="shared" si="49"/>
        <v>0</v>
      </c>
    </row>
    <row r="246" spans="1:13" x14ac:dyDescent="0.2">
      <c r="A246" s="2" t="s">
        <v>28</v>
      </c>
      <c r="B246" s="2" t="s">
        <v>439</v>
      </c>
      <c r="C246" s="17" t="s">
        <v>551</v>
      </c>
      <c r="D246" s="6"/>
      <c r="E246" s="6"/>
      <c r="F246" s="6"/>
      <c r="G246" s="38">
        <f t="shared" si="52"/>
        <v>0</v>
      </c>
      <c r="H246" s="6">
        <v>0.3</v>
      </c>
      <c r="I246" s="6"/>
      <c r="J246" s="6">
        <v>0.5</v>
      </c>
      <c r="K246" s="6">
        <f t="shared" si="53"/>
        <v>0.60499999999999998</v>
      </c>
      <c r="L246" s="1">
        <f t="shared" si="49"/>
        <v>0</v>
      </c>
    </row>
    <row r="247" spans="1:13" x14ac:dyDescent="0.2">
      <c r="A247" s="2" t="s">
        <v>28</v>
      </c>
      <c r="B247" s="7" t="s">
        <v>552</v>
      </c>
      <c r="C247" s="3" t="s">
        <v>417</v>
      </c>
      <c r="D247" s="6"/>
      <c r="E247" s="6">
        <v>48</v>
      </c>
      <c r="F247" s="6">
        <v>64.48</v>
      </c>
      <c r="G247" s="38">
        <f t="shared" si="52"/>
        <v>112.48</v>
      </c>
      <c r="H247" s="6">
        <v>125</v>
      </c>
      <c r="I247" s="6">
        <v>130</v>
      </c>
      <c r="J247" s="6">
        <v>144.63</v>
      </c>
      <c r="K247" s="6">
        <f t="shared" si="53"/>
        <v>175.00229999999999</v>
      </c>
      <c r="L247" s="1">
        <f t="shared" si="49"/>
        <v>0</v>
      </c>
    </row>
    <row r="248" spans="1:13" x14ac:dyDescent="0.2">
      <c r="A248" s="2" t="s">
        <v>28</v>
      </c>
      <c r="B248" s="7" t="s">
        <v>553</v>
      </c>
      <c r="C248" s="3" t="s">
        <v>418</v>
      </c>
      <c r="D248" s="6"/>
      <c r="E248" s="6">
        <v>0.9</v>
      </c>
      <c r="F248" s="6"/>
      <c r="G248" s="38">
        <f t="shared" si="52"/>
        <v>0.9</v>
      </c>
      <c r="H248" s="6">
        <v>4.25</v>
      </c>
      <c r="I248" s="6">
        <v>4.55</v>
      </c>
      <c r="J248" s="6">
        <v>4.96</v>
      </c>
      <c r="K248" s="6">
        <f t="shared" si="53"/>
        <v>6.0015999999999998</v>
      </c>
      <c r="L248" s="1">
        <f t="shared" ref="L248:L318" si="75">M248/1.21</f>
        <v>0</v>
      </c>
    </row>
    <row r="249" spans="1:13" x14ac:dyDescent="0.2">
      <c r="A249" s="2" t="s">
        <v>28</v>
      </c>
      <c r="B249" s="7" t="s">
        <v>605</v>
      </c>
      <c r="C249" s="17" t="s">
        <v>1061</v>
      </c>
      <c r="D249" s="6"/>
      <c r="E249" s="6">
        <v>48</v>
      </c>
      <c r="F249" s="6">
        <v>64.48</v>
      </c>
      <c r="G249" s="38">
        <f t="shared" ref="G249:G250" si="76">D249+E249+F249</f>
        <v>112.48</v>
      </c>
      <c r="H249" s="6">
        <v>128</v>
      </c>
      <c r="I249" s="6">
        <v>135</v>
      </c>
      <c r="J249" s="6">
        <v>144.63</v>
      </c>
      <c r="K249" s="6">
        <f t="shared" ref="K249:K250" si="77">J249*1.21</f>
        <v>175.00229999999999</v>
      </c>
      <c r="L249" s="1">
        <f t="shared" si="75"/>
        <v>0</v>
      </c>
    </row>
    <row r="250" spans="1:13" x14ac:dyDescent="0.2">
      <c r="A250" s="2" t="s">
        <v>28</v>
      </c>
      <c r="B250" s="7" t="s">
        <v>604</v>
      </c>
      <c r="C250" s="17" t="s">
        <v>1062</v>
      </c>
      <c r="D250" s="6"/>
      <c r="E250" s="6">
        <v>0.9</v>
      </c>
      <c r="F250" s="6"/>
      <c r="G250" s="38">
        <f t="shared" si="76"/>
        <v>0.9</v>
      </c>
      <c r="H250" s="6">
        <v>4.25</v>
      </c>
      <c r="I250" s="6">
        <v>4.55</v>
      </c>
      <c r="J250" s="6">
        <v>4.96</v>
      </c>
      <c r="K250" s="6">
        <f t="shared" si="77"/>
        <v>6.0015999999999998</v>
      </c>
      <c r="L250" s="1">
        <f t="shared" si="75"/>
        <v>0</v>
      </c>
    </row>
    <row r="251" spans="1:13" x14ac:dyDescent="0.2">
      <c r="A251" s="2" t="s">
        <v>28</v>
      </c>
      <c r="B251" s="7" t="s">
        <v>554</v>
      </c>
      <c r="C251" s="17" t="s">
        <v>556</v>
      </c>
      <c r="D251" s="6"/>
      <c r="E251" s="6">
        <v>48</v>
      </c>
      <c r="F251" s="6">
        <v>64.48</v>
      </c>
      <c r="G251" s="38">
        <f t="shared" ref="G251:G254" si="78">D251+E251+F251</f>
        <v>112.48</v>
      </c>
      <c r="H251" s="6">
        <v>128</v>
      </c>
      <c r="I251" s="6">
        <v>135</v>
      </c>
      <c r="J251" s="6">
        <v>144.63</v>
      </c>
      <c r="K251" s="6">
        <f t="shared" ref="K251:K254" si="79">J251*1.21</f>
        <v>175.00229999999999</v>
      </c>
      <c r="L251" s="1">
        <f t="shared" si="75"/>
        <v>0</v>
      </c>
    </row>
    <row r="252" spans="1:13" x14ac:dyDescent="0.2">
      <c r="A252" s="2" t="s">
        <v>28</v>
      </c>
      <c r="B252" s="7" t="s">
        <v>555</v>
      </c>
      <c r="C252" s="17" t="s">
        <v>557</v>
      </c>
      <c r="D252" s="6"/>
      <c r="E252" s="6">
        <v>0.9</v>
      </c>
      <c r="F252" s="6"/>
      <c r="G252" s="38">
        <f t="shared" si="78"/>
        <v>0.9</v>
      </c>
      <c r="H252" s="6">
        <v>4.25</v>
      </c>
      <c r="I252" s="6">
        <v>4.55</v>
      </c>
      <c r="J252" s="6">
        <v>4.96</v>
      </c>
      <c r="K252" s="6">
        <f t="shared" si="79"/>
        <v>6.0015999999999998</v>
      </c>
      <c r="L252" s="1">
        <f t="shared" si="75"/>
        <v>0</v>
      </c>
    </row>
    <row r="253" spans="1:13" x14ac:dyDescent="0.2">
      <c r="A253" s="2" t="s">
        <v>28</v>
      </c>
      <c r="B253" s="7" t="s">
        <v>606</v>
      </c>
      <c r="C253" s="17" t="s">
        <v>1063</v>
      </c>
      <c r="D253" s="6"/>
      <c r="E253" s="6">
        <v>48</v>
      </c>
      <c r="F253" s="6">
        <v>64.48</v>
      </c>
      <c r="G253" s="38">
        <f t="shared" si="78"/>
        <v>112.48</v>
      </c>
      <c r="H253" s="6">
        <v>128</v>
      </c>
      <c r="I253" s="6">
        <v>135</v>
      </c>
      <c r="J253" s="6">
        <v>144.63</v>
      </c>
      <c r="K253" s="6">
        <f t="shared" si="79"/>
        <v>175.00229999999999</v>
      </c>
      <c r="L253" s="1">
        <f t="shared" si="75"/>
        <v>0</v>
      </c>
    </row>
    <row r="254" spans="1:13" x14ac:dyDescent="0.2">
      <c r="A254" s="2" t="s">
        <v>28</v>
      </c>
      <c r="B254" s="7" t="s">
        <v>607</v>
      </c>
      <c r="C254" s="17" t="s">
        <v>1064</v>
      </c>
      <c r="D254" s="6"/>
      <c r="E254" s="6">
        <v>0.9</v>
      </c>
      <c r="F254" s="6"/>
      <c r="G254" s="38">
        <f t="shared" si="78"/>
        <v>0.9</v>
      </c>
      <c r="H254" s="6">
        <v>4.25</v>
      </c>
      <c r="I254" s="6">
        <v>4.55</v>
      </c>
      <c r="J254" s="6">
        <v>4.96</v>
      </c>
      <c r="K254" s="6">
        <f t="shared" si="79"/>
        <v>6.0015999999999998</v>
      </c>
      <c r="L254" s="1">
        <f t="shared" si="75"/>
        <v>0</v>
      </c>
    </row>
    <row r="255" spans="1:13" x14ac:dyDescent="0.2">
      <c r="A255" s="2" t="s">
        <v>28</v>
      </c>
      <c r="B255" s="2" t="s">
        <v>422</v>
      </c>
      <c r="C255" s="17" t="s">
        <v>558</v>
      </c>
      <c r="D255" s="6"/>
      <c r="E255" s="6">
        <v>48</v>
      </c>
      <c r="F255" s="6">
        <v>54.16</v>
      </c>
      <c r="G255" s="38">
        <f t="shared" si="52"/>
        <v>102.16</v>
      </c>
      <c r="H255" s="6">
        <v>120</v>
      </c>
      <c r="I255" s="6">
        <v>127</v>
      </c>
      <c r="J255" s="6">
        <v>132.22999999999999</v>
      </c>
      <c r="K255" s="6">
        <f t="shared" si="53"/>
        <v>159.99829999999997</v>
      </c>
      <c r="L255" s="1">
        <f t="shared" si="75"/>
        <v>0</v>
      </c>
    </row>
    <row r="256" spans="1:13" x14ac:dyDescent="0.2">
      <c r="A256" s="2" t="s">
        <v>28</v>
      </c>
      <c r="B256" s="2" t="s">
        <v>423</v>
      </c>
      <c r="C256" s="17" t="s">
        <v>559</v>
      </c>
      <c r="D256" s="6"/>
      <c r="E256" s="6">
        <v>0.9</v>
      </c>
      <c r="F256" s="6"/>
      <c r="G256" s="38">
        <f t="shared" si="52"/>
        <v>0.9</v>
      </c>
      <c r="H256" s="6">
        <v>4</v>
      </c>
      <c r="I256" s="6">
        <v>4.55</v>
      </c>
      <c r="J256" s="6">
        <v>4.96</v>
      </c>
      <c r="K256" s="6">
        <f t="shared" si="53"/>
        <v>6.0015999999999998</v>
      </c>
      <c r="L256" s="1">
        <f t="shared" si="75"/>
        <v>0</v>
      </c>
    </row>
    <row r="257" spans="1:13" x14ac:dyDescent="0.2">
      <c r="A257" s="2" t="s">
        <v>28</v>
      </c>
      <c r="B257" s="2" t="s">
        <v>749</v>
      </c>
      <c r="C257" s="17" t="s">
        <v>1055</v>
      </c>
      <c r="D257" s="6"/>
      <c r="E257" s="6">
        <v>48</v>
      </c>
      <c r="F257" s="6">
        <v>54.16</v>
      </c>
      <c r="G257" s="38">
        <f t="shared" ref="G257:G260" si="80">D257+E257+F257</f>
        <v>102.16</v>
      </c>
      <c r="H257" s="6">
        <v>120</v>
      </c>
      <c r="I257" s="6">
        <v>127</v>
      </c>
      <c r="J257" s="6">
        <v>132.22999999999999</v>
      </c>
      <c r="K257" s="6">
        <f t="shared" ref="K257:K260" si="81">J257*1.21</f>
        <v>159.99829999999997</v>
      </c>
      <c r="L257" s="1">
        <f t="shared" si="75"/>
        <v>0</v>
      </c>
    </row>
    <row r="258" spans="1:13" x14ac:dyDescent="0.2">
      <c r="A258" s="2" t="s">
        <v>28</v>
      </c>
      <c r="B258" s="2" t="s">
        <v>750</v>
      </c>
      <c r="C258" s="17" t="s">
        <v>1056</v>
      </c>
      <c r="D258" s="6"/>
      <c r="E258" s="6">
        <v>0.9</v>
      </c>
      <c r="F258" s="6"/>
      <c r="G258" s="38">
        <f t="shared" si="80"/>
        <v>0.9</v>
      </c>
      <c r="H258" s="6">
        <v>4</v>
      </c>
      <c r="I258" s="6">
        <v>4.55</v>
      </c>
      <c r="J258" s="6">
        <v>4.96</v>
      </c>
      <c r="K258" s="6">
        <f t="shared" si="81"/>
        <v>6.0015999999999998</v>
      </c>
      <c r="L258" s="1">
        <f t="shared" si="75"/>
        <v>0</v>
      </c>
    </row>
    <row r="259" spans="1:13" x14ac:dyDescent="0.2">
      <c r="A259" s="2" t="s">
        <v>28</v>
      </c>
      <c r="B259" s="7" t="s">
        <v>1057</v>
      </c>
      <c r="C259" s="17" t="s">
        <v>1065</v>
      </c>
      <c r="D259" s="6"/>
      <c r="E259" s="6">
        <v>48</v>
      </c>
      <c r="F259" s="6">
        <v>49.69</v>
      </c>
      <c r="G259" s="38">
        <f t="shared" si="80"/>
        <v>97.69</v>
      </c>
      <c r="H259" s="6">
        <v>113</v>
      </c>
      <c r="I259" s="6">
        <v>120</v>
      </c>
      <c r="J259" s="6">
        <v>128.1</v>
      </c>
      <c r="K259" s="6">
        <f t="shared" si="81"/>
        <v>155.00099999999998</v>
      </c>
      <c r="L259" s="1">
        <f t="shared" si="75"/>
        <v>128.099173553719</v>
      </c>
      <c r="M259" s="31">
        <v>155</v>
      </c>
    </row>
    <row r="260" spans="1:13" x14ac:dyDescent="0.2">
      <c r="A260" s="2" t="s">
        <v>28</v>
      </c>
      <c r="B260" s="7" t="s">
        <v>1059</v>
      </c>
      <c r="C260" s="17" t="s">
        <v>1068</v>
      </c>
      <c r="D260" s="6"/>
      <c r="E260" s="6">
        <v>0.9</v>
      </c>
      <c r="F260" s="6">
        <v>2.02</v>
      </c>
      <c r="G260" s="38">
        <f t="shared" si="80"/>
        <v>2.92</v>
      </c>
      <c r="H260" s="6">
        <v>3.9</v>
      </c>
      <c r="I260" s="6"/>
      <c r="J260" s="6">
        <v>4.96</v>
      </c>
      <c r="K260" s="6">
        <f t="shared" si="81"/>
        <v>6.0015999999999998</v>
      </c>
      <c r="L260" s="1">
        <f t="shared" si="75"/>
        <v>0</v>
      </c>
    </row>
    <row r="261" spans="1:13" x14ac:dyDescent="0.2">
      <c r="A261" s="2" t="s">
        <v>28</v>
      </c>
      <c r="B261" s="7" t="s">
        <v>1058</v>
      </c>
      <c r="C261" s="17" t="s">
        <v>1066</v>
      </c>
      <c r="D261" s="6"/>
      <c r="E261" s="6">
        <v>48</v>
      </c>
      <c r="F261" s="6">
        <v>49.69</v>
      </c>
      <c r="G261" s="38">
        <f t="shared" ref="G261:G264" si="82">D261+E261+F261</f>
        <v>97.69</v>
      </c>
      <c r="H261" s="6">
        <v>113</v>
      </c>
      <c r="I261" s="6">
        <v>120</v>
      </c>
      <c r="J261" s="6">
        <v>128.1</v>
      </c>
      <c r="K261" s="6">
        <f t="shared" ref="K261:K264" si="83">J261*1.21</f>
        <v>155.00099999999998</v>
      </c>
      <c r="L261" s="1">
        <f t="shared" si="75"/>
        <v>0</v>
      </c>
    </row>
    <row r="262" spans="1:13" x14ac:dyDescent="0.2">
      <c r="A262" s="2" t="s">
        <v>28</v>
      </c>
      <c r="B262" s="7" t="s">
        <v>1060</v>
      </c>
      <c r="C262" s="17" t="s">
        <v>1067</v>
      </c>
      <c r="D262" s="6"/>
      <c r="E262" s="6">
        <v>0.9</v>
      </c>
      <c r="F262" s="6">
        <v>2.02</v>
      </c>
      <c r="G262" s="38">
        <f t="shared" si="82"/>
        <v>2.92</v>
      </c>
      <c r="H262" s="6">
        <v>3.9</v>
      </c>
      <c r="I262" s="6"/>
      <c r="J262" s="6">
        <v>4.96</v>
      </c>
      <c r="K262" s="6">
        <f t="shared" si="83"/>
        <v>6.0015999999999998</v>
      </c>
      <c r="L262" s="1">
        <f t="shared" si="75"/>
        <v>0</v>
      </c>
    </row>
    <row r="263" spans="1:13" x14ac:dyDescent="0.2">
      <c r="A263" s="2" t="s">
        <v>28</v>
      </c>
      <c r="B263" s="7" t="s">
        <v>1173</v>
      </c>
      <c r="C263" s="17" t="s">
        <v>1177</v>
      </c>
      <c r="D263" s="6"/>
      <c r="E263" s="6"/>
      <c r="F263" s="6">
        <v>40</v>
      </c>
      <c r="G263" s="38">
        <f t="shared" si="82"/>
        <v>40</v>
      </c>
      <c r="H263" s="6">
        <v>55</v>
      </c>
      <c r="I263" s="6">
        <v>57.85</v>
      </c>
      <c r="J263" s="6">
        <v>61.98</v>
      </c>
      <c r="K263" s="6">
        <f t="shared" si="83"/>
        <v>74.995799999999988</v>
      </c>
      <c r="L263" s="1">
        <f t="shared" si="75"/>
        <v>0</v>
      </c>
    </row>
    <row r="264" spans="1:13" x14ac:dyDescent="0.2">
      <c r="A264" s="2" t="s">
        <v>28</v>
      </c>
      <c r="B264" s="7" t="s">
        <v>1183</v>
      </c>
      <c r="C264" s="17" t="s">
        <v>1182</v>
      </c>
      <c r="D264" s="6"/>
      <c r="E264" s="6"/>
      <c r="F264" s="6">
        <v>38.54</v>
      </c>
      <c r="G264" s="38">
        <f t="shared" si="82"/>
        <v>38.54</v>
      </c>
      <c r="H264" s="6">
        <v>58</v>
      </c>
      <c r="I264" s="6">
        <v>65</v>
      </c>
      <c r="J264" s="6">
        <v>70.25</v>
      </c>
      <c r="K264" s="6">
        <f t="shared" si="83"/>
        <v>85.002499999999998</v>
      </c>
      <c r="L264" s="1">
        <f t="shared" si="75"/>
        <v>70.247933884297524</v>
      </c>
      <c r="M264" s="31">
        <v>85</v>
      </c>
    </row>
    <row r="265" spans="1:13" x14ac:dyDescent="0.2">
      <c r="A265" s="2" t="s">
        <v>28</v>
      </c>
      <c r="B265" s="7" t="s">
        <v>314</v>
      </c>
      <c r="C265" s="17" t="s">
        <v>560</v>
      </c>
      <c r="D265" s="6"/>
      <c r="E265" s="6"/>
      <c r="F265" s="6">
        <v>38.54</v>
      </c>
      <c r="G265" s="38">
        <f t="shared" ref="G265:G345" si="84">D265+E265+F265</f>
        <v>38.54</v>
      </c>
      <c r="H265" s="6">
        <v>52</v>
      </c>
      <c r="I265" s="6">
        <v>56.2</v>
      </c>
      <c r="J265" s="6">
        <v>70.25</v>
      </c>
      <c r="K265" s="6">
        <f t="shared" si="53"/>
        <v>85.002499999999998</v>
      </c>
      <c r="L265" s="1">
        <f t="shared" si="75"/>
        <v>0</v>
      </c>
    </row>
    <row r="266" spans="1:13" x14ac:dyDescent="0.2">
      <c r="A266" s="2" t="s">
        <v>28</v>
      </c>
      <c r="B266" s="7" t="s">
        <v>654</v>
      </c>
      <c r="C266" s="17" t="s">
        <v>561</v>
      </c>
      <c r="D266" s="6"/>
      <c r="E266" s="6"/>
      <c r="F266" s="6">
        <v>38.54</v>
      </c>
      <c r="G266" s="38">
        <f t="shared" si="84"/>
        <v>38.54</v>
      </c>
      <c r="H266" s="6">
        <v>52</v>
      </c>
      <c r="I266" s="6">
        <v>56.2</v>
      </c>
      <c r="J266" s="6">
        <v>70.25</v>
      </c>
      <c r="K266" s="6">
        <f t="shared" si="53"/>
        <v>85.002499999999998</v>
      </c>
      <c r="L266" s="1">
        <f t="shared" si="75"/>
        <v>0</v>
      </c>
    </row>
    <row r="267" spans="1:13" x14ac:dyDescent="0.2">
      <c r="A267" s="2" t="s">
        <v>28</v>
      </c>
      <c r="B267" s="7" t="s">
        <v>440</v>
      </c>
      <c r="C267" s="17" t="s">
        <v>562</v>
      </c>
      <c r="D267" s="6"/>
      <c r="E267" s="6"/>
      <c r="F267" s="6">
        <v>1.35</v>
      </c>
      <c r="G267" s="38">
        <f t="shared" si="84"/>
        <v>1.35</v>
      </c>
      <c r="H267" s="6">
        <v>2.5</v>
      </c>
      <c r="I267" s="6"/>
      <c r="J267" s="6">
        <v>2.89</v>
      </c>
      <c r="K267" s="6">
        <f t="shared" si="53"/>
        <v>3.4969000000000001</v>
      </c>
      <c r="L267" s="1">
        <f t="shared" si="75"/>
        <v>0</v>
      </c>
    </row>
    <row r="268" spans="1:13" x14ac:dyDescent="0.2">
      <c r="A268" s="2" t="s">
        <v>28</v>
      </c>
      <c r="B268" s="7" t="s">
        <v>655</v>
      </c>
      <c r="C268" s="17" t="s">
        <v>563</v>
      </c>
      <c r="D268" s="6"/>
      <c r="E268" s="6"/>
      <c r="F268" s="6"/>
      <c r="G268" s="38">
        <f t="shared" si="84"/>
        <v>0</v>
      </c>
      <c r="H268" s="6">
        <v>2.5</v>
      </c>
      <c r="I268" s="6"/>
      <c r="J268" s="6">
        <v>2.89</v>
      </c>
      <c r="K268" s="6">
        <f t="shared" si="53"/>
        <v>3.4969000000000001</v>
      </c>
      <c r="L268" s="1">
        <f t="shared" si="75"/>
        <v>0</v>
      </c>
    </row>
    <row r="269" spans="1:13" x14ac:dyDescent="0.2">
      <c r="A269" s="2" t="s">
        <v>28</v>
      </c>
      <c r="B269" s="7" t="s">
        <v>741</v>
      </c>
      <c r="C269" s="17" t="s">
        <v>743</v>
      </c>
      <c r="D269" s="6"/>
      <c r="E269" s="6"/>
      <c r="F269" s="6">
        <v>69.739999999999995</v>
      </c>
      <c r="G269" s="38">
        <f t="shared" si="84"/>
        <v>69.739999999999995</v>
      </c>
      <c r="H269" s="6">
        <v>84</v>
      </c>
      <c r="I269" s="6">
        <v>95</v>
      </c>
      <c r="J269" s="6">
        <v>103.31</v>
      </c>
      <c r="K269" s="6">
        <f t="shared" si="53"/>
        <v>125.0051</v>
      </c>
      <c r="L269" s="1">
        <f t="shared" si="75"/>
        <v>103.30578512396694</v>
      </c>
      <c r="M269" s="31">
        <v>125</v>
      </c>
    </row>
    <row r="270" spans="1:13" x14ac:dyDescent="0.2">
      <c r="A270" s="2" t="s">
        <v>28</v>
      </c>
      <c r="B270" s="7" t="s">
        <v>744</v>
      </c>
      <c r="C270" s="17" t="s">
        <v>742</v>
      </c>
      <c r="D270" s="6"/>
      <c r="E270" s="6"/>
      <c r="F270" s="6">
        <v>1.9</v>
      </c>
      <c r="G270" s="38">
        <f t="shared" si="84"/>
        <v>1.9</v>
      </c>
      <c r="H270" s="6"/>
      <c r="I270" s="6"/>
      <c r="J270" s="6">
        <v>4.13</v>
      </c>
      <c r="K270" s="6">
        <f t="shared" si="53"/>
        <v>4.9973000000000001</v>
      </c>
      <c r="L270" s="1">
        <f t="shared" si="75"/>
        <v>0</v>
      </c>
    </row>
    <row r="271" spans="1:13" x14ac:dyDescent="0.2">
      <c r="A271" s="2" t="s">
        <v>28</v>
      </c>
      <c r="B271" s="7" t="s">
        <v>315</v>
      </c>
      <c r="C271" s="17" t="s">
        <v>564</v>
      </c>
      <c r="D271" s="6"/>
      <c r="E271" s="6">
        <v>50</v>
      </c>
      <c r="F271" s="6">
        <v>25</v>
      </c>
      <c r="G271" s="38">
        <f>D271+E271+F271</f>
        <v>75</v>
      </c>
      <c r="H271" s="6">
        <v>85</v>
      </c>
      <c r="I271" s="6"/>
      <c r="J271" s="6">
        <v>105.79</v>
      </c>
      <c r="K271" s="6">
        <f t="shared" si="53"/>
        <v>128.0059</v>
      </c>
      <c r="L271" s="1">
        <f t="shared" si="75"/>
        <v>105.78512396694215</v>
      </c>
      <c r="M271" s="1">
        <v>128</v>
      </c>
    </row>
    <row r="272" spans="1:13" x14ac:dyDescent="0.2">
      <c r="A272" s="2" t="s">
        <v>28</v>
      </c>
      <c r="B272" s="7" t="s">
        <v>316</v>
      </c>
      <c r="C272" s="17" t="s">
        <v>565</v>
      </c>
      <c r="D272" s="6"/>
      <c r="E272" s="6">
        <v>50</v>
      </c>
      <c r="F272" s="6">
        <v>25</v>
      </c>
      <c r="G272" s="38">
        <f>D272+E272+F272</f>
        <v>75</v>
      </c>
      <c r="H272" s="6">
        <v>85</v>
      </c>
      <c r="I272" s="6"/>
      <c r="J272" s="6">
        <v>105.79</v>
      </c>
      <c r="K272" s="6">
        <f t="shared" ref="K272" si="85">J272*1.21</f>
        <v>128.0059</v>
      </c>
      <c r="L272" s="1">
        <f t="shared" si="75"/>
        <v>0</v>
      </c>
    </row>
    <row r="273" spans="1:12" x14ac:dyDescent="0.2">
      <c r="A273" s="2" t="s">
        <v>28</v>
      </c>
      <c r="B273" s="7" t="s">
        <v>329</v>
      </c>
      <c r="C273" s="17" t="s">
        <v>566</v>
      </c>
      <c r="D273" s="6"/>
      <c r="E273" s="6">
        <v>0.79</v>
      </c>
      <c r="F273" s="6">
        <v>0.71</v>
      </c>
      <c r="G273" s="38">
        <f>D273+E273+F273</f>
        <v>1.5</v>
      </c>
      <c r="H273" s="6">
        <v>2.9</v>
      </c>
      <c r="I273" s="6"/>
      <c r="J273" s="6">
        <v>3.31</v>
      </c>
      <c r="K273" s="6">
        <f t="shared" ref="K273:K276" si="86">J273*1.21</f>
        <v>4.0050999999999997</v>
      </c>
      <c r="L273" s="1">
        <f t="shared" si="75"/>
        <v>0</v>
      </c>
    </row>
    <row r="274" spans="1:12" x14ac:dyDescent="0.2">
      <c r="A274" s="2" t="s">
        <v>28</v>
      </c>
      <c r="B274" s="7" t="s">
        <v>419</v>
      </c>
      <c r="C274" s="17" t="s">
        <v>567</v>
      </c>
      <c r="D274" s="6"/>
      <c r="E274" s="6">
        <v>0.79</v>
      </c>
      <c r="F274" s="6">
        <v>0.71</v>
      </c>
      <c r="G274" s="38">
        <f>D274+E274+F274</f>
        <v>1.5</v>
      </c>
      <c r="H274" s="6">
        <v>2.9</v>
      </c>
      <c r="I274" s="6"/>
      <c r="J274" s="6">
        <v>3.31</v>
      </c>
      <c r="K274" s="6">
        <f t="shared" si="86"/>
        <v>4.0050999999999997</v>
      </c>
      <c r="L274" s="1">
        <f t="shared" si="75"/>
        <v>0</v>
      </c>
    </row>
    <row r="275" spans="1:12" x14ac:dyDescent="0.2">
      <c r="A275" s="2" t="s">
        <v>28</v>
      </c>
      <c r="B275" s="7" t="s">
        <v>608</v>
      </c>
      <c r="C275" s="33" t="s">
        <v>846</v>
      </c>
      <c r="D275" s="6"/>
      <c r="E275" s="6">
        <v>45</v>
      </c>
      <c r="F275" s="6">
        <v>32.200000000000003</v>
      </c>
      <c r="G275" s="38">
        <f>D275+E275+F275</f>
        <v>77.2</v>
      </c>
      <c r="H275" s="6">
        <v>90</v>
      </c>
      <c r="I275" s="6">
        <v>100</v>
      </c>
      <c r="J275" s="6">
        <v>115.7</v>
      </c>
      <c r="K275" s="6">
        <f t="shared" si="86"/>
        <v>139.99699999999999</v>
      </c>
      <c r="L275" s="1">
        <f t="shared" si="75"/>
        <v>0</v>
      </c>
    </row>
    <row r="276" spans="1:12" x14ac:dyDescent="0.2">
      <c r="A276" s="2" t="s">
        <v>28</v>
      </c>
      <c r="B276" s="7" t="s">
        <v>609</v>
      </c>
      <c r="C276" s="33" t="s">
        <v>847</v>
      </c>
      <c r="D276" s="6"/>
      <c r="E276" s="6"/>
      <c r="F276" s="6"/>
      <c r="G276" s="38"/>
      <c r="H276" s="6">
        <v>0.17</v>
      </c>
      <c r="I276" s="6">
        <v>0.16500000000000001</v>
      </c>
      <c r="J276" s="6">
        <v>0.21</v>
      </c>
      <c r="K276" s="6">
        <f t="shared" si="86"/>
        <v>0.25409999999999999</v>
      </c>
      <c r="L276" s="1">
        <f t="shared" si="75"/>
        <v>0</v>
      </c>
    </row>
    <row r="277" spans="1:12" x14ac:dyDescent="0.2">
      <c r="A277" s="2" t="s">
        <v>28</v>
      </c>
      <c r="B277" s="7" t="s">
        <v>321</v>
      </c>
      <c r="C277" s="3">
        <v>112</v>
      </c>
      <c r="D277" s="6"/>
      <c r="E277" s="6">
        <v>8.5</v>
      </c>
      <c r="F277" s="6">
        <v>14.16</v>
      </c>
      <c r="G277" s="38">
        <f t="shared" ref="G277:G300" si="87">D277+E277+F277</f>
        <v>22.66</v>
      </c>
      <c r="H277" s="6">
        <v>30</v>
      </c>
      <c r="I277" s="6">
        <v>32</v>
      </c>
      <c r="J277" s="6">
        <v>37.19</v>
      </c>
      <c r="K277" s="6">
        <f t="shared" si="53"/>
        <v>44.999899999999997</v>
      </c>
      <c r="L277" s="1">
        <f t="shared" si="75"/>
        <v>0</v>
      </c>
    </row>
    <row r="278" spans="1:12" x14ac:dyDescent="0.2">
      <c r="A278" s="2" t="s">
        <v>28</v>
      </c>
      <c r="B278" s="7" t="s">
        <v>320</v>
      </c>
      <c r="C278" s="3" t="s">
        <v>318</v>
      </c>
      <c r="D278" s="6"/>
      <c r="E278" s="6">
        <v>8.5</v>
      </c>
      <c r="F278" s="6">
        <v>14.16</v>
      </c>
      <c r="G278" s="38">
        <f t="shared" si="87"/>
        <v>22.66</v>
      </c>
      <c r="H278" s="6">
        <v>30</v>
      </c>
      <c r="I278" s="6">
        <v>32</v>
      </c>
      <c r="J278" s="6">
        <v>37.19</v>
      </c>
      <c r="K278" s="6">
        <f t="shared" si="53"/>
        <v>44.999899999999997</v>
      </c>
      <c r="L278" s="1">
        <f t="shared" si="75"/>
        <v>0</v>
      </c>
    </row>
    <row r="279" spans="1:12" x14ac:dyDescent="0.2">
      <c r="A279" s="2" t="s">
        <v>28</v>
      </c>
      <c r="B279" s="7" t="s">
        <v>319</v>
      </c>
      <c r="C279" s="3" t="s">
        <v>322</v>
      </c>
      <c r="D279" s="6"/>
      <c r="E279" s="6"/>
      <c r="F279" s="6"/>
      <c r="G279" s="38">
        <f t="shared" si="87"/>
        <v>0</v>
      </c>
      <c r="H279" s="6"/>
      <c r="I279" s="6"/>
      <c r="J279" s="6"/>
      <c r="K279" s="6">
        <f t="shared" si="53"/>
        <v>0</v>
      </c>
      <c r="L279" s="1">
        <f t="shared" si="75"/>
        <v>0</v>
      </c>
    </row>
    <row r="280" spans="1:12" x14ac:dyDescent="0.2">
      <c r="A280" s="2" t="s">
        <v>28</v>
      </c>
      <c r="B280" s="7" t="s">
        <v>441</v>
      </c>
      <c r="C280" s="3" t="s">
        <v>442</v>
      </c>
      <c r="D280" s="6"/>
      <c r="E280" s="6"/>
      <c r="F280" s="6">
        <v>1.2</v>
      </c>
      <c r="G280" s="38">
        <f t="shared" si="87"/>
        <v>1.2</v>
      </c>
      <c r="H280" s="6">
        <v>2.5</v>
      </c>
      <c r="I280" s="6"/>
      <c r="J280" s="6">
        <v>2.48</v>
      </c>
      <c r="K280" s="6">
        <f t="shared" si="53"/>
        <v>3.0007999999999999</v>
      </c>
      <c r="L280" s="1">
        <f t="shared" si="75"/>
        <v>0</v>
      </c>
    </row>
    <row r="281" spans="1:12" x14ac:dyDescent="0.2">
      <c r="A281" s="2" t="s">
        <v>28</v>
      </c>
      <c r="B281" s="7" t="s">
        <v>569</v>
      </c>
      <c r="C281" s="17" t="s">
        <v>568</v>
      </c>
      <c r="D281" s="6"/>
      <c r="E281" s="6">
        <v>25</v>
      </c>
      <c r="F281" s="6">
        <v>42.9</v>
      </c>
      <c r="G281" s="38">
        <f t="shared" si="87"/>
        <v>67.900000000000006</v>
      </c>
      <c r="H281" s="6">
        <v>82</v>
      </c>
      <c r="I281" s="6">
        <v>92</v>
      </c>
      <c r="J281" s="6">
        <v>99.17</v>
      </c>
      <c r="K281" s="6">
        <f t="shared" si="53"/>
        <v>119.9957</v>
      </c>
      <c r="L281" s="1">
        <f t="shared" si="75"/>
        <v>0</v>
      </c>
    </row>
    <row r="282" spans="1:12" x14ac:dyDescent="0.2">
      <c r="A282" s="2" t="s">
        <v>28</v>
      </c>
      <c r="B282" s="7" t="s">
        <v>745</v>
      </c>
      <c r="C282" s="17" t="s">
        <v>747</v>
      </c>
      <c r="D282" s="6"/>
      <c r="E282" s="6"/>
      <c r="F282" s="6"/>
      <c r="G282" s="38"/>
      <c r="H282" s="6">
        <v>2.9</v>
      </c>
      <c r="I282" s="6"/>
      <c r="J282" s="6">
        <v>4.13</v>
      </c>
      <c r="K282" s="6">
        <f t="shared" si="53"/>
        <v>4.9973000000000001</v>
      </c>
      <c r="L282" s="1">
        <f t="shared" si="75"/>
        <v>0</v>
      </c>
    </row>
    <row r="283" spans="1:12" x14ac:dyDescent="0.2">
      <c r="A283" s="2" t="s">
        <v>28</v>
      </c>
      <c r="B283" s="7" t="s">
        <v>570</v>
      </c>
      <c r="C283" s="17" t="s">
        <v>571</v>
      </c>
      <c r="D283" s="6"/>
      <c r="E283" s="6">
        <v>25</v>
      </c>
      <c r="F283" s="6">
        <v>42.9</v>
      </c>
      <c r="G283" s="38">
        <f t="shared" si="87"/>
        <v>67.900000000000006</v>
      </c>
      <c r="H283" s="6">
        <v>82</v>
      </c>
      <c r="I283" s="6">
        <v>92</v>
      </c>
      <c r="J283" s="6">
        <v>99.17</v>
      </c>
      <c r="K283" s="6">
        <f t="shared" si="53"/>
        <v>119.9957</v>
      </c>
      <c r="L283" s="1">
        <f t="shared" si="75"/>
        <v>0</v>
      </c>
    </row>
    <row r="284" spans="1:12" x14ac:dyDescent="0.2">
      <c r="A284" s="2" t="s">
        <v>28</v>
      </c>
      <c r="B284" s="7" t="s">
        <v>746</v>
      </c>
      <c r="C284" s="17" t="s">
        <v>748</v>
      </c>
      <c r="D284" s="6"/>
      <c r="E284" s="6"/>
      <c r="F284" s="6"/>
      <c r="G284" s="38"/>
      <c r="H284" s="6">
        <v>2.9</v>
      </c>
      <c r="I284" s="6"/>
      <c r="J284" s="6">
        <v>4.13</v>
      </c>
      <c r="K284" s="6">
        <f t="shared" si="53"/>
        <v>4.9973000000000001</v>
      </c>
      <c r="L284" s="1">
        <f t="shared" si="75"/>
        <v>0</v>
      </c>
    </row>
    <row r="285" spans="1:12" x14ac:dyDescent="0.2">
      <c r="A285" s="2"/>
      <c r="B285" s="7" t="s">
        <v>1252</v>
      </c>
      <c r="C285" s="17" t="s">
        <v>740</v>
      </c>
      <c r="D285" s="6"/>
      <c r="E285" s="6"/>
      <c r="F285" s="6"/>
      <c r="G285" s="38"/>
      <c r="H285" s="6"/>
      <c r="I285" s="6"/>
      <c r="J285" s="6"/>
      <c r="K285" s="6"/>
    </row>
    <row r="286" spans="1:12" x14ac:dyDescent="0.2">
      <c r="A286" s="2" t="s">
        <v>28</v>
      </c>
      <c r="B286" s="7" t="s">
        <v>1160</v>
      </c>
      <c r="C286" s="17" t="s">
        <v>1250</v>
      </c>
      <c r="D286" s="6"/>
      <c r="E286" s="6"/>
      <c r="F286" s="6">
        <v>30.49</v>
      </c>
      <c r="G286" s="38">
        <f t="shared" ref="G286:G290" si="88">D286+E286+F286</f>
        <v>30.49</v>
      </c>
      <c r="H286" s="6">
        <v>40</v>
      </c>
      <c r="I286" s="6">
        <v>55</v>
      </c>
      <c r="J286" s="6">
        <v>66.12</v>
      </c>
      <c r="K286" s="6">
        <f t="shared" ref="K286:K290" si="89">J286*1.21</f>
        <v>80.005200000000002</v>
      </c>
      <c r="L286" s="1">
        <f t="shared" si="75"/>
        <v>0</v>
      </c>
    </row>
    <row r="287" spans="1:12" x14ac:dyDescent="0.2">
      <c r="A287" s="2" t="s">
        <v>28</v>
      </c>
      <c r="B287" s="7" t="s">
        <v>1161</v>
      </c>
      <c r="C287" s="17" t="s">
        <v>1251</v>
      </c>
      <c r="D287" s="6"/>
      <c r="E287" s="6"/>
      <c r="F287" s="6"/>
      <c r="G287" s="38"/>
      <c r="H287" s="6"/>
      <c r="I287" s="6"/>
      <c r="J287" s="6"/>
      <c r="K287" s="6"/>
      <c r="L287" s="1">
        <f t="shared" si="75"/>
        <v>0</v>
      </c>
    </row>
    <row r="288" spans="1:12" x14ac:dyDescent="0.2">
      <c r="A288" s="2" t="s">
        <v>28</v>
      </c>
      <c r="B288" s="7" t="s">
        <v>739</v>
      </c>
      <c r="C288" s="17" t="s">
        <v>572</v>
      </c>
      <c r="D288" s="6"/>
      <c r="E288" s="6"/>
      <c r="F288" s="6">
        <v>27.11</v>
      </c>
      <c r="G288" s="38">
        <f t="shared" ref="G288" si="90">D288+E288+F288</f>
        <v>27.11</v>
      </c>
      <c r="H288" s="6">
        <v>40</v>
      </c>
      <c r="I288" s="6">
        <v>55</v>
      </c>
      <c r="J288" s="6">
        <v>66.12</v>
      </c>
      <c r="K288" s="6">
        <f t="shared" ref="K288" si="91">J288*1.21</f>
        <v>80.005200000000002</v>
      </c>
      <c r="L288" s="1">
        <f t="shared" si="75"/>
        <v>0</v>
      </c>
    </row>
    <row r="289" spans="1:13" x14ac:dyDescent="0.2">
      <c r="A289" s="2" t="s">
        <v>28</v>
      </c>
      <c r="B289" s="7" t="s">
        <v>911</v>
      </c>
      <c r="C289" s="17" t="s">
        <v>913</v>
      </c>
      <c r="D289" s="6"/>
      <c r="E289" s="6"/>
      <c r="F289" s="6"/>
      <c r="G289" s="38"/>
      <c r="H289" s="6"/>
      <c r="I289" s="6"/>
      <c r="J289" s="6"/>
      <c r="K289" s="6"/>
      <c r="L289" s="1">
        <f t="shared" si="75"/>
        <v>0</v>
      </c>
    </row>
    <row r="290" spans="1:13" x14ac:dyDescent="0.2">
      <c r="A290" s="2" t="s">
        <v>28</v>
      </c>
      <c r="B290" s="7" t="s">
        <v>738</v>
      </c>
      <c r="C290" s="17" t="s">
        <v>740</v>
      </c>
      <c r="D290" s="6"/>
      <c r="E290" s="6"/>
      <c r="F290" s="6"/>
      <c r="G290" s="38">
        <f t="shared" si="88"/>
        <v>0</v>
      </c>
      <c r="H290" s="6">
        <v>40</v>
      </c>
      <c r="I290" s="6">
        <v>60</v>
      </c>
      <c r="J290" s="6">
        <v>66.12</v>
      </c>
      <c r="K290" s="6">
        <f t="shared" si="89"/>
        <v>80.005200000000002</v>
      </c>
      <c r="L290" s="1">
        <f t="shared" si="75"/>
        <v>0</v>
      </c>
    </row>
    <row r="291" spans="1:13" x14ac:dyDescent="0.2">
      <c r="A291" s="2" t="s">
        <v>28</v>
      </c>
      <c r="B291" s="7" t="s">
        <v>912</v>
      </c>
      <c r="C291" s="17" t="s">
        <v>914</v>
      </c>
      <c r="D291" s="6"/>
      <c r="E291" s="6"/>
      <c r="F291" s="6"/>
      <c r="G291" s="38"/>
      <c r="H291" s="6"/>
      <c r="I291" s="6"/>
      <c r="J291" s="6"/>
      <c r="K291" s="6"/>
      <c r="L291" s="1">
        <f t="shared" si="75"/>
        <v>0</v>
      </c>
    </row>
    <row r="292" spans="1:13" x14ac:dyDescent="0.2">
      <c r="A292" s="2" t="s">
        <v>28</v>
      </c>
      <c r="B292" s="7" t="s">
        <v>656</v>
      </c>
      <c r="C292" s="3">
        <v>118</v>
      </c>
      <c r="D292" s="6"/>
      <c r="E292" s="6"/>
      <c r="F292" s="6"/>
      <c r="G292" s="38">
        <f t="shared" si="87"/>
        <v>0</v>
      </c>
      <c r="H292" s="6"/>
      <c r="I292" s="6"/>
      <c r="J292" s="6"/>
      <c r="K292" s="6">
        <f t="shared" si="53"/>
        <v>0</v>
      </c>
      <c r="L292" s="1">
        <f t="shared" si="75"/>
        <v>0</v>
      </c>
    </row>
    <row r="293" spans="1:13" x14ac:dyDescent="0.2">
      <c r="A293" s="2" t="s">
        <v>28</v>
      </c>
      <c r="B293" s="7" t="s">
        <v>1026</v>
      </c>
      <c r="C293" s="17" t="s">
        <v>848</v>
      </c>
      <c r="D293" s="6"/>
      <c r="E293" s="6"/>
      <c r="F293" s="6"/>
      <c r="G293" s="38">
        <f t="shared" si="87"/>
        <v>0</v>
      </c>
      <c r="H293" s="6"/>
      <c r="I293" s="6"/>
      <c r="J293" s="6">
        <v>2.5</v>
      </c>
      <c r="K293" s="6">
        <f t="shared" si="53"/>
        <v>3.0249999999999999</v>
      </c>
      <c r="L293" s="1">
        <f t="shared" si="75"/>
        <v>0</v>
      </c>
    </row>
    <row r="294" spans="1:13" x14ac:dyDescent="0.2">
      <c r="A294" s="2" t="s">
        <v>28</v>
      </c>
      <c r="B294" s="7" t="s">
        <v>1162</v>
      </c>
      <c r="C294" s="17"/>
      <c r="D294" s="6"/>
      <c r="E294" s="6"/>
      <c r="F294" s="6">
        <v>26</v>
      </c>
      <c r="G294" s="38">
        <f t="shared" si="87"/>
        <v>26</v>
      </c>
      <c r="H294" s="6">
        <v>38</v>
      </c>
      <c r="I294" s="6"/>
      <c r="J294" s="6">
        <v>49.59</v>
      </c>
      <c r="K294" s="6">
        <f t="shared" si="53"/>
        <v>60.003900000000002</v>
      </c>
      <c r="L294" s="1">
        <f t="shared" si="75"/>
        <v>0</v>
      </c>
    </row>
    <row r="295" spans="1:13" x14ac:dyDescent="0.2">
      <c r="A295" s="2" t="s">
        <v>28</v>
      </c>
      <c r="B295" s="7" t="s">
        <v>1173</v>
      </c>
      <c r="C295" s="17"/>
      <c r="D295" s="6"/>
      <c r="E295" s="6"/>
      <c r="F295" s="6">
        <v>42.9</v>
      </c>
      <c r="G295" s="38">
        <f t="shared" si="87"/>
        <v>42.9</v>
      </c>
      <c r="H295" s="6">
        <v>55</v>
      </c>
      <c r="I295" s="6">
        <v>61.98</v>
      </c>
      <c r="J295" s="6">
        <v>61.98</v>
      </c>
      <c r="K295" s="6">
        <f t="shared" si="53"/>
        <v>74.995799999999988</v>
      </c>
      <c r="L295" s="1">
        <f t="shared" si="75"/>
        <v>61.983471074380169</v>
      </c>
      <c r="M295" s="1">
        <v>75</v>
      </c>
    </row>
    <row r="296" spans="1:13" x14ac:dyDescent="0.2">
      <c r="A296" s="2" t="s">
        <v>28</v>
      </c>
      <c r="B296" s="7" t="s">
        <v>1082</v>
      </c>
      <c r="C296" s="17" t="s">
        <v>960</v>
      </c>
      <c r="D296" s="6"/>
      <c r="E296" s="6">
        <v>37.5</v>
      </c>
      <c r="F296" s="6">
        <v>45</v>
      </c>
      <c r="G296" s="38">
        <f t="shared" si="87"/>
        <v>82.5</v>
      </c>
      <c r="H296" s="6">
        <v>90</v>
      </c>
      <c r="I296" s="6">
        <v>95</v>
      </c>
      <c r="J296" s="6">
        <v>99.17</v>
      </c>
      <c r="K296" s="6">
        <f t="shared" si="53"/>
        <v>119.9957</v>
      </c>
      <c r="L296" s="1">
        <f t="shared" si="75"/>
        <v>0</v>
      </c>
    </row>
    <row r="297" spans="1:13" x14ac:dyDescent="0.2">
      <c r="A297" s="2" t="s">
        <v>28</v>
      </c>
      <c r="B297" s="7" t="s">
        <v>1083</v>
      </c>
      <c r="C297" s="17" t="s">
        <v>961</v>
      </c>
      <c r="D297" s="6"/>
      <c r="E297" s="6">
        <v>37.5</v>
      </c>
      <c r="F297" s="6">
        <v>45</v>
      </c>
      <c r="G297" s="38">
        <f t="shared" si="87"/>
        <v>82.5</v>
      </c>
      <c r="H297" s="6">
        <v>90</v>
      </c>
      <c r="I297" s="6">
        <v>95</v>
      </c>
      <c r="J297" s="6">
        <v>99.17</v>
      </c>
      <c r="K297" s="6">
        <f t="shared" si="53"/>
        <v>119.9957</v>
      </c>
      <c r="L297" s="1">
        <f t="shared" si="75"/>
        <v>0</v>
      </c>
    </row>
    <row r="298" spans="1:13" x14ac:dyDescent="0.2">
      <c r="A298" s="2" t="s">
        <v>28</v>
      </c>
      <c r="B298" s="7" t="s">
        <v>1086</v>
      </c>
      <c r="C298" s="17" t="s">
        <v>1087</v>
      </c>
      <c r="D298" s="6"/>
      <c r="E298" s="6"/>
      <c r="F298" s="6">
        <v>57.5</v>
      </c>
      <c r="G298" s="38">
        <f t="shared" si="87"/>
        <v>57.5</v>
      </c>
      <c r="H298" s="6">
        <v>67</v>
      </c>
      <c r="I298" s="6">
        <v>70</v>
      </c>
      <c r="J298" s="6">
        <v>74.38</v>
      </c>
      <c r="K298" s="6">
        <f t="shared" si="53"/>
        <v>89.999799999999993</v>
      </c>
      <c r="L298" s="1">
        <f t="shared" si="75"/>
        <v>74.380165289256198</v>
      </c>
      <c r="M298" s="31">
        <v>90</v>
      </c>
    </row>
    <row r="299" spans="1:13" x14ac:dyDescent="0.2">
      <c r="A299" s="2" t="s">
        <v>28</v>
      </c>
      <c r="B299" s="7" t="s">
        <v>1088</v>
      </c>
      <c r="C299" s="17" t="s">
        <v>1089</v>
      </c>
      <c r="D299" s="6"/>
      <c r="E299" s="6"/>
      <c r="F299" s="6">
        <v>57.5</v>
      </c>
      <c r="G299" s="38">
        <f t="shared" ref="G299" si="92">D299+E299+F299</f>
        <v>57.5</v>
      </c>
      <c r="H299" s="6">
        <v>67</v>
      </c>
      <c r="I299" s="6">
        <v>70</v>
      </c>
      <c r="J299" s="6">
        <v>74.38</v>
      </c>
      <c r="K299" s="6">
        <f t="shared" ref="K299" si="93">J299*1.21</f>
        <v>89.999799999999993</v>
      </c>
      <c r="L299" s="1">
        <f t="shared" si="75"/>
        <v>0</v>
      </c>
    </row>
    <row r="300" spans="1:13" x14ac:dyDescent="0.2">
      <c r="A300" s="7" t="s">
        <v>28</v>
      </c>
      <c r="B300" s="7" t="s">
        <v>909</v>
      </c>
      <c r="C300" s="17" t="s">
        <v>1027</v>
      </c>
      <c r="D300" s="6"/>
      <c r="E300" s="6"/>
      <c r="F300" s="6">
        <v>57.5</v>
      </c>
      <c r="G300" s="38">
        <f t="shared" si="87"/>
        <v>57.5</v>
      </c>
      <c r="H300" s="6">
        <v>67</v>
      </c>
      <c r="I300" s="6">
        <v>70</v>
      </c>
      <c r="J300" s="6">
        <v>74.38</v>
      </c>
      <c r="K300" s="6">
        <f t="shared" si="53"/>
        <v>89.999799999999993</v>
      </c>
      <c r="L300" s="1">
        <f t="shared" si="75"/>
        <v>0</v>
      </c>
    </row>
    <row r="301" spans="1:13" x14ac:dyDescent="0.2">
      <c r="A301" s="7" t="s">
        <v>28</v>
      </c>
      <c r="B301" s="7" t="s">
        <v>910</v>
      </c>
      <c r="C301" s="17" t="s">
        <v>1028</v>
      </c>
      <c r="D301" s="6"/>
      <c r="E301" s="6"/>
      <c r="F301" s="6">
        <v>49.5</v>
      </c>
      <c r="G301" s="38">
        <f t="shared" ref="G301:G302" si="94">D301+E301+F301</f>
        <v>49.5</v>
      </c>
      <c r="H301" s="6">
        <v>60</v>
      </c>
      <c r="I301" s="6">
        <v>65</v>
      </c>
      <c r="J301" s="6">
        <v>70.25</v>
      </c>
      <c r="K301" s="6">
        <f t="shared" ref="K301:K304" si="95">J301*1.21</f>
        <v>85.002499999999998</v>
      </c>
      <c r="L301" s="1">
        <f t="shared" si="75"/>
        <v>70.247933884297524</v>
      </c>
      <c r="M301" s="31">
        <v>85</v>
      </c>
    </row>
    <row r="302" spans="1:13" x14ac:dyDescent="0.2">
      <c r="A302" s="7" t="s">
        <v>28</v>
      </c>
      <c r="B302" s="7" t="s">
        <v>1149</v>
      </c>
      <c r="C302" s="17" t="s">
        <v>1151</v>
      </c>
      <c r="D302" s="6"/>
      <c r="E302" s="6"/>
      <c r="F302" s="6">
        <v>92.5</v>
      </c>
      <c r="G302" s="38">
        <f t="shared" si="94"/>
        <v>92.5</v>
      </c>
      <c r="H302" s="6">
        <v>103.31</v>
      </c>
      <c r="I302" s="6">
        <v>103.31</v>
      </c>
      <c r="J302" s="6">
        <v>103.31</v>
      </c>
      <c r="K302" s="6">
        <f t="shared" si="95"/>
        <v>125.0051</v>
      </c>
      <c r="L302" s="1">
        <f t="shared" si="75"/>
        <v>103.30578512396694</v>
      </c>
      <c r="M302" s="31">
        <v>125</v>
      </c>
    </row>
    <row r="303" spans="1:13" x14ac:dyDescent="0.2">
      <c r="A303" s="7" t="s">
        <v>28</v>
      </c>
      <c r="B303" s="7" t="s">
        <v>1150</v>
      </c>
      <c r="C303" s="17" t="s">
        <v>1152</v>
      </c>
      <c r="D303" s="6"/>
      <c r="E303" s="6">
        <v>1.88</v>
      </c>
      <c r="F303" s="6">
        <v>1.1739999999999999</v>
      </c>
      <c r="G303" s="38">
        <f>D303+E303+F303</f>
        <v>3.0539999999999998</v>
      </c>
      <c r="H303" s="6">
        <v>3.78</v>
      </c>
      <c r="I303" s="6">
        <v>3.78</v>
      </c>
      <c r="J303" s="6">
        <v>4.96</v>
      </c>
      <c r="K303" s="6">
        <f t="shared" si="95"/>
        <v>6.0015999999999998</v>
      </c>
      <c r="L303" s="1">
        <f t="shared" si="75"/>
        <v>0</v>
      </c>
    </row>
    <row r="304" spans="1:13" x14ac:dyDescent="0.2">
      <c r="A304" s="7" t="s">
        <v>28</v>
      </c>
      <c r="B304" s="7" t="s">
        <v>1184</v>
      </c>
      <c r="C304" s="17"/>
      <c r="D304" s="6"/>
      <c r="E304" s="6">
        <v>30</v>
      </c>
      <c r="F304" s="6">
        <v>35</v>
      </c>
      <c r="G304" s="38">
        <f>D304+E304+F304</f>
        <v>65</v>
      </c>
      <c r="H304" s="6">
        <v>95</v>
      </c>
      <c r="I304" s="6"/>
      <c r="J304" s="6">
        <v>148.76</v>
      </c>
      <c r="K304" s="6">
        <f t="shared" si="95"/>
        <v>179.99959999999999</v>
      </c>
      <c r="L304" s="1">
        <f t="shared" si="75"/>
        <v>148.7603305785124</v>
      </c>
      <c r="M304" s="1">
        <v>180</v>
      </c>
    </row>
    <row r="305" spans="1:13" x14ac:dyDescent="0.2">
      <c r="A305" s="2" t="s">
        <v>32</v>
      </c>
      <c r="B305" s="2" t="s">
        <v>424</v>
      </c>
      <c r="C305" s="3">
        <v>507</v>
      </c>
      <c r="D305" s="6"/>
      <c r="E305" s="6"/>
      <c r="F305" s="6"/>
      <c r="G305" s="38"/>
      <c r="H305" s="30">
        <v>0</v>
      </c>
      <c r="I305" s="30"/>
      <c r="J305" s="30"/>
      <c r="K305" s="6">
        <f t="shared" si="53"/>
        <v>0</v>
      </c>
      <c r="L305" s="1">
        <f t="shared" si="75"/>
        <v>0</v>
      </c>
    </row>
    <row r="306" spans="1:13" x14ac:dyDescent="0.2">
      <c r="A306" s="2" t="s">
        <v>32</v>
      </c>
      <c r="B306" s="2" t="s">
        <v>140</v>
      </c>
      <c r="C306" s="3" t="s">
        <v>34</v>
      </c>
      <c r="D306" s="6"/>
      <c r="E306" s="6">
        <v>2.5</v>
      </c>
      <c r="F306" s="6">
        <v>6.8</v>
      </c>
      <c r="G306" s="38">
        <f t="shared" si="84"/>
        <v>9.3000000000000007</v>
      </c>
      <c r="H306" s="6">
        <v>14.5</v>
      </c>
      <c r="I306" s="6"/>
      <c r="J306" s="6"/>
      <c r="K306" s="6">
        <f t="shared" si="53"/>
        <v>0</v>
      </c>
      <c r="L306" s="1">
        <f t="shared" si="75"/>
        <v>0</v>
      </c>
    </row>
    <row r="307" spans="1:13" x14ac:dyDescent="0.2">
      <c r="A307" s="2" t="s">
        <v>32</v>
      </c>
      <c r="B307" s="2" t="s">
        <v>425</v>
      </c>
      <c r="C307" s="3" t="s">
        <v>33</v>
      </c>
      <c r="D307" s="6"/>
      <c r="E307" s="6"/>
      <c r="F307" s="6"/>
      <c r="G307" s="38"/>
      <c r="H307" s="6"/>
      <c r="I307" s="6"/>
      <c r="J307" s="6"/>
      <c r="K307" s="6"/>
      <c r="L307" s="1">
        <f t="shared" si="75"/>
        <v>0</v>
      </c>
    </row>
    <row r="308" spans="1:13" x14ac:dyDescent="0.2">
      <c r="A308" s="2" t="s">
        <v>32</v>
      </c>
      <c r="B308" s="2" t="s">
        <v>591</v>
      </c>
      <c r="C308" s="3" t="s">
        <v>587</v>
      </c>
      <c r="D308" s="6"/>
      <c r="E308" s="6"/>
      <c r="F308" s="6"/>
      <c r="G308" s="38">
        <f t="shared" ref="G308:G316" si="96">D308+E308+F308</f>
        <v>0</v>
      </c>
      <c r="H308" s="6"/>
      <c r="I308" s="6"/>
      <c r="J308" s="6"/>
      <c r="K308" s="6">
        <f t="shared" ref="K308:K316" si="97">J308*1.21</f>
        <v>0</v>
      </c>
      <c r="L308" s="1">
        <f t="shared" si="75"/>
        <v>0</v>
      </c>
    </row>
    <row r="309" spans="1:13" x14ac:dyDescent="0.2">
      <c r="A309" s="2" t="s">
        <v>32</v>
      </c>
      <c r="B309" s="2" t="s">
        <v>590</v>
      </c>
      <c r="C309" s="3" t="s">
        <v>588</v>
      </c>
      <c r="D309" s="6"/>
      <c r="E309" s="6">
        <v>3.81</v>
      </c>
      <c r="F309" s="6">
        <v>24</v>
      </c>
      <c r="G309" s="38">
        <f t="shared" si="96"/>
        <v>27.81</v>
      </c>
      <c r="H309" s="6">
        <v>30</v>
      </c>
      <c r="I309" s="6"/>
      <c r="J309" s="6">
        <v>30</v>
      </c>
      <c r="K309" s="6">
        <f t="shared" si="97"/>
        <v>36.299999999999997</v>
      </c>
      <c r="L309" s="1">
        <f t="shared" si="75"/>
        <v>32.644628099173552</v>
      </c>
      <c r="M309" s="31">
        <v>39.5</v>
      </c>
    </row>
    <row r="310" spans="1:13" x14ac:dyDescent="0.2">
      <c r="A310" s="2" t="s">
        <v>32</v>
      </c>
      <c r="B310" s="2" t="s">
        <v>592</v>
      </c>
      <c r="C310" s="3" t="s">
        <v>589</v>
      </c>
      <c r="D310" s="6"/>
      <c r="E310" s="6">
        <v>2.2000000000000002</v>
      </c>
      <c r="F310" s="6">
        <v>9.24</v>
      </c>
      <c r="G310" s="38">
        <f t="shared" si="96"/>
        <v>11.440000000000001</v>
      </c>
      <c r="H310" s="6">
        <v>12.4</v>
      </c>
      <c r="I310" s="6"/>
      <c r="J310" s="6">
        <v>12.4</v>
      </c>
      <c r="K310" s="6">
        <f t="shared" si="97"/>
        <v>15.004</v>
      </c>
      <c r="L310" s="1">
        <f t="shared" si="75"/>
        <v>12.396694214876034</v>
      </c>
      <c r="M310" s="1">
        <v>15</v>
      </c>
    </row>
    <row r="311" spans="1:13" x14ac:dyDescent="0.2">
      <c r="A311" s="2" t="s">
        <v>32</v>
      </c>
      <c r="B311" s="2" t="s">
        <v>698</v>
      </c>
      <c r="C311" s="3" t="s">
        <v>703</v>
      </c>
      <c r="D311" s="6"/>
      <c r="E311" s="6"/>
      <c r="F311" s="6"/>
      <c r="G311" s="38">
        <f t="shared" si="96"/>
        <v>0</v>
      </c>
      <c r="H311" s="6"/>
      <c r="I311" s="6"/>
      <c r="J311" s="6"/>
      <c r="K311" s="6">
        <f t="shared" si="97"/>
        <v>0</v>
      </c>
      <c r="L311" s="1">
        <f t="shared" si="75"/>
        <v>0</v>
      </c>
    </row>
    <row r="312" spans="1:13" x14ac:dyDescent="0.2">
      <c r="A312" s="2" t="s">
        <v>32</v>
      </c>
      <c r="B312" s="2" t="s">
        <v>699</v>
      </c>
      <c r="C312" s="3" t="s">
        <v>704</v>
      </c>
      <c r="D312" s="6"/>
      <c r="E312" s="6">
        <v>5.51</v>
      </c>
      <c r="F312" s="6">
        <v>25</v>
      </c>
      <c r="G312" s="38">
        <f t="shared" si="96"/>
        <v>30.509999999999998</v>
      </c>
      <c r="H312" s="6">
        <v>32.229999999999997</v>
      </c>
      <c r="I312" s="6"/>
      <c r="J312" s="6">
        <v>32.229999999999997</v>
      </c>
      <c r="K312" s="6">
        <f t="shared" si="97"/>
        <v>38.998299999999993</v>
      </c>
      <c r="L312" s="1">
        <f t="shared" si="75"/>
        <v>32.231404958677686</v>
      </c>
      <c r="M312" s="1">
        <v>39</v>
      </c>
    </row>
    <row r="313" spans="1:13" x14ac:dyDescent="0.2">
      <c r="A313" s="2" t="s">
        <v>32</v>
      </c>
      <c r="B313" s="2" t="s">
        <v>700</v>
      </c>
      <c r="C313" s="3" t="s">
        <v>706</v>
      </c>
      <c r="D313" s="6"/>
      <c r="E313" s="6"/>
      <c r="F313" s="6"/>
      <c r="G313" s="38">
        <f t="shared" si="96"/>
        <v>0</v>
      </c>
      <c r="H313" s="6"/>
      <c r="I313" s="6"/>
      <c r="J313" s="6"/>
      <c r="K313" s="6"/>
      <c r="L313" s="1">
        <f t="shared" si="75"/>
        <v>0</v>
      </c>
    </row>
    <row r="314" spans="1:13" x14ac:dyDescent="0.2">
      <c r="A314" s="2" t="s">
        <v>32</v>
      </c>
      <c r="B314" s="2" t="s">
        <v>701</v>
      </c>
      <c r="C314" s="3" t="s">
        <v>705</v>
      </c>
      <c r="D314" s="6"/>
      <c r="E314" s="6">
        <v>2.73</v>
      </c>
      <c r="F314" s="6">
        <v>10.24</v>
      </c>
      <c r="G314" s="38">
        <f t="shared" si="96"/>
        <v>12.97</v>
      </c>
      <c r="H314" s="6">
        <v>16</v>
      </c>
      <c r="I314" s="6"/>
      <c r="J314" s="6">
        <v>18.18</v>
      </c>
      <c r="K314" s="6">
        <f t="shared" si="97"/>
        <v>21.997799999999998</v>
      </c>
      <c r="L314" s="1">
        <f t="shared" si="75"/>
        <v>0</v>
      </c>
    </row>
    <row r="315" spans="1:13" x14ac:dyDescent="0.2">
      <c r="A315" s="2" t="s">
        <v>32</v>
      </c>
      <c r="B315" s="2" t="s">
        <v>702</v>
      </c>
      <c r="C315" s="3" t="s">
        <v>707</v>
      </c>
      <c r="D315" s="6"/>
      <c r="E315" s="6"/>
      <c r="F315" s="6"/>
      <c r="G315" s="38">
        <f t="shared" si="96"/>
        <v>0</v>
      </c>
      <c r="H315" s="6"/>
      <c r="I315" s="6"/>
      <c r="J315" s="6"/>
      <c r="K315" s="6">
        <f t="shared" si="97"/>
        <v>0</v>
      </c>
      <c r="L315" s="1">
        <f t="shared" si="75"/>
        <v>0</v>
      </c>
    </row>
    <row r="316" spans="1:13" x14ac:dyDescent="0.2">
      <c r="A316" s="2" t="s">
        <v>32</v>
      </c>
      <c r="B316" s="2" t="s">
        <v>1090</v>
      </c>
      <c r="C316" s="3"/>
      <c r="D316" s="6"/>
      <c r="E316" s="6"/>
      <c r="F316" s="6">
        <v>10</v>
      </c>
      <c r="G316" s="38">
        <f t="shared" si="96"/>
        <v>10</v>
      </c>
      <c r="H316" s="6">
        <v>13</v>
      </c>
      <c r="I316" s="6"/>
      <c r="J316" s="6">
        <v>15</v>
      </c>
      <c r="K316" s="6">
        <f t="shared" si="97"/>
        <v>18.149999999999999</v>
      </c>
      <c r="L316" s="1">
        <f t="shared" si="75"/>
        <v>0</v>
      </c>
    </row>
    <row r="317" spans="1:13" x14ac:dyDescent="0.2">
      <c r="A317" s="2" t="s">
        <v>35</v>
      </c>
      <c r="B317" s="2" t="s">
        <v>127</v>
      </c>
      <c r="C317" s="3">
        <v>160</v>
      </c>
      <c r="D317" s="6"/>
      <c r="E317" s="6">
        <v>65</v>
      </c>
      <c r="F317" s="6">
        <v>105</v>
      </c>
      <c r="G317" s="38">
        <f t="shared" si="84"/>
        <v>170</v>
      </c>
      <c r="H317" s="6">
        <v>205</v>
      </c>
      <c r="I317" s="6"/>
      <c r="J317" s="6">
        <v>223.14</v>
      </c>
      <c r="K317" s="6">
        <f t="shared" si="53"/>
        <v>269.99939999999998</v>
      </c>
      <c r="L317" s="1">
        <f t="shared" si="75"/>
        <v>0</v>
      </c>
    </row>
    <row r="318" spans="1:13" x14ac:dyDescent="0.2">
      <c r="A318" s="2" t="s">
        <v>35</v>
      </c>
      <c r="B318" s="7" t="s">
        <v>281</v>
      </c>
      <c r="C318" s="3" t="s">
        <v>48</v>
      </c>
      <c r="D318" s="6"/>
      <c r="E318" s="6"/>
      <c r="F318" s="6"/>
      <c r="G318" s="38">
        <f t="shared" si="84"/>
        <v>0</v>
      </c>
      <c r="H318" s="6">
        <v>0</v>
      </c>
      <c r="I318" s="6"/>
      <c r="J318" s="6">
        <v>11.6</v>
      </c>
      <c r="K318" s="6">
        <f t="shared" si="53"/>
        <v>14.036</v>
      </c>
      <c r="L318" s="1">
        <f t="shared" si="75"/>
        <v>0</v>
      </c>
    </row>
    <row r="319" spans="1:13" x14ac:dyDescent="0.2">
      <c r="A319" s="2" t="s">
        <v>35</v>
      </c>
      <c r="B319" s="7" t="s">
        <v>278</v>
      </c>
      <c r="C319" s="17" t="s">
        <v>279</v>
      </c>
      <c r="D319" s="6"/>
      <c r="E319" s="6">
        <v>58</v>
      </c>
      <c r="F319" s="6">
        <v>112.5</v>
      </c>
      <c r="G319" s="38">
        <f t="shared" si="84"/>
        <v>170.5</v>
      </c>
      <c r="H319" s="6">
        <v>215</v>
      </c>
      <c r="I319" s="6"/>
      <c r="J319" s="6">
        <v>223.14</v>
      </c>
      <c r="K319" s="6">
        <f t="shared" si="53"/>
        <v>269.99939999999998</v>
      </c>
      <c r="L319" s="1">
        <f t="shared" ref="L319:L382" si="98">M319/1.21</f>
        <v>0</v>
      </c>
    </row>
    <row r="320" spans="1:13" x14ac:dyDescent="0.2">
      <c r="A320" s="2" t="s">
        <v>35</v>
      </c>
      <c r="B320" s="7" t="s">
        <v>283</v>
      </c>
      <c r="C320" s="17" t="s">
        <v>280</v>
      </c>
      <c r="D320" s="6"/>
      <c r="E320" s="6"/>
      <c r="F320" s="6"/>
      <c r="G320" s="38">
        <f t="shared" si="84"/>
        <v>0</v>
      </c>
      <c r="H320" s="6"/>
      <c r="I320" s="6"/>
      <c r="J320" s="6">
        <v>12</v>
      </c>
      <c r="K320" s="6">
        <f t="shared" si="53"/>
        <v>14.52</v>
      </c>
      <c r="L320" s="1">
        <f t="shared" si="98"/>
        <v>0</v>
      </c>
    </row>
    <row r="321" spans="1:13" x14ac:dyDescent="0.2">
      <c r="A321" s="2" t="s">
        <v>35</v>
      </c>
      <c r="B321" s="7" t="s">
        <v>284</v>
      </c>
      <c r="C321" s="3" t="s">
        <v>49</v>
      </c>
      <c r="D321" s="6"/>
      <c r="E321" s="6">
        <v>65</v>
      </c>
      <c r="F321" s="6">
        <v>105</v>
      </c>
      <c r="G321" s="38">
        <f t="shared" ref="G321" si="99">D321+E321+F321</f>
        <v>170</v>
      </c>
      <c r="H321" s="6">
        <v>205</v>
      </c>
      <c r="I321" s="6"/>
      <c r="J321" s="6">
        <v>223.14</v>
      </c>
      <c r="K321" s="6">
        <f t="shared" si="53"/>
        <v>269.99939999999998</v>
      </c>
      <c r="L321" s="1">
        <f t="shared" si="98"/>
        <v>0</v>
      </c>
    </row>
    <row r="322" spans="1:13" x14ac:dyDescent="0.2">
      <c r="A322" s="2" t="s">
        <v>35</v>
      </c>
      <c r="B322" s="7" t="s">
        <v>282</v>
      </c>
      <c r="C322" s="3" t="s">
        <v>50</v>
      </c>
      <c r="D322" s="6"/>
      <c r="E322" s="6"/>
      <c r="F322" s="6"/>
      <c r="G322" s="38">
        <f t="shared" si="84"/>
        <v>0</v>
      </c>
      <c r="H322" s="6">
        <v>0</v>
      </c>
      <c r="I322" s="6"/>
      <c r="J322" s="6">
        <v>12</v>
      </c>
      <c r="K322" s="6">
        <f t="shared" si="53"/>
        <v>14.52</v>
      </c>
      <c r="L322" s="1">
        <f t="shared" si="98"/>
        <v>0</v>
      </c>
    </row>
    <row r="323" spans="1:13" x14ac:dyDescent="0.2">
      <c r="A323" s="2" t="s">
        <v>35</v>
      </c>
      <c r="B323" s="7" t="s">
        <v>288</v>
      </c>
      <c r="C323" s="17" t="s">
        <v>289</v>
      </c>
      <c r="D323" s="6"/>
      <c r="E323" s="6">
        <v>58</v>
      </c>
      <c r="F323" s="6">
        <v>112.5</v>
      </c>
      <c r="G323" s="38">
        <f t="shared" si="84"/>
        <v>170.5</v>
      </c>
      <c r="H323" s="6">
        <v>215</v>
      </c>
      <c r="I323" s="6"/>
      <c r="J323" s="6">
        <v>223.14</v>
      </c>
      <c r="K323" s="6">
        <f t="shared" si="53"/>
        <v>269.99939999999998</v>
      </c>
      <c r="L323" s="1">
        <f t="shared" si="98"/>
        <v>0</v>
      </c>
    </row>
    <row r="324" spans="1:13" x14ac:dyDescent="0.2">
      <c r="A324" s="2" t="s">
        <v>35</v>
      </c>
      <c r="B324" s="7" t="s">
        <v>290</v>
      </c>
      <c r="C324" s="17" t="s">
        <v>291</v>
      </c>
      <c r="D324" s="6"/>
      <c r="E324" s="6"/>
      <c r="F324" s="6"/>
      <c r="G324" s="38">
        <f t="shared" si="84"/>
        <v>0</v>
      </c>
      <c r="H324" s="6"/>
      <c r="I324" s="6"/>
      <c r="J324" s="6"/>
      <c r="K324" s="6">
        <f t="shared" si="53"/>
        <v>0</v>
      </c>
      <c r="L324" s="1">
        <f t="shared" si="98"/>
        <v>0</v>
      </c>
    </row>
    <row r="325" spans="1:13" x14ac:dyDescent="0.2">
      <c r="A325" s="2" t="s">
        <v>35</v>
      </c>
      <c r="B325" s="7" t="s">
        <v>286</v>
      </c>
      <c r="C325" s="17" t="s">
        <v>285</v>
      </c>
      <c r="D325" s="6"/>
      <c r="E325" s="6">
        <v>65</v>
      </c>
      <c r="F325" s="6">
        <v>105</v>
      </c>
      <c r="G325" s="38">
        <f t="shared" si="84"/>
        <v>170</v>
      </c>
      <c r="H325" s="6">
        <v>195</v>
      </c>
      <c r="I325" s="6">
        <v>200</v>
      </c>
      <c r="J325" s="6">
        <v>206.61</v>
      </c>
      <c r="K325" s="6">
        <f t="shared" si="53"/>
        <v>249.99810000000002</v>
      </c>
      <c r="L325" s="1">
        <f t="shared" si="98"/>
        <v>0</v>
      </c>
    </row>
    <row r="326" spans="1:13" x14ac:dyDescent="0.2">
      <c r="A326" s="2" t="s">
        <v>35</v>
      </c>
      <c r="B326" s="7" t="s">
        <v>287</v>
      </c>
      <c r="C326" s="17" t="s">
        <v>363</v>
      </c>
      <c r="D326" s="6"/>
      <c r="E326" s="6"/>
      <c r="F326" s="6"/>
      <c r="G326" s="38">
        <f t="shared" si="84"/>
        <v>0</v>
      </c>
      <c r="H326" s="6"/>
      <c r="I326" s="6"/>
      <c r="J326" s="6">
        <v>14.88</v>
      </c>
      <c r="K326" s="6">
        <f t="shared" si="53"/>
        <v>18.004799999999999</v>
      </c>
      <c r="L326" s="1">
        <f t="shared" si="98"/>
        <v>0</v>
      </c>
    </row>
    <row r="327" spans="1:13" x14ac:dyDescent="0.2">
      <c r="A327" s="2" t="s">
        <v>35</v>
      </c>
      <c r="B327" s="7" t="s">
        <v>277</v>
      </c>
      <c r="C327" s="3" t="s">
        <v>36</v>
      </c>
      <c r="D327" s="6"/>
      <c r="E327" s="6">
        <v>65</v>
      </c>
      <c r="F327" s="6">
        <v>105</v>
      </c>
      <c r="G327" s="38">
        <f t="shared" ref="G327:G328" si="100">D327+E327+F327</f>
        <v>170</v>
      </c>
      <c r="H327" s="6">
        <v>200</v>
      </c>
      <c r="I327" s="6"/>
      <c r="J327" s="6">
        <v>223.14</v>
      </c>
      <c r="K327" s="6">
        <f t="shared" si="53"/>
        <v>269.99939999999998</v>
      </c>
      <c r="L327" s="1">
        <f t="shared" si="98"/>
        <v>0</v>
      </c>
    </row>
    <row r="328" spans="1:13" x14ac:dyDescent="0.2">
      <c r="A328" s="2" t="s">
        <v>35</v>
      </c>
      <c r="B328" s="2" t="s">
        <v>193</v>
      </c>
      <c r="C328" s="3" t="s">
        <v>194</v>
      </c>
      <c r="D328" s="6"/>
      <c r="E328" s="6">
        <v>65</v>
      </c>
      <c r="F328" s="6">
        <v>105</v>
      </c>
      <c r="G328" s="38">
        <f t="shared" si="100"/>
        <v>170</v>
      </c>
      <c r="H328" s="6">
        <v>200</v>
      </c>
      <c r="I328" s="6"/>
      <c r="J328" s="6">
        <v>223.14</v>
      </c>
      <c r="K328" s="6">
        <f t="shared" si="53"/>
        <v>269.99939999999998</v>
      </c>
      <c r="L328" s="1">
        <f t="shared" si="98"/>
        <v>0</v>
      </c>
    </row>
    <row r="329" spans="1:13" x14ac:dyDescent="0.2">
      <c r="A329" s="2" t="s">
        <v>35</v>
      </c>
      <c r="B329" s="2" t="s">
        <v>37</v>
      </c>
      <c r="C329" s="3">
        <v>150</v>
      </c>
      <c r="D329" s="6"/>
      <c r="E329" s="6">
        <v>20</v>
      </c>
      <c r="F329" s="6">
        <v>160</v>
      </c>
      <c r="G329" s="38">
        <f t="shared" si="84"/>
        <v>180</v>
      </c>
      <c r="H329" s="6">
        <v>205</v>
      </c>
      <c r="I329" s="6"/>
      <c r="J329" s="6">
        <v>235</v>
      </c>
      <c r="K329" s="6">
        <f t="shared" si="53"/>
        <v>284.34999999999997</v>
      </c>
      <c r="L329" s="1">
        <f t="shared" si="98"/>
        <v>0</v>
      </c>
    </row>
    <row r="330" spans="1:13" x14ac:dyDescent="0.2">
      <c r="A330" s="2" t="s">
        <v>35</v>
      </c>
      <c r="B330" s="2" t="s">
        <v>383</v>
      </c>
      <c r="C330" s="3" t="s">
        <v>47</v>
      </c>
      <c r="D330" s="6"/>
      <c r="E330" s="6"/>
      <c r="F330" s="6"/>
      <c r="G330" s="38">
        <f t="shared" si="84"/>
        <v>0</v>
      </c>
      <c r="H330" s="6">
        <v>0</v>
      </c>
      <c r="I330" s="6"/>
      <c r="J330" s="6">
        <v>12</v>
      </c>
      <c r="K330" s="6">
        <f t="shared" si="53"/>
        <v>14.52</v>
      </c>
      <c r="L330" s="1">
        <f t="shared" si="98"/>
        <v>0</v>
      </c>
    </row>
    <row r="331" spans="1:13" x14ac:dyDescent="0.2">
      <c r="A331" s="2" t="s">
        <v>35</v>
      </c>
      <c r="B331" s="2" t="s">
        <v>53</v>
      </c>
      <c r="C331" s="3" t="s">
        <v>54</v>
      </c>
      <c r="D331" s="6"/>
      <c r="E331" s="6">
        <v>25</v>
      </c>
      <c r="F331" s="6">
        <v>135</v>
      </c>
      <c r="G331" s="38">
        <f t="shared" si="84"/>
        <v>160</v>
      </c>
      <c r="H331" s="6">
        <v>155</v>
      </c>
      <c r="I331" s="6"/>
      <c r="J331" s="6">
        <v>214.88</v>
      </c>
      <c r="K331" s="6">
        <f t="shared" si="53"/>
        <v>260.00479999999999</v>
      </c>
      <c r="L331" s="1">
        <f t="shared" si="98"/>
        <v>214.87603305785126</v>
      </c>
      <c r="M331" s="1">
        <v>260</v>
      </c>
    </row>
    <row r="332" spans="1:13" x14ac:dyDescent="0.2">
      <c r="A332" s="2" t="s">
        <v>35</v>
      </c>
      <c r="B332" s="2" t="s">
        <v>51</v>
      </c>
      <c r="C332" s="3" t="s">
        <v>52</v>
      </c>
      <c r="D332" s="6"/>
      <c r="E332" s="6"/>
      <c r="F332" s="6"/>
      <c r="G332" s="38">
        <f t="shared" si="84"/>
        <v>0</v>
      </c>
      <c r="H332" s="6">
        <v>0</v>
      </c>
      <c r="I332" s="6"/>
      <c r="J332" s="6">
        <v>12</v>
      </c>
      <c r="K332" s="6">
        <f t="shared" si="53"/>
        <v>14.52</v>
      </c>
      <c r="L332" s="1">
        <f t="shared" si="98"/>
        <v>0</v>
      </c>
    </row>
    <row r="333" spans="1:13" x14ac:dyDescent="0.2">
      <c r="A333" s="2" t="s">
        <v>35</v>
      </c>
      <c r="B333" s="2" t="s">
        <v>38</v>
      </c>
      <c r="C333" s="3">
        <v>154</v>
      </c>
      <c r="D333" s="6"/>
      <c r="E333" s="6">
        <v>20</v>
      </c>
      <c r="F333" s="6">
        <v>115</v>
      </c>
      <c r="G333" s="38">
        <f t="shared" si="84"/>
        <v>135</v>
      </c>
      <c r="H333" s="6">
        <v>150</v>
      </c>
      <c r="I333" s="6">
        <v>170</v>
      </c>
      <c r="J333" s="6">
        <v>181.82</v>
      </c>
      <c r="K333" s="6">
        <f t="shared" si="53"/>
        <v>220.00219999999999</v>
      </c>
      <c r="L333" s="1">
        <f t="shared" si="98"/>
        <v>181.81818181818181</v>
      </c>
      <c r="M333" s="31">
        <v>220</v>
      </c>
    </row>
    <row r="334" spans="1:13" x14ac:dyDescent="0.2">
      <c r="A334" s="2" t="s">
        <v>35</v>
      </c>
      <c r="B334" s="2" t="s">
        <v>39</v>
      </c>
      <c r="C334" s="3" t="s">
        <v>40</v>
      </c>
      <c r="D334" s="6"/>
      <c r="E334" s="6">
        <v>20</v>
      </c>
      <c r="F334" s="6">
        <v>75</v>
      </c>
      <c r="G334" s="38">
        <f t="shared" si="84"/>
        <v>95</v>
      </c>
      <c r="H334" s="6">
        <v>115</v>
      </c>
      <c r="I334" s="6">
        <v>145</v>
      </c>
      <c r="J334" s="6">
        <v>181.82</v>
      </c>
      <c r="K334" s="6">
        <f t="shared" si="53"/>
        <v>220.00219999999999</v>
      </c>
      <c r="L334" s="1">
        <f t="shared" si="98"/>
        <v>0</v>
      </c>
    </row>
    <row r="335" spans="1:13" x14ac:dyDescent="0.2">
      <c r="A335" s="2" t="s">
        <v>35</v>
      </c>
      <c r="B335" s="2" t="s">
        <v>676</v>
      </c>
      <c r="C335" s="3">
        <v>155</v>
      </c>
      <c r="D335" s="6"/>
      <c r="E335" s="6">
        <v>25</v>
      </c>
      <c r="F335" s="6">
        <v>135</v>
      </c>
      <c r="G335" s="38">
        <f t="shared" si="84"/>
        <v>160</v>
      </c>
      <c r="H335" s="6">
        <v>190</v>
      </c>
      <c r="I335" s="6">
        <v>200</v>
      </c>
      <c r="J335" s="6">
        <v>214.88</v>
      </c>
      <c r="K335" s="6">
        <f t="shared" si="53"/>
        <v>260.00479999999999</v>
      </c>
      <c r="L335" s="1">
        <f t="shared" si="98"/>
        <v>214.87603305785126</v>
      </c>
      <c r="M335" s="31">
        <v>260</v>
      </c>
    </row>
    <row r="336" spans="1:13" x14ac:dyDescent="0.2">
      <c r="A336" s="2" t="s">
        <v>35</v>
      </c>
      <c r="B336" s="2" t="s">
        <v>681</v>
      </c>
      <c r="C336" s="3" t="s">
        <v>677</v>
      </c>
      <c r="D336" s="6"/>
      <c r="E336" s="6"/>
      <c r="F336" s="6"/>
      <c r="G336" s="38">
        <f t="shared" ref="G336:G341" si="101">D336+E336+F336</f>
        <v>0</v>
      </c>
      <c r="H336" s="6"/>
      <c r="I336" s="6"/>
      <c r="J336" s="6">
        <v>12</v>
      </c>
      <c r="K336" s="6">
        <f t="shared" si="53"/>
        <v>14.52</v>
      </c>
      <c r="L336" s="1">
        <f t="shared" si="98"/>
        <v>0</v>
      </c>
    </row>
    <row r="337" spans="1:15" x14ac:dyDescent="0.2">
      <c r="A337" s="2" t="s">
        <v>35</v>
      </c>
      <c r="B337" s="2" t="s">
        <v>680</v>
      </c>
      <c r="C337" s="3" t="s">
        <v>678</v>
      </c>
      <c r="D337" s="6"/>
      <c r="E337" s="6"/>
      <c r="F337" s="6"/>
      <c r="G337" s="38">
        <f t="shared" si="101"/>
        <v>0</v>
      </c>
      <c r="H337" s="6"/>
      <c r="I337" s="6"/>
      <c r="J337" s="6"/>
      <c r="K337" s="6">
        <f t="shared" si="53"/>
        <v>0</v>
      </c>
      <c r="L337" s="1">
        <f t="shared" si="98"/>
        <v>0</v>
      </c>
      <c r="M337" s="31"/>
      <c r="N337" s="31"/>
      <c r="O337" s="31"/>
    </row>
    <row r="338" spans="1:15" x14ac:dyDescent="0.2">
      <c r="A338" s="2" t="s">
        <v>35</v>
      </c>
      <c r="B338" s="2" t="s">
        <v>682</v>
      </c>
      <c r="C338" s="3" t="s">
        <v>679</v>
      </c>
      <c r="D338" s="6"/>
      <c r="E338" s="6"/>
      <c r="F338" s="6"/>
      <c r="G338" s="38">
        <f t="shared" si="101"/>
        <v>0</v>
      </c>
      <c r="H338" s="6"/>
      <c r="I338" s="6"/>
      <c r="J338" s="6">
        <v>12</v>
      </c>
      <c r="K338" s="6">
        <f t="shared" si="53"/>
        <v>14.52</v>
      </c>
      <c r="L338" s="1">
        <f t="shared" si="98"/>
        <v>0</v>
      </c>
    </row>
    <row r="339" spans="1:15" x14ac:dyDescent="0.2">
      <c r="A339" s="2" t="s">
        <v>35</v>
      </c>
      <c r="B339" s="7" t="s">
        <v>472</v>
      </c>
      <c r="C339" s="3">
        <v>320</v>
      </c>
      <c r="D339" s="6"/>
      <c r="E339" s="6">
        <v>25</v>
      </c>
      <c r="F339" s="6">
        <v>225</v>
      </c>
      <c r="G339" s="38">
        <f t="shared" si="101"/>
        <v>250</v>
      </c>
      <c r="H339" s="6">
        <v>285</v>
      </c>
      <c r="I339" s="6"/>
      <c r="J339" s="6">
        <v>305.79000000000002</v>
      </c>
      <c r="K339" s="6">
        <f t="shared" si="53"/>
        <v>370.0059</v>
      </c>
      <c r="L339" s="1">
        <f t="shared" si="98"/>
        <v>305.78512396694214</v>
      </c>
      <c r="M339" s="31">
        <v>370</v>
      </c>
    </row>
    <row r="340" spans="1:15" x14ac:dyDescent="0.2">
      <c r="A340" s="2" t="s">
        <v>35</v>
      </c>
      <c r="B340" s="7" t="s">
        <v>384</v>
      </c>
      <c r="C340" s="17" t="s">
        <v>179</v>
      </c>
      <c r="D340" s="6"/>
      <c r="E340" s="6"/>
      <c r="F340" s="6"/>
      <c r="G340" s="38">
        <f t="shared" si="101"/>
        <v>0</v>
      </c>
      <c r="H340" s="6"/>
      <c r="I340" s="6"/>
      <c r="J340" s="6">
        <v>13.22</v>
      </c>
      <c r="K340" s="6">
        <f t="shared" si="53"/>
        <v>15.9962</v>
      </c>
      <c r="L340" s="1">
        <f t="shared" si="98"/>
        <v>13.223140495867769</v>
      </c>
      <c r="M340" s="1">
        <v>16</v>
      </c>
    </row>
    <row r="341" spans="1:15" x14ac:dyDescent="0.2">
      <c r="A341" s="2" t="s">
        <v>35</v>
      </c>
      <c r="B341" s="7" t="s">
        <v>674</v>
      </c>
      <c r="C341" s="17" t="s">
        <v>470</v>
      </c>
      <c r="D341" s="6"/>
      <c r="E341" s="6">
        <v>25</v>
      </c>
      <c r="F341" s="6">
        <v>315</v>
      </c>
      <c r="G341" s="38">
        <f t="shared" si="101"/>
        <v>340</v>
      </c>
      <c r="H341" s="6">
        <v>375</v>
      </c>
      <c r="I341" s="6"/>
      <c r="J341" s="6">
        <v>396.7</v>
      </c>
      <c r="K341" s="6">
        <f t="shared" ref="K341:K342" si="102">J341*1.21</f>
        <v>480.00699999999995</v>
      </c>
      <c r="L341" s="1">
        <f t="shared" si="98"/>
        <v>396.69421487603307</v>
      </c>
      <c r="M341" s="1">
        <v>480</v>
      </c>
    </row>
    <row r="342" spans="1:15" x14ac:dyDescent="0.2">
      <c r="A342" s="2" t="s">
        <v>35</v>
      </c>
      <c r="B342" s="7" t="s">
        <v>675</v>
      </c>
      <c r="C342" s="17" t="s">
        <v>471</v>
      </c>
      <c r="D342" s="6"/>
      <c r="E342" s="6"/>
      <c r="F342" s="6"/>
      <c r="G342" s="38"/>
      <c r="H342" s="6"/>
      <c r="I342" s="6"/>
      <c r="J342" s="6">
        <v>13.22</v>
      </c>
      <c r="K342" s="6">
        <f t="shared" si="102"/>
        <v>15.9962</v>
      </c>
      <c r="L342" s="1">
        <f t="shared" si="98"/>
        <v>0</v>
      </c>
    </row>
    <row r="343" spans="1:15" x14ac:dyDescent="0.2">
      <c r="A343" s="2" t="s">
        <v>35</v>
      </c>
      <c r="B343" s="7" t="s">
        <v>672</v>
      </c>
      <c r="C343" s="17" t="s">
        <v>292</v>
      </c>
      <c r="D343" s="6"/>
      <c r="E343" s="6">
        <v>25</v>
      </c>
      <c r="F343" s="6">
        <v>180</v>
      </c>
      <c r="G343" s="38">
        <f t="shared" si="84"/>
        <v>205</v>
      </c>
      <c r="H343" s="6">
        <v>235</v>
      </c>
      <c r="I343" s="6"/>
      <c r="J343" s="6">
        <v>260.33</v>
      </c>
      <c r="K343" s="6">
        <f t="shared" si="53"/>
        <v>314.99929999999995</v>
      </c>
      <c r="L343" s="1">
        <f t="shared" si="98"/>
        <v>260.3305785123967</v>
      </c>
      <c r="M343" s="31">
        <v>315</v>
      </c>
    </row>
    <row r="344" spans="1:15" x14ac:dyDescent="0.2">
      <c r="A344" s="2" t="s">
        <v>35</v>
      </c>
      <c r="B344" s="7" t="s">
        <v>673</v>
      </c>
      <c r="C344" s="17" t="s">
        <v>293</v>
      </c>
      <c r="D344" s="6"/>
      <c r="E344" s="6"/>
      <c r="F344" s="6"/>
      <c r="G344" s="38">
        <f t="shared" si="84"/>
        <v>0</v>
      </c>
      <c r="H344" s="6"/>
      <c r="I344" s="6"/>
      <c r="J344" s="6">
        <v>13.22</v>
      </c>
      <c r="K344" s="6">
        <f t="shared" si="53"/>
        <v>15.9962</v>
      </c>
      <c r="L344" s="1">
        <f t="shared" si="98"/>
        <v>0</v>
      </c>
    </row>
    <row r="345" spans="1:15" x14ac:dyDescent="0.2">
      <c r="A345" s="2" t="s">
        <v>35</v>
      </c>
      <c r="B345" s="7" t="s">
        <v>657</v>
      </c>
      <c r="C345" s="17" t="s">
        <v>473</v>
      </c>
      <c r="D345" s="6"/>
      <c r="E345" s="6">
        <v>25</v>
      </c>
      <c r="F345" s="6">
        <v>120</v>
      </c>
      <c r="G345" s="38">
        <f t="shared" si="84"/>
        <v>145</v>
      </c>
      <c r="H345" s="6">
        <v>190</v>
      </c>
      <c r="I345" s="6">
        <v>200</v>
      </c>
      <c r="J345" s="6">
        <v>202.48</v>
      </c>
      <c r="K345" s="6">
        <f t="shared" si="53"/>
        <v>245.00079999999997</v>
      </c>
      <c r="L345" s="1">
        <f t="shared" si="98"/>
        <v>202.47933884297521</v>
      </c>
      <c r="M345" s="31">
        <v>245</v>
      </c>
    </row>
    <row r="346" spans="1:15" x14ac:dyDescent="0.2">
      <c r="A346" s="2" t="s">
        <v>35</v>
      </c>
      <c r="B346" s="2" t="s">
        <v>41</v>
      </c>
      <c r="C346" s="3" t="s">
        <v>42</v>
      </c>
      <c r="D346" s="6"/>
      <c r="E346" s="6">
        <v>20</v>
      </c>
      <c r="F346" s="6">
        <v>180</v>
      </c>
      <c r="G346" s="38">
        <f t="shared" ref="G346:G441" si="103">D346+E346+F346</f>
        <v>200</v>
      </c>
      <c r="H346" s="6">
        <v>230</v>
      </c>
      <c r="I346" s="6">
        <v>243.8</v>
      </c>
      <c r="J346" s="6">
        <v>243.8</v>
      </c>
      <c r="K346" s="6">
        <f t="shared" si="53"/>
        <v>294.99799999999999</v>
      </c>
      <c r="L346" s="1">
        <f t="shared" si="98"/>
        <v>243.801652892562</v>
      </c>
      <c r="M346" s="31">
        <v>295</v>
      </c>
    </row>
    <row r="347" spans="1:15" x14ac:dyDescent="0.2">
      <c r="A347" s="2" t="s">
        <v>35</v>
      </c>
      <c r="B347" s="2" t="s">
        <v>45</v>
      </c>
      <c r="C347" s="3" t="s">
        <v>46</v>
      </c>
      <c r="D347" s="6"/>
      <c r="E347" s="6">
        <v>20</v>
      </c>
      <c r="F347" s="6">
        <v>140</v>
      </c>
      <c r="G347" s="38">
        <f t="shared" si="103"/>
        <v>160</v>
      </c>
      <c r="H347" s="6">
        <v>185</v>
      </c>
      <c r="I347" s="6"/>
      <c r="J347" s="6">
        <v>202.48</v>
      </c>
      <c r="K347" s="6">
        <f t="shared" si="53"/>
        <v>245.00079999999997</v>
      </c>
      <c r="L347" s="1">
        <f t="shared" si="98"/>
        <v>0</v>
      </c>
    </row>
    <row r="348" spans="1:15" x14ac:dyDescent="0.2">
      <c r="A348" s="2" t="s">
        <v>35</v>
      </c>
      <c r="B348" s="2" t="s">
        <v>43</v>
      </c>
      <c r="C348" s="3" t="s">
        <v>44</v>
      </c>
      <c r="D348" s="6"/>
      <c r="E348" s="6">
        <v>20</v>
      </c>
      <c r="F348" s="6">
        <v>180</v>
      </c>
      <c r="G348" s="38">
        <f t="shared" si="103"/>
        <v>200</v>
      </c>
      <c r="H348" s="6">
        <v>230</v>
      </c>
      <c r="I348" s="6"/>
      <c r="J348" s="6">
        <v>243.8</v>
      </c>
      <c r="K348" s="6">
        <f t="shared" si="53"/>
        <v>294.99799999999999</v>
      </c>
      <c r="L348" s="1">
        <f t="shared" si="98"/>
        <v>0</v>
      </c>
    </row>
    <row r="349" spans="1:15" x14ac:dyDescent="0.2">
      <c r="A349" s="2" t="s">
        <v>35</v>
      </c>
      <c r="B349" s="7" t="s">
        <v>1033</v>
      </c>
      <c r="C349" s="17" t="s">
        <v>1034</v>
      </c>
      <c r="D349" s="6"/>
      <c r="E349" s="6">
        <v>20</v>
      </c>
      <c r="F349" s="6">
        <v>180</v>
      </c>
      <c r="G349" s="38">
        <f t="shared" si="103"/>
        <v>200</v>
      </c>
      <c r="H349" s="6">
        <v>200</v>
      </c>
      <c r="I349" s="6">
        <v>225</v>
      </c>
      <c r="J349" s="6">
        <v>200</v>
      </c>
      <c r="K349" s="6">
        <f t="shared" si="53"/>
        <v>242</v>
      </c>
      <c r="L349" s="1">
        <f t="shared" si="98"/>
        <v>0</v>
      </c>
    </row>
    <row r="350" spans="1:15" x14ac:dyDescent="0.2">
      <c r="A350" s="2" t="s">
        <v>35</v>
      </c>
      <c r="B350" s="7" t="s">
        <v>1036</v>
      </c>
      <c r="C350" s="17" t="s">
        <v>1035</v>
      </c>
      <c r="D350" s="6"/>
      <c r="E350" s="6"/>
      <c r="F350" s="6"/>
      <c r="G350" s="38"/>
      <c r="H350" s="6"/>
      <c r="I350" s="6"/>
      <c r="J350" s="6"/>
      <c r="K350" s="6"/>
      <c r="L350" s="1">
        <f t="shared" si="98"/>
        <v>0</v>
      </c>
    </row>
    <row r="351" spans="1:15" x14ac:dyDescent="0.2">
      <c r="A351" s="2" t="s">
        <v>35</v>
      </c>
      <c r="B351" s="2" t="s">
        <v>270</v>
      </c>
      <c r="C351" s="3" t="s">
        <v>55</v>
      </c>
      <c r="D351" s="6"/>
      <c r="E351" s="6"/>
      <c r="F351" s="6">
        <v>96</v>
      </c>
      <c r="G351" s="38">
        <f t="shared" si="103"/>
        <v>96</v>
      </c>
      <c r="H351" s="32">
        <v>136</v>
      </c>
      <c r="I351" s="6">
        <v>146</v>
      </c>
      <c r="J351" s="6">
        <v>165.29</v>
      </c>
      <c r="K351" s="6">
        <f t="shared" si="53"/>
        <v>200.00089999999997</v>
      </c>
      <c r="L351" s="1">
        <f t="shared" si="98"/>
        <v>165.28925619834712</v>
      </c>
      <c r="M351" s="31">
        <v>200</v>
      </c>
    </row>
    <row r="352" spans="1:15" x14ac:dyDescent="0.2">
      <c r="A352" s="2" t="s">
        <v>35</v>
      </c>
      <c r="B352" s="2" t="s">
        <v>59</v>
      </c>
      <c r="C352" s="3" t="s">
        <v>60</v>
      </c>
      <c r="D352" s="6"/>
      <c r="E352" s="6">
        <v>20</v>
      </c>
      <c r="F352" s="6">
        <v>120</v>
      </c>
      <c r="G352" s="38">
        <f t="shared" si="103"/>
        <v>140</v>
      </c>
      <c r="H352" s="6">
        <v>160</v>
      </c>
      <c r="I352" s="6">
        <v>175</v>
      </c>
      <c r="J352" s="6">
        <v>190.08</v>
      </c>
      <c r="K352" s="6">
        <f t="shared" si="53"/>
        <v>229.99680000000001</v>
      </c>
      <c r="L352" s="1">
        <f t="shared" si="98"/>
        <v>190.08264462809919</v>
      </c>
      <c r="M352" s="1">
        <v>230</v>
      </c>
    </row>
    <row r="353" spans="1:13" x14ac:dyDescent="0.2">
      <c r="A353" s="2" t="s">
        <v>35</v>
      </c>
      <c r="B353" s="2" t="s">
        <v>610</v>
      </c>
      <c r="C353" s="3" t="s">
        <v>58</v>
      </c>
      <c r="D353" s="6"/>
      <c r="E353" s="6"/>
      <c r="F353" s="6"/>
      <c r="G353" s="38">
        <f t="shared" si="103"/>
        <v>0</v>
      </c>
      <c r="H353" s="6">
        <v>0</v>
      </c>
      <c r="I353" s="6"/>
      <c r="J353" s="6">
        <v>12</v>
      </c>
      <c r="K353" s="6">
        <f t="shared" si="53"/>
        <v>14.52</v>
      </c>
      <c r="L353" s="1">
        <f t="shared" si="98"/>
        <v>0</v>
      </c>
    </row>
    <row r="354" spans="1:13" x14ac:dyDescent="0.2">
      <c r="A354" s="2" t="s">
        <v>35</v>
      </c>
      <c r="B354" s="7" t="s">
        <v>849</v>
      </c>
      <c r="C354" s="17" t="s">
        <v>1029</v>
      </c>
      <c r="D354" s="6"/>
      <c r="E354" s="6"/>
      <c r="F354" s="6"/>
      <c r="G354" s="38">
        <f t="shared" si="103"/>
        <v>0</v>
      </c>
      <c r="H354" s="6"/>
      <c r="I354" s="6"/>
      <c r="J354" s="6"/>
      <c r="K354" s="6">
        <f t="shared" si="53"/>
        <v>0</v>
      </c>
      <c r="L354" s="1">
        <f t="shared" si="98"/>
        <v>0</v>
      </c>
    </row>
    <row r="355" spans="1:13" x14ac:dyDescent="0.2">
      <c r="A355" s="2" t="s">
        <v>35</v>
      </c>
      <c r="B355" s="7" t="s">
        <v>850</v>
      </c>
      <c r="C355" s="17" t="s">
        <v>1030</v>
      </c>
      <c r="D355" s="6"/>
      <c r="E355" s="6"/>
      <c r="F355" s="6"/>
      <c r="G355" s="38"/>
      <c r="H355" s="6"/>
      <c r="I355" s="6"/>
      <c r="J355" s="6">
        <v>12</v>
      </c>
      <c r="K355" s="6">
        <f t="shared" si="53"/>
        <v>14.52</v>
      </c>
      <c r="L355" s="1">
        <f t="shared" si="98"/>
        <v>0</v>
      </c>
    </row>
    <row r="356" spans="1:13" x14ac:dyDescent="0.2">
      <c r="A356" s="2" t="s">
        <v>35</v>
      </c>
      <c r="B356" s="7" t="s">
        <v>1031</v>
      </c>
      <c r="C356" s="17">
        <v>350</v>
      </c>
      <c r="D356" s="6"/>
      <c r="E356" s="6">
        <v>20</v>
      </c>
      <c r="F356" s="6">
        <v>150</v>
      </c>
      <c r="G356" s="38">
        <f t="shared" si="103"/>
        <v>170</v>
      </c>
      <c r="H356" s="6">
        <v>210</v>
      </c>
      <c r="I356" s="6">
        <v>220</v>
      </c>
      <c r="J356" s="6">
        <v>235</v>
      </c>
      <c r="K356" s="6">
        <f t="shared" si="53"/>
        <v>284.34999999999997</v>
      </c>
      <c r="L356" s="1">
        <f t="shared" si="98"/>
        <v>0</v>
      </c>
    </row>
    <row r="357" spans="1:13" x14ac:dyDescent="0.2">
      <c r="A357" s="2" t="s">
        <v>35</v>
      </c>
      <c r="B357" s="7" t="s">
        <v>1032</v>
      </c>
      <c r="C357" s="17" t="s">
        <v>443</v>
      </c>
      <c r="D357" s="6"/>
      <c r="E357" s="6"/>
      <c r="F357" s="6"/>
      <c r="G357" s="38"/>
      <c r="H357" s="6"/>
      <c r="I357" s="6"/>
      <c r="J357" s="6"/>
      <c r="K357" s="6"/>
      <c r="L357" s="1">
        <f t="shared" si="98"/>
        <v>0</v>
      </c>
    </row>
    <row r="358" spans="1:13" x14ac:dyDescent="0.2">
      <c r="A358" s="2" t="s">
        <v>35</v>
      </c>
      <c r="B358" s="7" t="s">
        <v>851</v>
      </c>
      <c r="C358" s="3" t="s">
        <v>763</v>
      </c>
      <c r="D358" s="6"/>
      <c r="E358" s="6">
        <v>20</v>
      </c>
      <c r="F358" s="6">
        <v>120</v>
      </c>
      <c r="G358" s="38">
        <f t="shared" ref="G358" si="104">D358+E358+F358</f>
        <v>140</v>
      </c>
      <c r="H358" s="6">
        <v>160</v>
      </c>
      <c r="I358" s="6"/>
      <c r="J358" s="6">
        <v>200</v>
      </c>
      <c r="K358" s="6">
        <f t="shared" ref="K358:K359" si="105">J358*1.21</f>
        <v>242</v>
      </c>
      <c r="L358" s="1">
        <f t="shared" si="98"/>
        <v>0</v>
      </c>
    </row>
    <row r="359" spans="1:13" x14ac:dyDescent="0.2">
      <c r="A359" s="2" t="s">
        <v>35</v>
      </c>
      <c r="B359" s="7" t="s">
        <v>852</v>
      </c>
      <c r="C359" s="3" t="s">
        <v>764</v>
      </c>
      <c r="D359" s="6"/>
      <c r="E359" s="6"/>
      <c r="F359" s="6"/>
      <c r="G359" s="38"/>
      <c r="H359" s="6"/>
      <c r="I359" s="6"/>
      <c r="J359" s="6">
        <v>12</v>
      </c>
      <c r="K359" s="6">
        <f t="shared" si="105"/>
        <v>14.52</v>
      </c>
      <c r="L359" s="1">
        <f t="shared" si="98"/>
        <v>0</v>
      </c>
    </row>
    <row r="360" spans="1:13" x14ac:dyDescent="0.2">
      <c r="A360" s="2" t="s">
        <v>35</v>
      </c>
      <c r="B360" s="2" t="s">
        <v>255</v>
      </c>
      <c r="C360" s="3">
        <v>130</v>
      </c>
      <c r="D360" s="6"/>
      <c r="E360" s="6"/>
      <c r="F360" s="6"/>
      <c r="G360" s="38">
        <f t="shared" si="103"/>
        <v>0</v>
      </c>
      <c r="H360" s="6">
        <v>0</v>
      </c>
      <c r="I360" s="6"/>
      <c r="J360" s="6">
        <v>0</v>
      </c>
      <c r="K360" s="6">
        <f t="shared" si="53"/>
        <v>0</v>
      </c>
      <c r="L360" s="1">
        <f t="shared" si="98"/>
        <v>0</v>
      </c>
    </row>
    <row r="361" spans="1:13" x14ac:dyDescent="0.2">
      <c r="A361" s="2" t="s">
        <v>35</v>
      </c>
      <c r="B361" s="2" t="s">
        <v>254</v>
      </c>
      <c r="C361" s="3" t="s">
        <v>256</v>
      </c>
      <c r="D361" s="6"/>
      <c r="E361" s="6"/>
      <c r="F361" s="6"/>
      <c r="G361" s="38">
        <f t="shared" si="103"/>
        <v>0</v>
      </c>
      <c r="H361" s="6">
        <v>0</v>
      </c>
      <c r="I361" s="6"/>
      <c r="J361" s="6">
        <v>0</v>
      </c>
      <c r="K361" s="6">
        <f t="shared" si="53"/>
        <v>0</v>
      </c>
      <c r="L361" s="1">
        <f t="shared" si="98"/>
        <v>0</v>
      </c>
    </row>
    <row r="362" spans="1:13" x14ac:dyDescent="0.2">
      <c r="A362" s="2" t="s">
        <v>35</v>
      </c>
      <c r="B362" s="2" t="s">
        <v>235</v>
      </c>
      <c r="C362" s="3">
        <v>153</v>
      </c>
      <c r="D362" s="6"/>
      <c r="E362" s="6"/>
      <c r="F362" s="6"/>
      <c r="G362" s="38">
        <f t="shared" si="103"/>
        <v>0</v>
      </c>
      <c r="H362" s="6">
        <v>0</v>
      </c>
      <c r="I362" s="6"/>
      <c r="J362" s="6">
        <v>0</v>
      </c>
      <c r="K362" s="6">
        <f t="shared" si="53"/>
        <v>0</v>
      </c>
      <c r="L362" s="1">
        <f t="shared" si="98"/>
        <v>0</v>
      </c>
    </row>
    <row r="363" spans="1:13" x14ac:dyDescent="0.2">
      <c r="A363" s="2" t="s">
        <v>35</v>
      </c>
      <c r="B363" s="7" t="s">
        <v>962</v>
      </c>
      <c r="C363" s="3" t="s">
        <v>56</v>
      </c>
      <c r="D363" s="6"/>
      <c r="E363" s="6">
        <v>20</v>
      </c>
      <c r="F363" s="6">
        <v>100</v>
      </c>
      <c r="G363" s="38">
        <f t="shared" si="103"/>
        <v>120</v>
      </c>
      <c r="H363" s="6">
        <v>140</v>
      </c>
      <c r="I363" s="6">
        <v>150</v>
      </c>
      <c r="J363" s="6">
        <v>165.29</v>
      </c>
      <c r="K363" s="6">
        <f t="shared" si="53"/>
        <v>200.00089999999997</v>
      </c>
      <c r="L363" s="1">
        <f t="shared" si="98"/>
        <v>165.28925619834712</v>
      </c>
      <c r="M363" s="31">
        <v>200</v>
      </c>
    </row>
    <row r="364" spans="1:13" x14ac:dyDescent="0.2">
      <c r="A364" s="2" t="s">
        <v>35</v>
      </c>
      <c r="B364" s="7" t="s">
        <v>963</v>
      </c>
      <c r="C364" s="3" t="s">
        <v>57</v>
      </c>
      <c r="D364" s="6"/>
      <c r="E364" s="6"/>
      <c r="F364" s="6"/>
      <c r="G364" s="38">
        <f t="shared" si="103"/>
        <v>0</v>
      </c>
      <c r="H364" s="6"/>
      <c r="I364" s="6"/>
      <c r="J364" s="6">
        <v>10</v>
      </c>
      <c r="K364" s="6">
        <f t="shared" si="53"/>
        <v>12.1</v>
      </c>
      <c r="L364" s="1">
        <f t="shared" si="98"/>
        <v>0</v>
      </c>
    </row>
    <row r="365" spans="1:13" x14ac:dyDescent="0.2">
      <c r="A365" s="2" t="s">
        <v>35</v>
      </c>
      <c r="B365" s="2" t="s">
        <v>995</v>
      </c>
      <c r="C365" s="3" t="s">
        <v>61</v>
      </c>
      <c r="D365" s="6"/>
      <c r="E365" s="6">
        <v>20</v>
      </c>
      <c r="F365" s="6">
        <v>145.6</v>
      </c>
      <c r="G365" s="38">
        <f t="shared" si="103"/>
        <v>165.6</v>
      </c>
      <c r="H365" s="6">
        <v>195</v>
      </c>
      <c r="I365" s="6">
        <v>208</v>
      </c>
      <c r="J365" s="6">
        <v>227.27</v>
      </c>
      <c r="K365" s="6">
        <f t="shared" si="53"/>
        <v>274.99670000000003</v>
      </c>
      <c r="L365" s="1">
        <f t="shared" si="98"/>
        <v>227.27272727272728</v>
      </c>
      <c r="M365" s="31">
        <v>275</v>
      </c>
    </row>
    <row r="366" spans="1:13" x14ac:dyDescent="0.2">
      <c r="A366" s="2" t="s">
        <v>35</v>
      </c>
      <c r="B366" s="7" t="s">
        <v>964</v>
      </c>
      <c r="C366" s="3" t="s">
        <v>62</v>
      </c>
      <c r="D366" s="6"/>
      <c r="E366" s="6"/>
      <c r="F366" s="6"/>
      <c r="G366" s="38">
        <f t="shared" si="103"/>
        <v>0</v>
      </c>
      <c r="H366" s="6"/>
      <c r="I366" s="6"/>
      <c r="J366" s="6">
        <v>10</v>
      </c>
      <c r="K366" s="6">
        <f t="shared" si="53"/>
        <v>12.1</v>
      </c>
      <c r="L366" s="1">
        <f t="shared" si="98"/>
        <v>0</v>
      </c>
    </row>
    <row r="367" spans="1:13" x14ac:dyDescent="0.2">
      <c r="A367" s="4" t="s">
        <v>35</v>
      </c>
      <c r="B367" s="2" t="s">
        <v>126</v>
      </c>
      <c r="C367" s="17" t="s">
        <v>366</v>
      </c>
      <c r="D367" s="6"/>
      <c r="E367" s="6"/>
      <c r="F367" s="6"/>
      <c r="G367" s="38">
        <f t="shared" si="103"/>
        <v>0</v>
      </c>
      <c r="H367" s="6">
        <v>0</v>
      </c>
      <c r="I367" s="6"/>
      <c r="J367" s="6">
        <v>0</v>
      </c>
      <c r="K367" s="6">
        <f t="shared" si="53"/>
        <v>0</v>
      </c>
      <c r="L367" s="1">
        <f t="shared" si="98"/>
        <v>0</v>
      </c>
    </row>
    <row r="368" spans="1:13" x14ac:dyDescent="0.2">
      <c r="A368" s="4" t="s">
        <v>35</v>
      </c>
      <c r="B368" s="7" t="s">
        <v>1275</v>
      </c>
      <c r="C368" s="17" t="s">
        <v>365</v>
      </c>
      <c r="D368" s="6"/>
      <c r="E368" s="6">
        <v>35.29</v>
      </c>
      <c r="F368" s="6">
        <v>200</v>
      </c>
      <c r="G368" s="38">
        <f t="shared" si="103"/>
        <v>235.29</v>
      </c>
      <c r="H368" s="6">
        <v>275</v>
      </c>
      <c r="I368" s="6"/>
      <c r="J368" s="6">
        <v>289.26</v>
      </c>
      <c r="K368" s="6">
        <f t="shared" si="53"/>
        <v>350.00459999999998</v>
      </c>
      <c r="L368" s="1">
        <f t="shared" si="98"/>
        <v>289.25619834710744</v>
      </c>
      <c r="M368" s="31">
        <v>350</v>
      </c>
    </row>
    <row r="369" spans="1:13" x14ac:dyDescent="0.2">
      <c r="A369" s="4" t="s">
        <v>35</v>
      </c>
      <c r="B369" s="7" t="s">
        <v>613</v>
      </c>
      <c r="C369" s="17" t="s">
        <v>364</v>
      </c>
      <c r="D369" s="6"/>
      <c r="E369" s="6"/>
      <c r="F369" s="6"/>
      <c r="G369" s="38"/>
      <c r="H369" s="6"/>
      <c r="I369" s="6"/>
      <c r="J369" s="6">
        <v>12.4</v>
      </c>
      <c r="K369" s="6">
        <f t="shared" si="53"/>
        <v>15.004</v>
      </c>
      <c r="L369" s="1">
        <f t="shared" si="98"/>
        <v>0</v>
      </c>
    </row>
    <row r="370" spans="1:13" x14ac:dyDescent="0.2">
      <c r="A370" s="4" t="s">
        <v>35</v>
      </c>
      <c r="B370" s="7" t="s">
        <v>612</v>
      </c>
      <c r="C370" s="17" t="s">
        <v>611</v>
      </c>
      <c r="D370" s="6"/>
      <c r="E370" s="6"/>
      <c r="F370" s="6"/>
      <c r="G370" s="38"/>
      <c r="H370" s="6"/>
      <c r="I370" s="6"/>
      <c r="J370" s="6"/>
      <c r="K370" s="6"/>
      <c r="L370" s="1">
        <f t="shared" si="98"/>
        <v>0</v>
      </c>
    </row>
    <row r="371" spans="1:13" x14ac:dyDescent="0.2">
      <c r="A371" s="4" t="s">
        <v>35</v>
      </c>
      <c r="B371" s="7" t="s">
        <v>1276</v>
      </c>
      <c r="C371" s="17" t="s">
        <v>475</v>
      </c>
      <c r="D371" s="6"/>
      <c r="E371" s="6">
        <v>35.29</v>
      </c>
      <c r="F371" s="6">
        <v>150</v>
      </c>
      <c r="G371" s="38">
        <f t="shared" ref="G371" si="106">D371+E371+F371</f>
        <v>185.29</v>
      </c>
      <c r="H371" s="6">
        <v>218</v>
      </c>
      <c r="I371" s="6"/>
      <c r="J371" s="6">
        <v>231.41</v>
      </c>
      <c r="K371" s="6">
        <f t="shared" ref="K371" si="107">J371*1.21</f>
        <v>280.0061</v>
      </c>
      <c r="L371" s="1">
        <f t="shared" si="98"/>
        <v>231.40495867768595</v>
      </c>
      <c r="M371" s="1">
        <v>280</v>
      </c>
    </row>
    <row r="372" spans="1:13" x14ac:dyDescent="0.2">
      <c r="A372" s="4" t="s">
        <v>35</v>
      </c>
      <c r="B372" s="7" t="s">
        <v>474</v>
      </c>
      <c r="C372" s="17" t="s">
        <v>476</v>
      </c>
      <c r="D372" s="6"/>
      <c r="E372" s="6"/>
      <c r="F372" s="6"/>
      <c r="G372" s="38"/>
      <c r="H372" s="6"/>
      <c r="I372" s="6"/>
      <c r="J372" s="6"/>
      <c r="K372" s="6"/>
      <c r="L372" s="1">
        <f t="shared" si="98"/>
        <v>0</v>
      </c>
    </row>
    <row r="373" spans="1:13" x14ac:dyDescent="0.2">
      <c r="A373" s="7" t="s">
        <v>35</v>
      </c>
      <c r="B373" s="7" t="s">
        <v>195</v>
      </c>
      <c r="C373" s="5">
        <v>140</v>
      </c>
      <c r="D373" s="6"/>
      <c r="E373" s="6"/>
      <c r="F373" s="6"/>
      <c r="G373" s="38"/>
      <c r="H373" s="6"/>
      <c r="I373" s="6"/>
      <c r="J373" s="6"/>
      <c r="K373" s="6"/>
      <c r="L373" s="1">
        <f t="shared" si="98"/>
        <v>0</v>
      </c>
    </row>
    <row r="374" spans="1:13" x14ac:dyDescent="0.2">
      <c r="A374" s="7" t="s">
        <v>35</v>
      </c>
      <c r="B374" s="7" t="s">
        <v>195</v>
      </c>
      <c r="C374" s="17" t="s">
        <v>198</v>
      </c>
      <c r="D374" s="6"/>
      <c r="E374" s="6"/>
      <c r="F374" s="6"/>
      <c r="G374" s="38"/>
      <c r="H374" s="6"/>
      <c r="I374" s="6"/>
      <c r="J374" s="6"/>
      <c r="K374" s="6"/>
      <c r="L374" s="1">
        <f t="shared" si="98"/>
        <v>0</v>
      </c>
    </row>
    <row r="375" spans="1:13" x14ac:dyDescent="0.2">
      <c r="A375" s="7" t="s">
        <v>35</v>
      </c>
      <c r="B375" s="7" t="s">
        <v>199</v>
      </c>
      <c r="C375" s="17">
        <v>170</v>
      </c>
      <c r="D375" s="6"/>
      <c r="E375" s="6"/>
      <c r="F375" s="6"/>
      <c r="G375" s="38">
        <f t="shared" si="103"/>
        <v>0</v>
      </c>
      <c r="H375" s="6"/>
      <c r="I375" s="6"/>
      <c r="J375" s="6"/>
      <c r="K375" s="6">
        <f t="shared" si="53"/>
        <v>0</v>
      </c>
      <c r="L375" s="1">
        <f t="shared" si="98"/>
        <v>0</v>
      </c>
    </row>
    <row r="376" spans="1:13" x14ac:dyDescent="0.2">
      <c r="A376" s="7" t="s">
        <v>35</v>
      </c>
      <c r="B376" s="7" t="s">
        <v>760</v>
      </c>
      <c r="C376" s="17">
        <v>145</v>
      </c>
      <c r="D376" s="6"/>
      <c r="E376" s="6">
        <v>20</v>
      </c>
      <c r="F376" s="6">
        <v>216</v>
      </c>
      <c r="G376" s="38">
        <f t="shared" ref="G376" si="108">D376+E376+F376</f>
        <v>236</v>
      </c>
      <c r="H376" s="6">
        <v>280</v>
      </c>
      <c r="I376" s="6">
        <v>300</v>
      </c>
      <c r="J376" s="6">
        <v>320</v>
      </c>
      <c r="K376" s="6">
        <f t="shared" ref="K376:K377" si="109">J376*1.21</f>
        <v>387.2</v>
      </c>
      <c r="L376" s="1">
        <f t="shared" si="98"/>
        <v>0</v>
      </c>
    </row>
    <row r="377" spans="1:13" x14ac:dyDescent="0.2">
      <c r="A377" s="7" t="s">
        <v>35</v>
      </c>
      <c r="B377" s="7" t="s">
        <v>762</v>
      </c>
      <c r="C377" s="17" t="s">
        <v>761</v>
      </c>
      <c r="D377" s="6"/>
      <c r="E377" s="6"/>
      <c r="F377" s="6"/>
      <c r="G377" s="38"/>
      <c r="H377" s="6"/>
      <c r="I377" s="6"/>
      <c r="J377" s="6">
        <v>12</v>
      </c>
      <c r="K377" s="6">
        <f t="shared" si="109"/>
        <v>14.52</v>
      </c>
      <c r="L377" s="1">
        <f t="shared" si="98"/>
        <v>0</v>
      </c>
    </row>
    <row r="378" spans="1:13" x14ac:dyDescent="0.2">
      <c r="A378" s="7" t="s">
        <v>35</v>
      </c>
      <c r="B378" s="7" t="s">
        <v>477</v>
      </c>
      <c r="C378" s="17" t="s">
        <v>478</v>
      </c>
      <c r="D378" s="6"/>
      <c r="E378" s="6">
        <v>20</v>
      </c>
      <c r="F378" s="6">
        <v>130</v>
      </c>
      <c r="G378" s="38">
        <f t="shared" si="103"/>
        <v>150</v>
      </c>
      <c r="H378" s="6">
        <v>180</v>
      </c>
      <c r="I378" s="6"/>
      <c r="J378" s="6">
        <v>202.48</v>
      </c>
      <c r="K378" s="6">
        <f t="shared" si="53"/>
        <v>245.00079999999997</v>
      </c>
      <c r="L378" s="1">
        <f t="shared" si="98"/>
        <v>0</v>
      </c>
    </row>
    <row r="379" spans="1:13" x14ac:dyDescent="0.2">
      <c r="A379" s="7" t="s">
        <v>35</v>
      </c>
      <c r="B379" s="7" t="s">
        <v>758</v>
      </c>
      <c r="C379" s="17" t="s">
        <v>759</v>
      </c>
      <c r="D379" s="6"/>
      <c r="E379" s="6"/>
      <c r="F379" s="6"/>
      <c r="G379" s="38"/>
      <c r="H379" s="6"/>
      <c r="I379" s="6"/>
      <c r="J379" s="6">
        <v>12</v>
      </c>
      <c r="K379" s="6">
        <f t="shared" si="53"/>
        <v>14.52</v>
      </c>
      <c r="L379" s="1">
        <f t="shared" si="98"/>
        <v>0</v>
      </c>
    </row>
    <row r="380" spans="1:13" x14ac:dyDescent="0.2">
      <c r="A380" s="7" t="s">
        <v>35</v>
      </c>
      <c r="B380" s="7" t="s">
        <v>694</v>
      </c>
      <c r="C380" s="17"/>
      <c r="D380" s="6"/>
      <c r="E380" s="6">
        <v>20</v>
      </c>
      <c r="F380" s="6">
        <v>125</v>
      </c>
      <c r="G380" s="38">
        <f t="shared" ref="G380:G381" si="110">D380+E380+F380</f>
        <v>145</v>
      </c>
      <c r="H380" s="6">
        <v>165</v>
      </c>
      <c r="I380" s="6"/>
      <c r="J380" s="6">
        <v>190</v>
      </c>
      <c r="K380" s="6">
        <f t="shared" ref="K380:K386" si="111">J380*1.21</f>
        <v>229.9</v>
      </c>
      <c r="L380" s="1">
        <f t="shared" si="98"/>
        <v>0</v>
      </c>
    </row>
    <row r="381" spans="1:13" x14ac:dyDescent="0.2">
      <c r="A381" s="7" t="s">
        <v>35</v>
      </c>
      <c r="B381" s="7" t="s">
        <v>751</v>
      </c>
      <c r="C381" s="17" t="s">
        <v>753</v>
      </c>
      <c r="D381" s="6"/>
      <c r="E381" s="6">
        <v>20</v>
      </c>
      <c r="F381" s="6">
        <v>162</v>
      </c>
      <c r="G381" s="38">
        <f t="shared" si="110"/>
        <v>182</v>
      </c>
      <c r="H381" s="6">
        <v>210</v>
      </c>
      <c r="I381" s="6">
        <v>225</v>
      </c>
      <c r="J381" s="6">
        <v>235.54</v>
      </c>
      <c r="K381" s="6">
        <f t="shared" si="111"/>
        <v>285.0034</v>
      </c>
      <c r="L381" s="1">
        <f t="shared" si="98"/>
        <v>0</v>
      </c>
    </row>
    <row r="382" spans="1:13" x14ac:dyDescent="0.2">
      <c r="A382" s="7" t="s">
        <v>35</v>
      </c>
      <c r="B382" s="7" t="s">
        <v>756</v>
      </c>
      <c r="C382" s="17" t="s">
        <v>754</v>
      </c>
      <c r="D382" s="6"/>
      <c r="E382" s="6"/>
      <c r="F382" s="6"/>
      <c r="G382" s="38">
        <f t="shared" ref="G382:G385" si="112">D382+E382+F382</f>
        <v>0</v>
      </c>
      <c r="H382" s="6"/>
      <c r="I382" s="6"/>
      <c r="J382" s="6">
        <v>12</v>
      </c>
      <c r="K382" s="6">
        <f t="shared" si="111"/>
        <v>14.52</v>
      </c>
      <c r="L382" s="1">
        <f t="shared" si="98"/>
        <v>0</v>
      </c>
    </row>
    <row r="383" spans="1:13" x14ac:dyDescent="0.2">
      <c r="A383" s="7" t="s">
        <v>35</v>
      </c>
      <c r="B383" s="7" t="s">
        <v>752</v>
      </c>
      <c r="C383" s="17">
        <v>156</v>
      </c>
      <c r="D383" s="6"/>
      <c r="E383" s="6">
        <v>20</v>
      </c>
      <c r="F383" s="6">
        <v>162</v>
      </c>
      <c r="G383" s="38">
        <f t="shared" si="112"/>
        <v>182</v>
      </c>
      <c r="H383" s="6">
        <v>210</v>
      </c>
      <c r="I383" s="6">
        <v>225</v>
      </c>
      <c r="J383" s="6">
        <v>235.54</v>
      </c>
      <c r="K383" s="6">
        <f t="shared" si="111"/>
        <v>285.0034</v>
      </c>
      <c r="L383" s="1">
        <f t="shared" ref="L383:L456" si="113">M383/1.21</f>
        <v>235.53719008264463</v>
      </c>
      <c r="M383" s="31">
        <v>285</v>
      </c>
    </row>
    <row r="384" spans="1:13" x14ac:dyDescent="0.2">
      <c r="A384" s="7" t="s">
        <v>35</v>
      </c>
      <c r="B384" s="7" t="s">
        <v>757</v>
      </c>
      <c r="C384" s="17" t="s">
        <v>755</v>
      </c>
      <c r="D384" s="6"/>
      <c r="E384" s="6"/>
      <c r="F384" s="6"/>
      <c r="G384" s="38">
        <f t="shared" si="112"/>
        <v>0</v>
      </c>
      <c r="H384" s="6"/>
      <c r="I384" s="6"/>
      <c r="J384" s="6">
        <v>12</v>
      </c>
      <c r="K384" s="6">
        <f t="shared" si="111"/>
        <v>14.52</v>
      </c>
      <c r="L384" s="1">
        <f t="shared" si="113"/>
        <v>0</v>
      </c>
    </row>
    <row r="385" spans="1:13" x14ac:dyDescent="0.2">
      <c r="A385" s="7" t="s">
        <v>35</v>
      </c>
      <c r="B385" s="7" t="s">
        <v>915</v>
      </c>
      <c r="C385" s="17">
        <v>157</v>
      </c>
      <c r="D385" s="6"/>
      <c r="E385" s="6"/>
      <c r="F385" s="6"/>
      <c r="G385" s="38">
        <f t="shared" si="112"/>
        <v>0</v>
      </c>
      <c r="H385" s="6"/>
      <c r="I385" s="6"/>
      <c r="J385" s="6"/>
      <c r="K385" s="6">
        <f t="shared" si="111"/>
        <v>0</v>
      </c>
      <c r="L385" s="1">
        <f t="shared" si="113"/>
        <v>0</v>
      </c>
    </row>
    <row r="386" spans="1:13" x14ac:dyDescent="0.2">
      <c r="A386" s="7" t="s">
        <v>35</v>
      </c>
      <c r="B386" s="7" t="s">
        <v>916</v>
      </c>
      <c r="C386" s="17" t="s">
        <v>917</v>
      </c>
      <c r="D386" s="6"/>
      <c r="E386" s="6"/>
      <c r="F386" s="6"/>
      <c r="G386" s="38"/>
      <c r="H386" s="6"/>
      <c r="I386" s="6"/>
      <c r="J386" s="6">
        <v>10</v>
      </c>
      <c r="K386" s="6">
        <f t="shared" si="111"/>
        <v>12.1</v>
      </c>
      <c r="L386" s="1">
        <f t="shared" si="113"/>
        <v>0</v>
      </c>
    </row>
    <row r="387" spans="1:13" x14ac:dyDescent="0.2">
      <c r="A387" s="7" t="s">
        <v>35</v>
      </c>
      <c r="B387" s="7" t="s">
        <v>221</v>
      </c>
      <c r="C387" s="17">
        <v>180</v>
      </c>
      <c r="D387" s="6"/>
      <c r="E387" s="6">
        <v>2.5</v>
      </c>
      <c r="F387" s="6">
        <v>20</v>
      </c>
      <c r="G387" s="38">
        <f t="shared" si="103"/>
        <v>22.5</v>
      </c>
      <c r="H387" s="6">
        <v>25.5</v>
      </c>
      <c r="I387" s="6">
        <v>24.5</v>
      </c>
      <c r="J387" s="6">
        <v>27.27</v>
      </c>
      <c r="K387" s="6">
        <f t="shared" si="53"/>
        <v>32.996699999999997</v>
      </c>
      <c r="L387" s="1">
        <f t="shared" si="113"/>
        <v>27.272727272727273</v>
      </c>
      <c r="M387" s="31">
        <v>33</v>
      </c>
    </row>
    <row r="388" spans="1:13" x14ac:dyDescent="0.2">
      <c r="A388" s="7" t="s">
        <v>35</v>
      </c>
      <c r="B388" s="7" t="s">
        <v>658</v>
      </c>
      <c r="C388" s="17" t="s">
        <v>294</v>
      </c>
      <c r="D388" s="6"/>
      <c r="E388" s="6">
        <v>1.5</v>
      </c>
      <c r="F388" s="6">
        <v>18</v>
      </c>
      <c r="G388" s="38">
        <f t="shared" si="103"/>
        <v>19.5</v>
      </c>
      <c r="H388" s="6">
        <v>22.5</v>
      </c>
      <c r="I388" s="6">
        <v>22.5</v>
      </c>
      <c r="J388" s="6">
        <v>24.79</v>
      </c>
      <c r="K388" s="6">
        <f t="shared" si="53"/>
        <v>29.995899999999999</v>
      </c>
      <c r="L388" s="1">
        <f t="shared" si="113"/>
        <v>24.793388429752067</v>
      </c>
      <c r="M388" s="31">
        <v>30</v>
      </c>
    </row>
    <row r="389" spans="1:13" x14ac:dyDescent="0.2">
      <c r="A389" s="7" t="s">
        <v>35</v>
      </c>
      <c r="B389" s="7" t="s">
        <v>1069</v>
      </c>
      <c r="C389" s="17" t="s">
        <v>222</v>
      </c>
      <c r="D389" s="6"/>
      <c r="E389" s="6">
        <v>1.2</v>
      </c>
      <c r="F389" s="6">
        <v>20</v>
      </c>
      <c r="G389" s="38">
        <f t="shared" si="103"/>
        <v>21.2</v>
      </c>
      <c r="H389" s="6">
        <v>24</v>
      </c>
      <c r="I389" s="6">
        <v>24.79</v>
      </c>
      <c r="J389" s="6">
        <v>24.79</v>
      </c>
      <c r="K389" s="6">
        <f t="shared" si="53"/>
        <v>29.995899999999999</v>
      </c>
      <c r="L389" s="1">
        <f t="shared" si="113"/>
        <v>24.793388429752067</v>
      </c>
      <c r="M389" s="31">
        <v>30</v>
      </c>
    </row>
    <row r="390" spans="1:13" x14ac:dyDescent="0.2">
      <c r="A390" s="7" t="s">
        <v>35</v>
      </c>
      <c r="B390" s="7" t="s">
        <v>1097</v>
      </c>
      <c r="C390" s="17"/>
      <c r="D390" s="6"/>
      <c r="E390" s="6">
        <v>1.2</v>
      </c>
      <c r="F390" s="6">
        <v>15</v>
      </c>
      <c r="G390" s="38">
        <f t="shared" si="103"/>
        <v>16.2</v>
      </c>
      <c r="H390" s="6"/>
      <c r="I390" s="6">
        <v>20.66</v>
      </c>
      <c r="J390" s="6">
        <v>20.66</v>
      </c>
      <c r="K390" s="6">
        <f t="shared" si="53"/>
        <v>24.9986</v>
      </c>
      <c r="L390" s="1">
        <f t="shared" si="113"/>
        <v>0</v>
      </c>
    </row>
    <row r="391" spans="1:13" x14ac:dyDescent="0.2">
      <c r="A391" s="7" t="s">
        <v>35</v>
      </c>
      <c r="B391" s="7" t="s">
        <v>295</v>
      </c>
      <c r="C391" s="17">
        <v>183</v>
      </c>
      <c r="D391" s="6"/>
      <c r="E391" s="6">
        <v>1.35</v>
      </c>
      <c r="F391" s="6">
        <v>7.5</v>
      </c>
      <c r="G391" s="38">
        <f t="shared" si="103"/>
        <v>8.85</v>
      </c>
      <c r="H391" s="6">
        <v>10</v>
      </c>
      <c r="I391" s="6"/>
      <c r="J391" s="6">
        <v>11.16</v>
      </c>
      <c r="K391" s="6">
        <f t="shared" si="53"/>
        <v>13.5036</v>
      </c>
      <c r="L391" s="1">
        <f t="shared" si="113"/>
        <v>0</v>
      </c>
    </row>
    <row r="392" spans="1:13" x14ac:dyDescent="0.2">
      <c r="A392" s="7" t="s">
        <v>35</v>
      </c>
      <c r="B392" s="7" t="s">
        <v>965</v>
      </c>
      <c r="C392" s="17"/>
      <c r="D392" s="6"/>
      <c r="E392" s="6">
        <v>1.35</v>
      </c>
      <c r="F392" s="6">
        <v>5</v>
      </c>
      <c r="G392" s="38">
        <f t="shared" si="103"/>
        <v>6.35</v>
      </c>
      <c r="H392" s="6">
        <v>8</v>
      </c>
      <c r="I392" s="6">
        <v>9</v>
      </c>
      <c r="J392" s="6">
        <v>9</v>
      </c>
      <c r="K392" s="6">
        <f t="shared" si="53"/>
        <v>10.89</v>
      </c>
      <c r="L392" s="1">
        <f t="shared" si="113"/>
        <v>0</v>
      </c>
    </row>
    <row r="393" spans="1:13" x14ac:dyDescent="0.2">
      <c r="A393" s="7" t="s">
        <v>35</v>
      </c>
      <c r="B393" s="7" t="s">
        <v>271</v>
      </c>
      <c r="C393" s="17">
        <v>181</v>
      </c>
      <c r="D393" s="6"/>
      <c r="E393" s="6"/>
      <c r="F393" s="6"/>
      <c r="G393" s="38">
        <f t="shared" si="103"/>
        <v>0</v>
      </c>
      <c r="H393" s="6"/>
      <c r="I393" s="6"/>
      <c r="J393" s="6"/>
      <c r="K393" s="6">
        <f t="shared" si="53"/>
        <v>0</v>
      </c>
      <c r="L393" s="1">
        <f t="shared" si="113"/>
        <v>0</v>
      </c>
    </row>
    <row r="394" spans="1:13" x14ac:dyDescent="0.2">
      <c r="A394" s="7" t="s">
        <v>35</v>
      </c>
      <c r="B394" s="7" t="s">
        <v>1046</v>
      </c>
      <c r="C394" s="17">
        <v>182</v>
      </c>
      <c r="D394" s="6"/>
      <c r="E394" s="6"/>
      <c r="F394" s="6">
        <v>115</v>
      </c>
      <c r="G394" s="38">
        <f t="shared" ref="G394" si="114">D394+E394+F394</f>
        <v>115</v>
      </c>
      <c r="H394" s="6">
        <v>145</v>
      </c>
      <c r="I394" s="6">
        <v>155</v>
      </c>
      <c r="J394" s="6">
        <v>173.55</v>
      </c>
      <c r="K394" s="6">
        <f t="shared" ref="K394:K395" si="115">J394*1.21</f>
        <v>209.99550000000002</v>
      </c>
      <c r="L394" s="1">
        <f t="shared" si="113"/>
        <v>173.55371900826447</v>
      </c>
      <c r="M394" s="31">
        <v>210</v>
      </c>
    </row>
    <row r="395" spans="1:13" x14ac:dyDescent="0.2">
      <c r="A395" s="7" t="s">
        <v>35</v>
      </c>
      <c r="B395" s="7" t="s">
        <v>1047</v>
      </c>
      <c r="C395" s="17" t="s">
        <v>1048</v>
      </c>
      <c r="D395" s="6"/>
      <c r="E395" s="6"/>
      <c r="F395" s="6"/>
      <c r="G395" s="38"/>
      <c r="H395" s="6"/>
      <c r="I395" s="6"/>
      <c r="J395" s="6">
        <v>18</v>
      </c>
      <c r="K395" s="6">
        <f t="shared" si="115"/>
        <v>21.78</v>
      </c>
      <c r="L395" s="1">
        <f t="shared" si="113"/>
        <v>0</v>
      </c>
    </row>
    <row r="396" spans="1:13" x14ac:dyDescent="0.2">
      <c r="A396" s="7" t="s">
        <v>35</v>
      </c>
      <c r="B396" s="7" t="s">
        <v>586</v>
      </c>
      <c r="C396" s="17">
        <v>650</v>
      </c>
      <c r="D396" s="6"/>
      <c r="E396" s="6">
        <v>3.82</v>
      </c>
      <c r="F396" s="6">
        <v>7.71</v>
      </c>
      <c r="G396" s="38">
        <f t="shared" si="103"/>
        <v>11.53</v>
      </c>
      <c r="H396" s="6">
        <v>13.5</v>
      </c>
      <c r="I396" s="6"/>
      <c r="J396" s="6">
        <v>14.88</v>
      </c>
      <c r="K396" s="6">
        <f t="shared" si="53"/>
        <v>18.004799999999999</v>
      </c>
      <c r="L396" s="1">
        <f t="shared" si="113"/>
        <v>0</v>
      </c>
    </row>
    <row r="397" spans="1:13" x14ac:dyDescent="0.2">
      <c r="A397" s="7" t="s">
        <v>35</v>
      </c>
      <c r="B397" s="7" t="s">
        <v>1253</v>
      </c>
      <c r="C397" s="17" t="s">
        <v>1255</v>
      </c>
      <c r="D397" s="6">
        <v>7.5</v>
      </c>
      <c r="E397" s="6">
        <v>45</v>
      </c>
      <c r="F397" s="6">
        <v>170</v>
      </c>
      <c r="G397" s="38">
        <f t="shared" si="103"/>
        <v>222.5</v>
      </c>
      <c r="H397" s="6">
        <v>255</v>
      </c>
      <c r="I397" s="6"/>
      <c r="J397" s="6">
        <v>289.26</v>
      </c>
      <c r="K397" s="6">
        <f t="shared" si="53"/>
        <v>350.00459999999998</v>
      </c>
      <c r="L397" s="1">
        <f t="shared" si="113"/>
        <v>289.25619834710744</v>
      </c>
      <c r="M397" s="1">
        <v>350</v>
      </c>
    </row>
    <row r="398" spans="1:13" x14ac:dyDescent="0.2">
      <c r="A398" s="7" t="s">
        <v>35</v>
      </c>
      <c r="B398" s="7" t="s">
        <v>1254</v>
      </c>
      <c r="C398" s="17" t="s">
        <v>1256</v>
      </c>
      <c r="D398" s="6"/>
      <c r="E398" s="6"/>
      <c r="F398" s="6"/>
      <c r="G398" s="38"/>
      <c r="H398" s="6"/>
      <c r="I398" s="6"/>
      <c r="J398" s="6">
        <v>16.53</v>
      </c>
      <c r="K398" s="6">
        <f t="shared" si="53"/>
        <v>20.001300000000001</v>
      </c>
    </row>
    <row r="399" spans="1:13" x14ac:dyDescent="0.2">
      <c r="A399" s="2" t="s">
        <v>63</v>
      </c>
      <c r="B399" s="2" t="s">
        <v>246</v>
      </c>
      <c r="C399" s="3" t="s">
        <v>236</v>
      </c>
      <c r="D399" s="6"/>
      <c r="E399" s="6"/>
      <c r="F399" s="6"/>
      <c r="G399" s="38">
        <f t="shared" si="103"/>
        <v>0</v>
      </c>
      <c r="H399" s="6">
        <v>345</v>
      </c>
      <c r="I399" s="6"/>
      <c r="J399" s="6">
        <v>350</v>
      </c>
      <c r="K399" s="6">
        <f t="shared" si="53"/>
        <v>423.5</v>
      </c>
      <c r="L399" s="1">
        <f t="shared" si="113"/>
        <v>0</v>
      </c>
    </row>
    <row r="400" spans="1:13" x14ac:dyDescent="0.2">
      <c r="A400" s="2" t="s">
        <v>63</v>
      </c>
      <c r="B400" s="2" t="s">
        <v>247</v>
      </c>
      <c r="C400" s="3" t="s">
        <v>1277</v>
      </c>
      <c r="D400" s="6"/>
      <c r="E400" s="6">
        <v>25</v>
      </c>
      <c r="F400" s="6">
        <v>400</v>
      </c>
      <c r="G400" s="38">
        <f>D400+E400+F400</f>
        <v>425</v>
      </c>
      <c r="H400" s="6"/>
      <c r="I400" s="6"/>
      <c r="J400" s="6">
        <v>495.87</v>
      </c>
      <c r="K400" s="6">
        <f>J400*1.21</f>
        <v>600.0027</v>
      </c>
      <c r="L400" s="1">
        <f t="shared" si="113"/>
        <v>495.86776859504135</v>
      </c>
      <c r="M400" s="1">
        <v>600</v>
      </c>
    </row>
    <row r="401" spans="1:13" x14ac:dyDescent="0.2">
      <c r="A401" s="2" t="s">
        <v>63</v>
      </c>
      <c r="B401" s="2" t="s">
        <v>248</v>
      </c>
      <c r="C401" s="3" t="s">
        <v>245</v>
      </c>
      <c r="D401" s="6"/>
      <c r="E401" s="6">
        <v>25</v>
      </c>
      <c r="F401" s="6">
        <v>400</v>
      </c>
      <c r="G401" s="38">
        <f>D401+E401+F401</f>
        <v>425</v>
      </c>
      <c r="H401" s="6"/>
      <c r="I401" s="6"/>
      <c r="J401" s="6">
        <v>495.87</v>
      </c>
      <c r="K401" s="6">
        <f>J401*1.21</f>
        <v>600.0027</v>
      </c>
      <c r="L401" s="1">
        <f t="shared" si="113"/>
        <v>495.86776859504135</v>
      </c>
      <c r="M401" s="1">
        <v>600</v>
      </c>
    </row>
    <row r="402" spans="1:13" x14ac:dyDescent="0.2">
      <c r="A402" s="2" t="s">
        <v>63</v>
      </c>
      <c r="B402" s="2" t="s">
        <v>874</v>
      </c>
      <c r="C402" s="3" t="s">
        <v>245</v>
      </c>
      <c r="D402" s="6"/>
      <c r="E402" s="6">
        <v>20</v>
      </c>
      <c r="F402" s="6">
        <v>200</v>
      </c>
      <c r="G402" s="38">
        <f t="shared" ref="G402:G406" si="116">D402+E402+F402</f>
        <v>220</v>
      </c>
      <c r="H402" s="6"/>
      <c r="I402" s="6"/>
      <c r="J402" s="6">
        <v>290</v>
      </c>
      <c r="K402" s="6">
        <f t="shared" ref="K402:K406" si="117">J402*1.21</f>
        <v>350.9</v>
      </c>
      <c r="L402" s="1">
        <f t="shared" si="113"/>
        <v>0</v>
      </c>
    </row>
    <row r="403" spans="1:13" x14ac:dyDescent="0.2">
      <c r="A403" s="2" t="s">
        <v>63</v>
      </c>
      <c r="B403" s="2" t="s">
        <v>875</v>
      </c>
      <c r="C403" s="3" t="s">
        <v>245</v>
      </c>
      <c r="D403" s="6"/>
      <c r="E403" s="6">
        <v>20</v>
      </c>
      <c r="F403" s="6">
        <v>220</v>
      </c>
      <c r="G403" s="38">
        <f t="shared" si="116"/>
        <v>240</v>
      </c>
      <c r="H403" s="6"/>
      <c r="I403" s="6"/>
      <c r="J403" s="6">
        <v>310</v>
      </c>
      <c r="K403" s="6">
        <f t="shared" si="117"/>
        <v>375.09999999999997</v>
      </c>
      <c r="L403" s="1">
        <f t="shared" si="113"/>
        <v>0</v>
      </c>
    </row>
    <row r="404" spans="1:13" x14ac:dyDescent="0.2">
      <c r="A404" s="2" t="s">
        <v>63</v>
      </c>
      <c r="B404" s="2" t="s">
        <v>1179</v>
      </c>
      <c r="C404" s="3" t="s">
        <v>245</v>
      </c>
      <c r="D404" s="6"/>
      <c r="E404" s="6">
        <v>20</v>
      </c>
      <c r="F404" s="6">
        <v>120</v>
      </c>
      <c r="G404" s="38">
        <f t="shared" si="116"/>
        <v>140</v>
      </c>
      <c r="H404" s="6"/>
      <c r="I404" s="6"/>
      <c r="J404" s="6">
        <v>190.08</v>
      </c>
      <c r="K404" s="6">
        <f t="shared" si="117"/>
        <v>229.99680000000001</v>
      </c>
      <c r="L404" s="1">
        <f t="shared" si="113"/>
        <v>190.08264462809919</v>
      </c>
      <c r="M404" s="1">
        <v>230</v>
      </c>
    </row>
    <row r="405" spans="1:13" x14ac:dyDescent="0.2">
      <c r="A405" s="2" t="s">
        <v>63</v>
      </c>
      <c r="B405" s="2" t="s">
        <v>1178</v>
      </c>
      <c r="C405" s="3" t="s">
        <v>245</v>
      </c>
      <c r="D405" s="6"/>
      <c r="E405" s="6">
        <v>20</v>
      </c>
      <c r="F405" s="6">
        <v>140</v>
      </c>
      <c r="G405" s="38">
        <f t="shared" si="116"/>
        <v>160</v>
      </c>
      <c r="H405" s="6"/>
      <c r="I405" s="6"/>
      <c r="J405" s="6">
        <v>206.61</v>
      </c>
      <c r="K405" s="6">
        <f t="shared" si="117"/>
        <v>249.99810000000002</v>
      </c>
      <c r="L405" s="1">
        <f t="shared" si="113"/>
        <v>206.61157024793388</v>
      </c>
      <c r="M405" s="1">
        <v>250</v>
      </c>
    </row>
    <row r="406" spans="1:13" x14ac:dyDescent="0.2">
      <c r="A406" s="2" t="s">
        <v>63</v>
      </c>
      <c r="B406" s="2" t="s">
        <v>1215</v>
      </c>
      <c r="C406" s="3" t="s">
        <v>245</v>
      </c>
      <c r="D406" s="6"/>
      <c r="E406" s="6">
        <v>20</v>
      </c>
      <c r="F406" s="6">
        <v>180</v>
      </c>
      <c r="G406" s="38">
        <f t="shared" si="116"/>
        <v>200</v>
      </c>
      <c r="H406" s="6"/>
      <c r="I406" s="6"/>
      <c r="J406" s="6">
        <v>289.27</v>
      </c>
      <c r="K406" s="6">
        <f t="shared" si="117"/>
        <v>350.01669999999996</v>
      </c>
      <c r="L406" s="1">
        <f t="shared" si="113"/>
        <v>289.25619834710744</v>
      </c>
      <c r="M406" s="1">
        <v>350</v>
      </c>
    </row>
    <row r="407" spans="1:13" x14ac:dyDescent="0.2">
      <c r="A407" s="2" t="s">
        <v>63</v>
      </c>
      <c r="B407" s="2" t="s">
        <v>868</v>
      </c>
      <c r="C407" s="3" t="s">
        <v>869</v>
      </c>
      <c r="D407" s="6"/>
      <c r="E407" s="6">
        <v>25</v>
      </c>
      <c r="F407" s="6">
        <v>116.8</v>
      </c>
      <c r="G407" s="38">
        <f>D407+E407+F407</f>
        <v>141.80000000000001</v>
      </c>
      <c r="H407" s="6"/>
      <c r="I407" s="6"/>
      <c r="J407" s="6">
        <v>165.29</v>
      </c>
      <c r="K407" s="6">
        <f>J407*1.21</f>
        <v>200.00089999999997</v>
      </c>
      <c r="L407" s="1">
        <f t="shared" si="113"/>
        <v>0</v>
      </c>
    </row>
    <row r="408" spans="1:13" x14ac:dyDescent="0.2">
      <c r="A408" s="2" t="s">
        <v>63</v>
      </c>
      <c r="B408" s="2" t="s">
        <v>870</v>
      </c>
      <c r="C408" s="3" t="s">
        <v>871</v>
      </c>
      <c r="D408" s="6">
        <v>10</v>
      </c>
      <c r="E408" s="6">
        <v>15</v>
      </c>
      <c r="F408" s="6">
        <v>75.819999999999993</v>
      </c>
      <c r="G408" s="38">
        <f>D408+E408+F408</f>
        <v>100.82</v>
      </c>
      <c r="H408" s="6"/>
      <c r="I408" s="6"/>
      <c r="J408" s="6">
        <v>181.82</v>
      </c>
      <c r="K408" s="6">
        <f>J408*1.21</f>
        <v>220.00219999999999</v>
      </c>
      <c r="L408" s="1">
        <f t="shared" si="113"/>
        <v>0</v>
      </c>
    </row>
    <row r="409" spans="1:13" x14ac:dyDescent="0.2">
      <c r="A409" s="2" t="s">
        <v>63</v>
      </c>
      <c r="B409" s="7" t="s">
        <v>829</v>
      </c>
      <c r="C409" s="17" t="s">
        <v>1098</v>
      </c>
      <c r="D409" s="6"/>
      <c r="E409" s="6">
        <v>25</v>
      </c>
      <c r="F409" s="6">
        <v>300</v>
      </c>
      <c r="G409" s="38">
        <f t="shared" si="103"/>
        <v>325</v>
      </c>
      <c r="H409" s="6">
        <v>350</v>
      </c>
      <c r="I409" s="6"/>
      <c r="J409" s="6">
        <v>375</v>
      </c>
      <c r="K409" s="6">
        <f t="shared" si="53"/>
        <v>453.75</v>
      </c>
      <c r="L409" s="1">
        <f t="shared" si="113"/>
        <v>0</v>
      </c>
    </row>
    <row r="410" spans="1:13" x14ac:dyDescent="0.2">
      <c r="A410" s="2" t="s">
        <v>63</v>
      </c>
      <c r="B410" s="7" t="s">
        <v>830</v>
      </c>
      <c r="C410" s="17" t="s">
        <v>1099</v>
      </c>
      <c r="D410" s="6"/>
      <c r="E410" s="6">
        <v>25</v>
      </c>
      <c r="F410" s="6">
        <v>250</v>
      </c>
      <c r="G410" s="38">
        <f t="shared" si="103"/>
        <v>275</v>
      </c>
      <c r="H410" s="6">
        <v>325</v>
      </c>
      <c r="I410" s="6"/>
      <c r="J410" s="6">
        <v>350</v>
      </c>
      <c r="K410" s="6">
        <f t="shared" si="53"/>
        <v>423.5</v>
      </c>
      <c r="L410" s="1">
        <f t="shared" si="113"/>
        <v>0</v>
      </c>
    </row>
    <row r="411" spans="1:13" x14ac:dyDescent="0.2">
      <c r="A411" s="2" t="s">
        <v>63</v>
      </c>
      <c r="B411" s="2" t="s">
        <v>242</v>
      </c>
      <c r="C411" s="3" t="s">
        <v>243</v>
      </c>
      <c r="D411" s="6"/>
      <c r="E411" s="6">
        <v>25</v>
      </c>
      <c r="F411" s="6">
        <v>140</v>
      </c>
      <c r="G411" s="38">
        <f t="shared" ref="G411:G415" si="118">D411+E411+F411</f>
        <v>165</v>
      </c>
      <c r="H411" s="6"/>
      <c r="I411" s="6"/>
      <c r="J411" s="6">
        <v>325</v>
      </c>
      <c r="K411" s="6">
        <f t="shared" ref="K411:K415" si="119">J411*1.21</f>
        <v>393.25</v>
      </c>
      <c r="L411" s="1">
        <f t="shared" si="113"/>
        <v>0</v>
      </c>
    </row>
    <row r="412" spans="1:13" x14ac:dyDescent="0.2">
      <c r="A412" s="2" t="s">
        <v>63</v>
      </c>
      <c r="B412" s="7" t="s">
        <v>873</v>
      </c>
      <c r="C412" s="3" t="s">
        <v>1278</v>
      </c>
      <c r="D412" s="6"/>
      <c r="E412" s="6">
        <v>25</v>
      </c>
      <c r="F412" s="6">
        <v>800</v>
      </c>
      <c r="G412" s="38">
        <f t="shared" si="118"/>
        <v>825</v>
      </c>
      <c r="H412" s="6"/>
      <c r="I412" s="6"/>
      <c r="J412" s="6">
        <v>360</v>
      </c>
      <c r="K412" s="6">
        <f t="shared" si="119"/>
        <v>435.59999999999997</v>
      </c>
      <c r="L412" s="1">
        <f t="shared" si="113"/>
        <v>413.22314049586777</v>
      </c>
      <c r="M412" s="1">
        <v>500</v>
      </c>
    </row>
    <row r="413" spans="1:13" x14ac:dyDescent="0.2">
      <c r="A413" s="2" t="s">
        <v>63</v>
      </c>
      <c r="B413" s="7" t="s">
        <v>1143</v>
      </c>
      <c r="C413" s="3" t="s">
        <v>243</v>
      </c>
      <c r="D413" s="6"/>
      <c r="E413" s="6">
        <v>25</v>
      </c>
      <c r="F413" s="6">
        <v>260</v>
      </c>
      <c r="G413" s="38">
        <f t="shared" si="118"/>
        <v>285</v>
      </c>
      <c r="H413" s="6">
        <v>350</v>
      </c>
      <c r="I413" s="6"/>
      <c r="J413" s="6">
        <v>350</v>
      </c>
      <c r="K413" s="6">
        <f t="shared" si="119"/>
        <v>423.5</v>
      </c>
      <c r="L413" s="1">
        <f t="shared" si="113"/>
        <v>0</v>
      </c>
    </row>
    <row r="414" spans="1:13" x14ac:dyDescent="0.2">
      <c r="A414" s="2" t="s">
        <v>63</v>
      </c>
      <c r="B414" s="2" t="s">
        <v>244</v>
      </c>
      <c r="C414" s="3" t="s">
        <v>243</v>
      </c>
      <c r="D414" s="6"/>
      <c r="E414" s="6">
        <v>75</v>
      </c>
      <c r="F414" s="6">
        <v>1675</v>
      </c>
      <c r="G414" s="38">
        <f t="shared" si="118"/>
        <v>1750</v>
      </c>
      <c r="H414" s="6"/>
      <c r="I414" s="6"/>
      <c r="J414" s="6">
        <v>2314.0500000000002</v>
      </c>
      <c r="K414" s="6">
        <f t="shared" si="119"/>
        <v>2800.0005000000001</v>
      </c>
      <c r="L414" s="1">
        <f t="shared" si="113"/>
        <v>0</v>
      </c>
    </row>
    <row r="415" spans="1:13" x14ac:dyDescent="0.2">
      <c r="A415" s="2" t="s">
        <v>63</v>
      </c>
      <c r="B415" s="2" t="s">
        <v>872</v>
      </c>
      <c r="C415" s="3" t="s">
        <v>479</v>
      </c>
      <c r="D415" s="6"/>
      <c r="E415" s="6">
        <v>50</v>
      </c>
      <c r="F415" s="6">
        <v>650</v>
      </c>
      <c r="G415" s="38">
        <f t="shared" si="118"/>
        <v>700</v>
      </c>
      <c r="H415" s="6">
        <v>800</v>
      </c>
      <c r="I415" s="6"/>
      <c r="J415" s="6">
        <v>1239.67</v>
      </c>
      <c r="K415" s="6">
        <f t="shared" si="119"/>
        <v>1500.0007000000001</v>
      </c>
      <c r="L415" s="1">
        <f t="shared" si="113"/>
        <v>1239.6694214876034</v>
      </c>
      <c r="M415" s="1">
        <v>1500</v>
      </c>
    </row>
    <row r="416" spans="1:13" x14ac:dyDescent="0.2">
      <c r="A416" s="2" t="s">
        <v>63</v>
      </c>
      <c r="B416" s="2" t="s">
        <v>125</v>
      </c>
      <c r="C416" s="3" t="s">
        <v>237</v>
      </c>
      <c r="D416" s="6"/>
      <c r="E416" s="6">
        <v>50</v>
      </c>
      <c r="F416" s="6">
        <v>800</v>
      </c>
      <c r="G416" s="38">
        <f t="shared" si="103"/>
        <v>850</v>
      </c>
      <c r="H416" s="6">
        <v>950</v>
      </c>
      <c r="I416" s="6"/>
      <c r="J416" s="6">
        <v>1074.3800000000001</v>
      </c>
      <c r="K416" s="6">
        <f t="shared" si="53"/>
        <v>1299.9998000000001</v>
      </c>
      <c r="L416" s="1">
        <f t="shared" si="113"/>
        <v>1074.3801652892562</v>
      </c>
      <c r="M416" s="1">
        <v>1300</v>
      </c>
    </row>
    <row r="417" spans="1:13" x14ac:dyDescent="0.2">
      <c r="A417" s="2" t="s">
        <v>63</v>
      </c>
      <c r="B417" s="2" t="s">
        <v>125</v>
      </c>
      <c r="C417" s="3" t="s">
        <v>1049</v>
      </c>
      <c r="D417" s="6"/>
      <c r="E417" s="6">
        <v>50</v>
      </c>
      <c r="F417" s="6">
        <v>550</v>
      </c>
      <c r="G417" s="38">
        <f t="shared" si="103"/>
        <v>600</v>
      </c>
      <c r="H417" s="6">
        <v>700</v>
      </c>
      <c r="I417" s="6"/>
      <c r="J417" s="6">
        <v>743.8</v>
      </c>
      <c r="K417" s="6">
        <f t="shared" si="53"/>
        <v>899.99799999999993</v>
      </c>
      <c r="L417" s="1">
        <f t="shared" si="113"/>
        <v>0</v>
      </c>
    </row>
    <row r="418" spans="1:13" x14ac:dyDescent="0.2">
      <c r="A418" s="2" t="s">
        <v>63</v>
      </c>
      <c r="B418" s="2" t="s">
        <v>64</v>
      </c>
      <c r="C418" s="3" t="s">
        <v>238</v>
      </c>
      <c r="D418" s="6"/>
      <c r="E418" s="6">
        <v>50</v>
      </c>
      <c r="F418" s="6">
        <v>800</v>
      </c>
      <c r="G418" s="38">
        <f t="shared" si="103"/>
        <v>850</v>
      </c>
      <c r="H418" s="6">
        <v>950</v>
      </c>
      <c r="I418" s="6"/>
      <c r="J418" s="6">
        <v>1074.3800000000001</v>
      </c>
      <c r="K418" s="6">
        <f t="shared" si="53"/>
        <v>1299.9998000000001</v>
      </c>
      <c r="L418" s="1">
        <f t="shared" si="113"/>
        <v>0</v>
      </c>
    </row>
    <row r="419" spans="1:13" x14ac:dyDescent="0.2">
      <c r="A419" s="2" t="s">
        <v>63</v>
      </c>
      <c r="B419" s="2" t="s">
        <v>239</v>
      </c>
      <c r="C419" s="3" t="s">
        <v>240</v>
      </c>
      <c r="D419" s="6"/>
      <c r="E419" s="6">
        <v>50</v>
      </c>
      <c r="F419" s="6">
        <v>875</v>
      </c>
      <c r="G419" s="38">
        <f t="shared" si="103"/>
        <v>925</v>
      </c>
      <c r="H419" s="6">
        <v>1050</v>
      </c>
      <c r="I419" s="6"/>
      <c r="J419" s="6">
        <v>1239.67</v>
      </c>
      <c r="K419" s="6">
        <f t="shared" si="53"/>
        <v>1500.0007000000001</v>
      </c>
      <c r="L419" s="1">
        <f t="shared" si="113"/>
        <v>1239.6694214876034</v>
      </c>
      <c r="M419" s="1">
        <v>1500</v>
      </c>
    </row>
    <row r="420" spans="1:13" x14ac:dyDescent="0.2">
      <c r="A420" s="2" t="s">
        <v>63</v>
      </c>
      <c r="B420" s="2" t="s">
        <v>239</v>
      </c>
      <c r="C420" s="3" t="s">
        <v>1084</v>
      </c>
      <c r="D420" s="6"/>
      <c r="E420" s="6">
        <v>50</v>
      </c>
      <c r="F420" s="6">
        <v>600</v>
      </c>
      <c r="G420" s="38">
        <f t="shared" si="103"/>
        <v>650</v>
      </c>
      <c r="H420" s="6">
        <v>750</v>
      </c>
      <c r="I420" s="6"/>
      <c r="J420" s="6">
        <v>909.09</v>
      </c>
      <c r="K420" s="6">
        <f t="shared" si="53"/>
        <v>1099.9989</v>
      </c>
      <c r="L420" s="1">
        <f t="shared" si="113"/>
        <v>0</v>
      </c>
    </row>
    <row r="421" spans="1:13" x14ac:dyDescent="0.2">
      <c r="A421" s="2" t="s">
        <v>63</v>
      </c>
      <c r="B421" s="7" t="s">
        <v>765</v>
      </c>
      <c r="C421" s="17" t="s">
        <v>853</v>
      </c>
      <c r="D421" s="6"/>
      <c r="E421" s="6">
        <v>50</v>
      </c>
      <c r="F421" s="6">
        <v>648.4</v>
      </c>
      <c r="G421" s="38">
        <f t="shared" si="103"/>
        <v>698.4</v>
      </c>
      <c r="H421" s="6">
        <v>700</v>
      </c>
      <c r="I421" s="6"/>
      <c r="J421" s="6">
        <v>909.09</v>
      </c>
      <c r="K421" s="6">
        <f t="shared" si="53"/>
        <v>1099.9989</v>
      </c>
      <c r="L421" s="1">
        <f t="shared" si="113"/>
        <v>0</v>
      </c>
    </row>
    <row r="422" spans="1:13" x14ac:dyDescent="0.2">
      <c r="A422" s="2" t="s">
        <v>63</v>
      </c>
      <c r="B422" s="7" t="s">
        <v>966</v>
      </c>
      <c r="C422" s="17" t="s">
        <v>967</v>
      </c>
      <c r="D422" s="6"/>
      <c r="E422" s="6">
        <v>50</v>
      </c>
      <c r="F422" s="6">
        <v>758.4</v>
      </c>
      <c r="G422" s="38">
        <f t="shared" si="103"/>
        <v>808.4</v>
      </c>
      <c r="H422" s="6"/>
      <c r="I422" s="6"/>
      <c r="J422" s="6">
        <v>1074.3800000000001</v>
      </c>
      <c r="K422" s="6">
        <f t="shared" si="53"/>
        <v>1299.9998000000001</v>
      </c>
      <c r="L422" s="1">
        <f t="shared" si="113"/>
        <v>1074.3801652892562</v>
      </c>
      <c r="M422" s="1">
        <v>1300</v>
      </c>
    </row>
    <row r="423" spans="1:13" x14ac:dyDescent="0.2">
      <c r="A423" s="2" t="s">
        <v>63</v>
      </c>
      <c r="B423" s="7" t="s">
        <v>766</v>
      </c>
      <c r="C423" s="17" t="s">
        <v>854</v>
      </c>
      <c r="D423" s="6"/>
      <c r="E423" s="6">
        <v>50</v>
      </c>
      <c r="F423" s="6">
        <v>607</v>
      </c>
      <c r="G423" s="38">
        <f t="shared" si="103"/>
        <v>657</v>
      </c>
      <c r="H423" s="6"/>
      <c r="I423" s="6"/>
      <c r="J423" s="6">
        <v>826.45</v>
      </c>
      <c r="K423" s="6">
        <f t="shared" si="53"/>
        <v>1000.0045</v>
      </c>
      <c r="L423" s="1">
        <f t="shared" si="113"/>
        <v>0</v>
      </c>
    </row>
    <row r="424" spans="1:13" x14ac:dyDescent="0.2">
      <c r="A424" s="2" t="s">
        <v>63</v>
      </c>
      <c r="B424" s="7" t="s">
        <v>1216</v>
      </c>
      <c r="C424" s="17"/>
      <c r="D424" s="6">
        <v>200</v>
      </c>
      <c r="E424" s="6">
        <v>25</v>
      </c>
      <c r="F424" s="6">
        <v>292</v>
      </c>
      <c r="G424" s="38">
        <f t="shared" si="103"/>
        <v>517</v>
      </c>
      <c r="H424" s="6"/>
      <c r="I424" s="6"/>
      <c r="J424" s="6">
        <v>698.35</v>
      </c>
      <c r="K424" s="6">
        <f t="shared" si="53"/>
        <v>845.00350000000003</v>
      </c>
      <c r="L424" s="1">
        <f t="shared" si="113"/>
        <v>698.34710743801656</v>
      </c>
      <c r="M424" s="1">
        <v>845</v>
      </c>
    </row>
    <row r="425" spans="1:13" x14ac:dyDescent="0.2">
      <c r="A425" s="2" t="s">
        <v>63</v>
      </c>
      <c r="B425" s="2" t="s">
        <v>241</v>
      </c>
      <c r="C425" s="3" t="s">
        <v>1141</v>
      </c>
      <c r="D425" s="6"/>
      <c r="E425" s="6">
        <v>50</v>
      </c>
      <c r="F425" s="6">
        <v>860</v>
      </c>
      <c r="G425" s="38">
        <f t="shared" si="103"/>
        <v>910</v>
      </c>
      <c r="H425" s="6"/>
      <c r="I425" s="6"/>
      <c r="J425" s="6">
        <v>1198.3499999999999</v>
      </c>
      <c r="K425" s="6">
        <f t="shared" si="53"/>
        <v>1450.0034999999998</v>
      </c>
      <c r="L425" s="1">
        <f t="shared" si="113"/>
        <v>1198.3471074380166</v>
      </c>
      <c r="M425" s="1">
        <v>1450</v>
      </c>
    </row>
    <row r="426" spans="1:13" x14ac:dyDescent="0.2">
      <c r="A426" s="2" t="s">
        <v>63</v>
      </c>
      <c r="B426" s="2" t="s">
        <v>1142</v>
      </c>
      <c r="C426" s="3" t="s">
        <v>1279</v>
      </c>
      <c r="D426" s="6"/>
      <c r="E426" s="6">
        <v>50</v>
      </c>
      <c r="F426" s="6">
        <v>940</v>
      </c>
      <c r="G426" s="38">
        <f t="shared" si="103"/>
        <v>990</v>
      </c>
      <c r="H426" s="6"/>
      <c r="I426" s="6"/>
      <c r="J426" s="6">
        <v>1280.99</v>
      </c>
      <c r="K426" s="6">
        <f t="shared" si="53"/>
        <v>1549.9979000000001</v>
      </c>
      <c r="L426" s="1">
        <f t="shared" si="113"/>
        <v>1280.9917355371902</v>
      </c>
      <c r="M426" s="1">
        <v>1550</v>
      </c>
    </row>
    <row r="427" spans="1:13" x14ac:dyDescent="0.2">
      <c r="A427" s="2" t="s">
        <v>63</v>
      </c>
      <c r="B427" s="2" t="s">
        <v>249</v>
      </c>
      <c r="C427" s="3" t="s">
        <v>250</v>
      </c>
      <c r="D427" s="6"/>
      <c r="E427" s="6">
        <v>75</v>
      </c>
      <c r="F427" s="6">
        <v>1350</v>
      </c>
      <c r="G427" s="38">
        <f t="shared" si="103"/>
        <v>1425</v>
      </c>
      <c r="H427" s="6"/>
      <c r="I427" s="6"/>
      <c r="J427" s="6">
        <v>1818.18</v>
      </c>
      <c r="K427" s="6">
        <f t="shared" si="53"/>
        <v>2199.9978000000001</v>
      </c>
      <c r="L427" s="1">
        <f t="shared" si="113"/>
        <v>0</v>
      </c>
    </row>
    <row r="428" spans="1:13" x14ac:dyDescent="0.2">
      <c r="A428" s="2" t="s">
        <v>63</v>
      </c>
      <c r="B428" s="2" t="s">
        <v>877</v>
      </c>
      <c r="C428" s="3" t="s">
        <v>876</v>
      </c>
      <c r="D428" s="6"/>
      <c r="E428" s="6">
        <v>50</v>
      </c>
      <c r="F428" s="6">
        <v>1200</v>
      </c>
      <c r="G428" s="38">
        <f t="shared" si="103"/>
        <v>1250</v>
      </c>
      <c r="H428" s="6"/>
      <c r="I428" s="6"/>
      <c r="J428" s="6">
        <v>800</v>
      </c>
      <c r="K428" s="6">
        <f t="shared" si="53"/>
        <v>968</v>
      </c>
      <c r="L428" s="1">
        <f t="shared" si="113"/>
        <v>0</v>
      </c>
    </row>
    <row r="429" spans="1:13" x14ac:dyDescent="0.2">
      <c r="A429" s="2" t="s">
        <v>63</v>
      </c>
      <c r="B429" s="2" t="s">
        <v>251</v>
      </c>
      <c r="C429" s="3" t="s">
        <v>252</v>
      </c>
      <c r="D429" s="6"/>
      <c r="E429" s="6">
        <v>50</v>
      </c>
      <c r="F429" s="6">
        <v>360</v>
      </c>
      <c r="G429" s="38">
        <f t="shared" si="103"/>
        <v>410</v>
      </c>
      <c r="H429" s="6"/>
      <c r="I429" s="6"/>
      <c r="J429" s="6">
        <v>661.16</v>
      </c>
      <c r="K429" s="6">
        <f t="shared" si="53"/>
        <v>800.00359999999989</v>
      </c>
      <c r="L429" s="1">
        <f t="shared" si="113"/>
        <v>0</v>
      </c>
    </row>
    <row r="430" spans="1:13" x14ac:dyDescent="0.2">
      <c r="A430" s="2" t="s">
        <v>63</v>
      </c>
      <c r="B430" s="2" t="s">
        <v>253</v>
      </c>
      <c r="C430" s="3" t="s">
        <v>252</v>
      </c>
      <c r="D430" s="6"/>
      <c r="E430" s="6">
        <v>75</v>
      </c>
      <c r="F430" s="6">
        <v>800</v>
      </c>
      <c r="G430" s="38">
        <f t="shared" si="103"/>
        <v>875</v>
      </c>
      <c r="H430" s="6"/>
      <c r="I430" s="6"/>
      <c r="J430" s="6">
        <v>1405</v>
      </c>
      <c r="K430" s="6">
        <f t="shared" si="53"/>
        <v>1700.05</v>
      </c>
      <c r="L430" s="1">
        <f t="shared" si="113"/>
        <v>0</v>
      </c>
    </row>
    <row r="431" spans="1:13" x14ac:dyDescent="0.2">
      <c r="A431" s="2" t="s">
        <v>63</v>
      </c>
      <c r="B431" s="2" t="s">
        <v>1153</v>
      </c>
      <c r="C431" s="3"/>
      <c r="D431" s="6"/>
      <c r="E431" s="6">
        <v>10</v>
      </c>
      <c r="F431" s="6">
        <v>150</v>
      </c>
      <c r="G431" s="38">
        <f t="shared" si="103"/>
        <v>160</v>
      </c>
      <c r="H431" s="6"/>
      <c r="I431" s="6"/>
      <c r="J431" s="6">
        <v>247.93</v>
      </c>
      <c r="K431" s="6">
        <f t="shared" si="53"/>
        <v>299.99529999999999</v>
      </c>
      <c r="L431" s="1">
        <f t="shared" si="113"/>
        <v>247.93388429752068</v>
      </c>
      <c r="M431" s="1">
        <v>300</v>
      </c>
    </row>
    <row r="432" spans="1:13" x14ac:dyDescent="0.2">
      <c r="A432" s="2" t="s">
        <v>63</v>
      </c>
      <c r="B432" s="2" t="s">
        <v>1155</v>
      </c>
      <c r="C432" s="3"/>
      <c r="D432" s="6"/>
      <c r="E432" s="6">
        <v>10</v>
      </c>
      <c r="F432" s="6">
        <v>90</v>
      </c>
      <c r="G432" s="38">
        <f t="shared" si="103"/>
        <v>100</v>
      </c>
      <c r="H432" s="6"/>
      <c r="I432" s="6"/>
      <c r="J432" s="6">
        <v>231.41</v>
      </c>
      <c r="K432" s="6">
        <f t="shared" si="53"/>
        <v>280.0061</v>
      </c>
      <c r="L432" s="1">
        <f t="shared" si="113"/>
        <v>231.40495867768595</v>
      </c>
      <c r="M432" s="1">
        <v>280</v>
      </c>
    </row>
    <row r="433" spans="1:13" x14ac:dyDescent="0.2">
      <c r="A433" s="2" t="s">
        <v>63</v>
      </c>
      <c r="B433" s="2" t="s">
        <v>1154</v>
      </c>
      <c r="C433" s="3"/>
      <c r="D433" s="6"/>
      <c r="E433" s="6">
        <v>10</v>
      </c>
      <c r="F433" s="6">
        <v>195</v>
      </c>
      <c r="G433" s="38">
        <f t="shared" si="103"/>
        <v>205</v>
      </c>
      <c r="H433" s="6"/>
      <c r="I433" s="6"/>
      <c r="J433" s="6">
        <v>280</v>
      </c>
      <c r="K433" s="6">
        <f t="shared" si="53"/>
        <v>338.8</v>
      </c>
      <c r="L433" s="1">
        <f t="shared" si="113"/>
        <v>280.9917355371901</v>
      </c>
      <c r="M433" s="1">
        <v>340</v>
      </c>
    </row>
    <row r="434" spans="1:13" x14ac:dyDescent="0.2">
      <c r="A434" s="2" t="s">
        <v>63</v>
      </c>
      <c r="B434" s="2" t="s">
        <v>1156</v>
      </c>
      <c r="C434" s="3"/>
      <c r="D434" s="6"/>
      <c r="E434" s="6">
        <v>15</v>
      </c>
      <c r="F434" s="6">
        <v>480</v>
      </c>
      <c r="G434" s="38">
        <f t="shared" si="103"/>
        <v>495</v>
      </c>
      <c r="H434" s="6"/>
      <c r="I434" s="6"/>
      <c r="J434" s="6">
        <v>620</v>
      </c>
      <c r="K434" s="6">
        <f t="shared" si="53"/>
        <v>750.19999999999993</v>
      </c>
      <c r="L434" s="1">
        <f t="shared" si="113"/>
        <v>0</v>
      </c>
    </row>
    <row r="435" spans="1:13" x14ac:dyDescent="0.2">
      <c r="A435" s="2" t="s">
        <v>63</v>
      </c>
      <c r="B435" s="2" t="s">
        <v>1085</v>
      </c>
      <c r="C435" s="3"/>
      <c r="D435" s="6"/>
      <c r="E435" s="6">
        <v>10</v>
      </c>
      <c r="F435" s="6">
        <v>250</v>
      </c>
      <c r="G435" s="38">
        <f t="shared" si="103"/>
        <v>260</v>
      </c>
      <c r="H435" s="6"/>
      <c r="I435" s="6"/>
      <c r="J435" s="6">
        <v>322.31</v>
      </c>
      <c r="K435" s="6">
        <f t="shared" si="53"/>
        <v>389.99509999999998</v>
      </c>
      <c r="L435" s="1">
        <f t="shared" si="113"/>
        <v>322.31404958677689</v>
      </c>
      <c r="M435" s="1">
        <v>390</v>
      </c>
    </row>
    <row r="436" spans="1:13" x14ac:dyDescent="0.2">
      <c r="A436" s="2" t="s">
        <v>63</v>
      </c>
      <c r="B436" s="7" t="s">
        <v>767</v>
      </c>
      <c r="C436" s="3"/>
      <c r="D436" s="6"/>
      <c r="E436" s="6">
        <v>25</v>
      </c>
      <c r="F436" s="6">
        <v>60</v>
      </c>
      <c r="G436" s="38">
        <f t="shared" si="103"/>
        <v>85</v>
      </c>
      <c r="H436" s="6"/>
      <c r="I436" s="6"/>
      <c r="J436" s="6"/>
      <c r="K436" s="6">
        <f t="shared" si="53"/>
        <v>0</v>
      </c>
      <c r="L436" s="1">
        <f t="shared" si="113"/>
        <v>0</v>
      </c>
    </row>
    <row r="437" spans="1:13" x14ac:dyDescent="0.2">
      <c r="A437" s="2" t="s">
        <v>63</v>
      </c>
      <c r="B437" s="7" t="s">
        <v>768</v>
      </c>
      <c r="C437" s="3"/>
      <c r="D437" s="6"/>
      <c r="E437" s="6">
        <v>25</v>
      </c>
      <c r="F437" s="6">
        <v>40</v>
      </c>
      <c r="G437" s="38">
        <f t="shared" si="103"/>
        <v>65</v>
      </c>
      <c r="H437" s="6"/>
      <c r="I437" s="6"/>
      <c r="J437" s="6"/>
      <c r="K437" s="6">
        <f t="shared" si="53"/>
        <v>0</v>
      </c>
      <c r="L437" s="1">
        <f t="shared" si="113"/>
        <v>0</v>
      </c>
    </row>
    <row r="438" spans="1:13" x14ac:dyDescent="0.2">
      <c r="A438" s="2" t="s">
        <v>63</v>
      </c>
      <c r="B438" s="7" t="s">
        <v>968</v>
      </c>
      <c r="C438" s="3"/>
      <c r="D438" s="6"/>
      <c r="E438" s="6">
        <v>5</v>
      </c>
      <c r="F438" s="6">
        <v>35</v>
      </c>
      <c r="G438" s="38">
        <f t="shared" si="103"/>
        <v>40</v>
      </c>
      <c r="H438" s="6"/>
      <c r="I438" s="6"/>
      <c r="J438" s="6">
        <v>50</v>
      </c>
      <c r="K438" s="6">
        <f t="shared" si="53"/>
        <v>60.5</v>
      </c>
      <c r="L438" s="1">
        <f t="shared" si="113"/>
        <v>0</v>
      </c>
    </row>
    <row r="439" spans="1:13" x14ac:dyDescent="0.2">
      <c r="A439" s="2" t="s">
        <v>63</v>
      </c>
      <c r="B439" s="7" t="s">
        <v>1037</v>
      </c>
      <c r="C439" s="3"/>
      <c r="D439" s="6"/>
      <c r="E439" s="6">
        <v>5</v>
      </c>
      <c r="F439" s="6">
        <v>40</v>
      </c>
      <c r="G439" s="38">
        <f t="shared" si="103"/>
        <v>45</v>
      </c>
      <c r="H439" s="6"/>
      <c r="I439" s="6"/>
      <c r="J439" s="6">
        <v>55</v>
      </c>
      <c r="K439" s="6">
        <f t="shared" si="53"/>
        <v>66.55</v>
      </c>
      <c r="L439" s="1">
        <f t="shared" si="113"/>
        <v>0</v>
      </c>
    </row>
    <row r="440" spans="1:13" x14ac:dyDescent="0.2">
      <c r="A440" s="2" t="s">
        <v>63</v>
      </c>
      <c r="B440" s="7" t="s">
        <v>1038</v>
      </c>
      <c r="C440" s="3"/>
      <c r="D440" s="6"/>
      <c r="E440" s="6">
        <v>5</v>
      </c>
      <c r="F440" s="6">
        <v>45</v>
      </c>
      <c r="G440" s="38">
        <f t="shared" si="103"/>
        <v>50</v>
      </c>
      <c r="H440" s="6"/>
      <c r="I440" s="6"/>
      <c r="J440" s="6">
        <v>65</v>
      </c>
      <c r="K440" s="6">
        <f t="shared" si="53"/>
        <v>78.649999999999991</v>
      </c>
      <c r="L440" s="1">
        <f t="shared" si="113"/>
        <v>0</v>
      </c>
    </row>
    <row r="441" spans="1:13" x14ac:dyDescent="0.2">
      <c r="A441" s="4" t="s">
        <v>65</v>
      </c>
      <c r="B441" s="4" t="s">
        <v>141</v>
      </c>
      <c r="C441" s="5" t="s">
        <v>142</v>
      </c>
      <c r="D441" s="6"/>
      <c r="E441" s="6"/>
      <c r="F441" s="6"/>
      <c r="G441" s="38">
        <f t="shared" si="103"/>
        <v>0</v>
      </c>
      <c r="H441" s="6"/>
      <c r="I441" s="6"/>
      <c r="J441" s="6"/>
      <c r="K441" s="6">
        <f t="shared" ref="K441:K516" si="120">J441*1.21</f>
        <v>0</v>
      </c>
      <c r="L441" s="1">
        <f t="shared" si="113"/>
        <v>0</v>
      </c>
    </row>
    <row r="442" spans="1:13" x14ac:dyDescent="0.2">
      <c r="A442" s="2" t="s">
        <v>65</v>
      </c>
      <c r="B442" s="2" t="s">
        <v>1214</v>
      </c>
      <c r="C442" s="5" t="s">
        <v>143</v>
      </c>
      <c r="D442" s="6"/>
      <c r="E442" s="6">
        <v>25</v>
      </c>
      <c r="F442" s="6">
        <v>160</v>
      </c>
      <c r="G442" s="38">
        <f t="shared" ref="G442:G506" si="121">D442+E442+F442</f>
        <v>185</v>
      </c>
      <c r="H442" s="6">
        <v>215</v>
      </c>
      <c r="I442" s="6">
        <v>220</v>
      </c>
      <c r="J442" s="6">
        <v>239.67</v>
      </c>
      <c r="K442" s="6">
        <f t="shared" si="120"/>
        <v>290.00069999999999</v>
      </c>
      <c r="L442" s="1">
        <f t="shared" si="113"/>
        <v>0</v>
      </c>
    </row>
    <row r="443" spans="1:13" x14ac:dyDescent="0.2">
      <c r="A443" s="2" t="s">
        <v>65</v>
      </c>
      <c r="B443" s="2" t="s">
        <v>66</v>
      </c>
      <c r="C443" s="5" t="s">
        <v>144</v>
      </c>
      <c r="D443" s="6"/>
      <c r="E443" s="6"/>
      <c r="F443" s="6"/>
      <c r="G443" s="38">
        <f t="shared" si="121"/>
        <v>0</v>
      </c>
      <c r="H443" s="6"/>
      <c r="I443" s="6"/>
      <c r="J443" s="6">
        <v>0</v>
      </c>
      <c r="K443" s="6">
        <f t="shared" si="120"/>
        <v>0</v>
      </c>
      <c r="L443" s="1">
        <f t="shared" si="113"/>
        <v>239.6694214876033</v>
      </c>
      <c r="M443" s="1">
        <v>290</v>
      </c>
    </row>
    <row r="444" spans="1:13" x14ac:dyDescent="0.2">
      <c r="A444" s="2" t="s">
        <v>65</v>
      </c>
      <c r="B444" s="2" t="s">
        <v>1100</v>
      </c>
      <c r="C444" s="17" t="s">
        <v>1101</v>
      </c>
      <c r="D444" s="6"/>
      <c r="E444" s="6">
        <v>25</v>
      </c>
      <c r="F444" s="6">
        <v>47.92</v>
      </c>
      <c r="G444" s="38">
        <f t="shared" si="121"/>
        <v>72.92</v>
      </c>
      <c r="H444" s="6">
        <v>110</v>
      </c>
      <c r="I444" s="6"/>
      <c r="J444" s="6">
        <v>115.7</v>
      </c>
      <c r="K444" s="6">
        <f t="shared" si="120"/>
        <v>139.99699999999999</v>
      </c>
      <c r="L444" s="1">
        <f t="shared" si="113"/>
        <v>0</v>
      </c>
    </row>
    <row r="445" spans="1:13" x14ac:dyDescent="0.2">
      <c r="A445" s="2" t="s">
        <v>65</v>
      </c>
      <c r="B445" s="7" t="s">
        <v>228</v>
      </c>
      <c r="C445" s="5" t="s">
        <v>145</v>
      </c>
      <c r="D445" s="6"/>
      <c r="E445" s="6">
        <v>10</v>
      </c>
      <c r="F445" s="6">
        <v>135</v>
      </c>
      <c r="G445" s="38">
        <f t="shared" si="121"/>
        <v>145</v>
      </c>
      <c r="H445" s="6">
        <v>160</v>
      </c>
      <c r="I445" s="6">
        <v>170</v>
      </c>
      <c r="J445" s="6">
        <v>170</v>
      </c>
      <c r="K445" s="6">
        <f t="shared" si="120"/>
        <v>205.7</v>
      </c>
      <c r="L445" s="1">
        <f t="shared" si="113"/>
        <v>0</v>
      </c>
    </row>
    <row r="446" spans="1:13" x14ac:dyDescent="0.2">
      <c r="A446" s="2" t="s">
        <v>65</v>
      </c>
      <c r="B446" s="7" t="s">
        <v>229</v>
      </c>
      <c r="C446" s="5" t="s">
        <v>146</v>
      </c>
      <c r="D446" s="6"/>
      <c r="E446" s="6">
        <v>10</v>
      </c>
      <c r="F446" s="6">
        <v>120</v>
      </c>
      <c r="G446" s="38">
        <f t="shared" si="121"/>
        <v>130</v>
      </c>
      <c r="H446" s="6"/>
      <c r="I446" s="6"/>
      <c r="J446" s="6">
        <v>150</v>
      </c>
      <c r="K446" s="6">
        <f t="shared" si="120"/>
        <v>181.5</v>
      </c>
      <c r="L446" s="1">
        <f t="shared" si="113"/>
        <v>148.7603305785124</v>
      </c>
      <c r="M446" s="1">
        <v>180</v>
      </c>
    </row>
    <row r="447" spans="1:13" x14ac:dyDescent="0.2">
      <c r="A447" s="2" t="s">
        <v>65</v>
      </c>
      <c r="B447" s="7" t="s">
        <v>230</v>
      </c>
      <c r="C447" s="5" t="s">
        <v>147</v>
      </c>
      <c r="D447" s="6"/>
      <c r="E447" s="6">
        <v>10</v>
      </c>
      <c r="F447" s="6">
        <v>95</v>
      </c>
      <c r="G447" s="38">
        <f t="shared" si="121"/>
        <v>105</v>
      </c>
      <c r="H447" s="6">
        <v>120</v>
      </c>
      <c r="I447" s="6">
        <v>125</v>
      </c>
      <c r="J447" s="6">
        <v>125</v>
      </c>
      <c r="K447" s="6">
        <f t="shared" si="120"/>
        <v>151.25</v>
      </c>
      <c r="L447" s="1">
        <f t="shared" si="113"/>
        <v>0</v>
      </c>
    </row>
    <row r="448" spans="1:13" x14ac:dyDescent="0.2">
      <c r="A448" s="2" t="s">
        <v>65</v>
      </c>
      <c r="B448" s="7" t="s">
        <v>218</v>
      </c>
      <c r="C448" s="3" t="s">
        <v>67</v>
      </c>
      <c r="D448" s="6"/>
      <c r="E448" s="6"/>
      <c r="F448" s="6"/>
      <c r="G448" s="38">
        <f t="shared" si="121"/>
        <v>0</v>
      </c>
      <c r="H448" s="6"/>
      <c r="I448" s="6"/>
      <c r="J448" s="6"/>
      <c r="K448" s="6">
        <f t="shared" si="120"/>
        <v>0</v>
      </c>
      <c r="L448" s="1">
        <f t="shared" si="113"/>
        <v>0</v>
      </c>
    </row>
    <row r="449" spans="1:13" x14ac:dyDescent="0.2">
      <c r="A449" s="2" t="s">
        <v>65</v>
      </c>
      <c r="B449" s="4" t="s">
        <v>148</v>
      </c>
      <c r="C449" s="3" t="s">
        <v>68</v>
      </c>
      <c r="D449" s="6"/>
      <c r="E449" s="6"/>
      <c r="F449" s="6"/>
      <c r="G449" s="38">
        <f t="shared" si="121"/>
        <v>0</v>
      </c>
      <c r="H449" s="6"/>
      <c r="I449" s="6"/>
      <c r="J449" s="6"/>
      <c r="K449" s="6">
        <f t="shared" si="120"/>
        <v>0</v>
      </c>
      <c r="L449" s="1">
        <f t="shared" si="113"/>
        <v>0</v>
      </c>
    </row>
    <row r="450" spans="1:13" x14ac:dyDescent="0.2">
      <c r="A450" s="2" t="s">
        <v>65</v>
      </c>
      <c r="B450" s="4" t="s">
        <v>149</v>
      </c>
      <c r="C450" s="5" t="s">
        <v>153</v>
      </c>
      <c r="D450" s="6"/>
      <c r="E450" s="6"/>
      <c r="F450" s="6"/>
      <c r="G450" s="38">
        <f t="shared" si="121"/>
        <v>0</v>
      </c>
      <c r="H450" s="6">
        <v>0</v>
      </c>
      <c r="I450" s="6"/>
      <c r="J450" s="6">
        <v>0</v>
      </c>
      <c r="K450" s="6">
        <f t="shared" si="120"/>
        <v>0</v>
      </c>
      <c r="L450" s="1">
        <f t="shared" si="113"/>
        <v>0</v>
      </c>
    </row>
    <row r="451" spans="1:13" x14ac:dyDescent="0.2">
      <c r="A451" s="2" t="s">
        <v>65</v>
      </c>
      <c r="B451" s="4" t="s">
        <v>150</v>
      </c>
      <c r="C451" s="5" t="s">
        <v>152</v>
      </c>
      <c r="D451" s="6"/>
      <c r="E451" s="6"/>
      <c r="F451" s="6"/>
      <c r="G451" s="38">
        <f t="shared" si="121"/>
        <v>0</v>
      </c>
      <c r="H451" s="6"/>
      <c r="I451" s="6"/>
      <c r="J451" s="6"/>
      <c r="K451" s="6">
        <f t="shared" si="120"/>
        <v>0</v>
      </c>
      <c r="L451" s="1">
        <f t="shared" si="113"/>
        <v>0</v>
      </c>
    </row>
    <row r="452" spans="1:13" x14ac:dyDescent="0.2">
      <c r="A452" s="2" t="s">
        <v>65</v>
      </c>
      <c r="B452" s="4" t="s">
        <v>151</v>
      </c>
      <c r="C452" s="5" t="s">
        <v>69</v>
      </c>
      <c r="D452" s="6"/>
      <c r="E452" s="6"/>
      <c r="F452" s="6"/>
      <c r="G452" s="38">
        <f t="shared" si="121"/>
        <v>0</v>
      </c>
      <c r="H452" s="6"/>
      <c r="I452" s="6"/>
      <c r="J452" s="6"/>
      <c r="K452" s="6">
        <f t="shared" si="120"/>
        <v>0</v>
      </c>
      <c r="L452" s="1">
        <f t="shared" si="113"/>
        <v>0</v>
      </c>
    </row>
    <row r="453" spans="1:13" x14ac:dyDescent="0.2">
      <c r="A453" s="2" t="s">
        <v>65</v>
      </c>
      <c r="B453" s="7" t="s">
        <v>219</v>
      </c>
      <c r="C453" s="17" t="s">
        <v>183</v>
      </c>
      <c r="D453" s="6"/>
      <c r="E453" s="6"/>
      <c r="F453" s="6"/>
      <c r="G453" s="38">
        <f t="shared" si="121"/>
        <v>0</v>
      </c>
      <c r="H453" s="6"/>
      <c r="I453" s="6"/>
      <c r="J453" s="6"/>
      <c r="K453" s="6">
        <f t="shared" si="120"/>
        <v>0</v>
      </c>
      <c r="L453" s="1">
        <f t="shared" si="113"/>
        <v>0</v>
      </c>
    </row>
    <row r="454" spans="1:13" x14ac:dyDescent="0.2">
      <c r="A454" s="2" t="s">
        <v>65</v>
      </c>
      <c r="B454" s="7" t="s">
        <v>296</v>
      </c>
      <c r="C454" s="17" t="s">
        <v>220</v>
      </c>
      <c r="D454" s="6"/>
      <c r="E454" s="6">
        <v>10</v>
      </c>
      <c r="F454" s="6">
        <v>55</v>
      </c>
      <c r="G454" s="38">
        <f t="shared" si="121"/>
        <v>65</v>
      </c>
      <c r="H454" s="6">
        <v>75</v>
      </c>
      <c r="I454" s="6">
        <v>85</v>
      </c>
      <c r="J454" s="6">
        <v>85</v>
      </c>
      <c r="K454" s="6">
        <f t="shared" si="120"/>
        <v>102.85</v>
      </c>
      <c r="L454" s="1">
        <f t="shared" si="113"/>
        <v>0</v>
      </c>
    </row>
    <row r="455" spans="1:13" x14ac:dyDescent="0.2">
      <c r="A455" s="2" t="s">
        <v>65</v>
      </c>
      <c r="B455" s="7" t="s">
        <v>297</v>
      </c>
      <c r="C455" s="17" t="s">
        <v>368</v>
      </c>
      <c r="D455" s="6"/>
      <c r="E455" s="6">
        <v>10</v>
      </c>
      <c r="F455" s="6">
        <v>70</v>
      </c>
      <c r="G455" s="38">
        <f t="shared" si="121"/>
        <v>80</v>
      </c>
      <c r="H455" s="6">
        <v>90</v>
      </c>
      <c r="I455" s="6">
        <v>100</v>
      </c>
      <c r="J455" s="6">
        <v>103.31</v>
      </c>
      <c r="K455" s="6">
        <f t="shared" si="120"/>
        <v>125.0051</v>
      </c>
      <c r="L455" s="1">
        <f t="shared" si="113"/>
        <v>0</v>
      </c>
    </row>
    <row r="456" spans="1:13" x14ac:dyDescent="0.2">
      <c r="A456" s="2" t="s">
        <v>65</v>
      </c>
      <c r="B456" s="7" t="s">
        <v>298</v>
      </c>
      <c r="C456" s="17" t="s">
        <v>367</v>
      </c>
      <c r="D456" s="6"/>
      <c r="E456" s="6">
        <v>10</v>
      </c>
      <c r="F456" s="6">
        <v>65</v>
      </c>
      <c r="G456" s="38">
        <f t="shared" si="121"/>
        <v>75</v>
      </c>
      <c r="H456" s="6">
        <v>85</v>
      </c>
      <c r="I456" s="6"/>
      <c r="J456" s="6">
        <v>90</v>
      </c>
      <c r="K456" s="6">
        <f t="shared" si="120"/>
        <v>108.89999999999999</v>
      </c>
      <c r="L456" s="1">
        <f t="shared" si="113"/>
        <v>0</v>
      </c>
    </row>
    <row r="457" spans="1:13" x14ac:dyDescent="0.2">
      <c r="A457" s="2" t="s">
        <v>65</v>
      </c>
      <c r="B457" s="7" t="s">
        <v>831</v>
      </c>
      <c r="C457" s="17" t="s">
        <v>969</v>
      </c>
      <c r="D457" s="6"/>
      <c r="E457" s="6"/>
      <c r="F457" s="6"/>
      <c r="G457" s="38">
        <f t="shared" si="121"/>
        <v>0</v>
      </c>
      <c r="H457" s="6"/>
      <c r="I457" s="6"/>
      <c r="J457" s="6"/>
      <c r="K457" s="6">
        <f t="shared" si="120"/>
        <v>0</v>
      </c>
      <c r="L457" s="1">
        <f t="shared" ref="L457:L526" si="122">M457/1.21</f>
        <v>0</v>
      </c>
    </row>
    <row r="458" spans="1:13" x14ac:dyDescent="0.2">
      <c r="A458" s="2" t="s">
        <v>65</v>
      </c>
      <c r="B458" s="7" t="s">
        <v>1128</v>
      </c>
      <c r="C458" s="17" t="s">
        <v>970</v>
      </c>
      <c r="D458" s="6"/>
      <c r="E458" s="6">
        <v>1.5</v>
      </c>
      <c r="F458" s="6">
        <v>26</v>
      </c>
      <c r="G458" s="38">
        <f t="shared" si="121"/>
        <v>27.5</v>
      </c>
      <c r="H458" s="6">
        <v>33</v>
      </c>
      <c r="I458" s="6">
        <v>35</v>
      </c>
      <c r="J458" s="6">
        <v>35.54</v>
      </c>
      <c r="K458" s="6">
        <f t="shared" si="120"/>
        <v>43.003399999999999</v>
      </c>
      <c r="L458" s="1">
        <f t="shared" si="122"/>
        <v>35.537190082644628</v>
      </c>
      <c r="M458" s="1">
        <v>43</v>
      </c>
    </row>
    <row r="459" spans="1:13" x14ac:dyDescent="0.2">
      <c r="A459" s="2" t="s">
        <v>65</v>
      </c>
      <c r="B459" s="7" t="s">
        <v>1257</v>
      </c>
      <c r="C459" s="17" t="s">
        <v>970</v>
      </c>
      <c r="D459" s="6"/>
      <c r="E459" s="6">
        <v>1.5</v>
      </c>
      <c r="F459" s="6">
        <v>26</v>
      </c>
      <c r="G459" s="38">
        <f t="shared" si="121"/>
        <v>27.5</v>
      </c>
      <c r="H459" s="6">
        <v>33</v>
      </c>
      <c r="I459" s="6">
        <v>35</v>
      </c>
      <c r="J459" s="6">
        <v>35.54</v>
      </c>
      <c r="K459" s="6">
        <f t="shared" si="120"/>
        <v>43.003399999999999</v>
      </c>
    </row>
    <row r="460" spans="1:13" x14ac:dyDescent="0.2">
      <c r="A460" s="2" t="s">
        <v>65</v>
      </c>
      <c r="B460" s="7" t="s">
        <v>1129</v>
      </c>
      <c r="C460" s="17" t="s">
        <v>971</v>
      </c>
      <c r="D460" s="6"/>
      <c r="E460" s="6">
        <v>1.5</v>
      </c>
      <c r="F460" s="6">
        <v>27</v>
      </c>
      <c r="G460" s="38">
        <f t="shared" si="121"/>
        <v>28.5</v>
      </c>
      <c r="H460" s="6">
        <v>35</v>
      </c>
      <c r="I460" s="6">
        <v>37</v>
      </c>
      <c r="J460" s="6">
        <v>37.19</v>
      </c>
      <c r="K460" s="6">
        <f t="shared" si="120"/>
        <v>44.999899999999997</v>
      </c>
      <c r="L460" s="1">
        <f t="shared" si="122"/>
        <v>37.190082644628099</v>
      </c>
      <c r="M460" s="1">
        <v>45</v>
      </c>
    </row>
    <row r="461" spans="1:13" x14ac:dyDescent="0.2">
      <c r="A461" s="2" t="s">
        <v>65</v>
      </c>
      <c r="B461" s="7" t="s">
        <v>1130</v>
      </c>
      <c r="C461" s="17" t="s">
        <v>972</v>
      </c>
      <c r="D461" s="6"/>
      <c r="E461" s="6">
        <v>1.5</v>
      </c>
      <c r="F461" s="6">
        <v>24.5</v>
      </c>
      <c r="G461" s="38">
        <f t="shared" si="121"/>
        <v>26</v>
      </c>
      <c r="H461" s="6">
        <v>28.5</v>
      </c>
      <c r="I461" s="6">
        <v>29.75</v>
      </c>
      <c r="J461" s="6">
        <v>31.41</v>
      </c>
      <c r="K461" s="6">
        <f t="shared" si="120"/>
        <v>38.006099999999996</v>
      </c>
      <c r="L461" s="1">
        <f t="shared" si="122"/>
        <v>31.404958677685951</v>
      </c>
      <c r="M461" s="1">
        <v>38</v>
      </c>
    </row>
    <row r="462" spans="1:13" x14ac:dyDescent="0.2">
      <c r="A462" s="2" t="s">
        <v>65</v>
      </c>
      <c r="B462" s="7" t="s">
        <v>1258</v>
      </c>
      <c r="C462" s="17" t="s">
        <v>973</v>
      </c>
      <c r="D462" s="6"/>
      <c r="E462" s="6">
        <v>1.5</v>
      </c>
      <c r="F462" s="6">
        <v>24.5</v>
      </c>
      <c r="G462" s="38">
        <f t="shared" si="121"/>
        <v>26</v>
      </c>
      <c r="H462" s="6">
        <v>28.5</v>
      </c>
      <c r="I462" s="6">
        <v>28.93</v>
      </c>
      <c r="J462" s="6">
        <v>31.41</v>
      </c>
      <c r="K462" s="6">
        <f t="shared" si="120"/>
        <v>38.006099999999996</v>
      </c>
      <c r="L462" s="1">
        <f t="shared" si="122"/>
        <v>31.404958677685951</v>
      </c>
      <c r="M462" s="1">
        <v>38</v>
      </c>
    </row>
    <row r="463" spans="1:13" x14ac:dyDescent="0.2">
      <c r="A463" s="2" t="s">
        <v>65</v>
      </c>
      <c r="B463" s="7" t="s">
        <v>1259</v>
      </c>
      <c r="C463" s="17" t="s">
        <v>1094</v>
      </c>
      <c r="D463" s="6"/>
      <c r="E463" s="6"/>
      <c r="F463" s="6"/>
      <c r="G463" s="38">
        <f t="shared" si="121"/>
        <v>0</v>
      </c>
      <c r="H463" s="6"/>
      <c r="I463" s="6"/>
      <c r="J463" s="6"/>
      <c r="K463" s="6">
        <f t="shared" si="120"/>
        <v>0</v>
      </c>
      <c r="L463" s="1">
        <f t="shared" si="122"/>
        <v>37.190082644628099</v>
      </c>
      <c r="M463" s="31">
        <v>45</v>
      </c>
    </row>
    <row r="464" spans="1:13" x14ac:dyDescent="0.2">
      <c r="A464" s="2" t="s">
        <v>65</v>
      </c>
      <c r="B464" s="7" t="s">
        <v>1169</v>
      </c>
      <c r="C464" s="17" t="s">
        <v>1170</v>
      </c>
      <c r="D464" s="6"/>
      <c r="E464" s="6">
        <v>1.5</v>
      </c>
      <c r="F464" s="6">
        <v>26.5</v>
      </c>
      <c r="G464" s="38">
        <f t="shared" si="121"/>
        <v>28</v>
      </c>
      <c r="H464" s="6">
        <v>31.41</v>
      </c>
      <c r="I464" s="6">
        <v>31.41</v>
      </c>
      <c r="J464" s="6">
        <v>31.41</v>
      </c>
      <c r="K464" s="6">
        <f t="shared" si="120"/>
        <v>38.006099999999996</v>
      </c>
      <c r="L464" s="1">
        <f t="shared" si="122"/>
        <v>31.404958677685951</v>
      </c>
      <c r="M464" s="31">
        <v>38</v>
      </c>
    </row>
    <row r="465" spans="1:13" x14ac:dyDescent="0.2">
      <c r="A465" s="2" t="s">
        <v>65</v>
      </c>
      <c r="B465" s="7" t="s">
        <v>1260</v>
      </c>
      <c r="C465" s="17" t="s">
        <v>1171</v>
      </c>
      <c r="D465" s="6"/>
      <c r="E465" s="6">
        <v>1.5</v>
      </c>
      <c r="F465" s="6">
        <v>28.5</v>
      </c>
      <c r="G465" s="38">
        <f t="shared" si="121"/>
        <v>30</v>
      </c>
      <c r="H465" s="6">
        <v>33.06</v>
      </c>
      <c r="I465" s="6">
        <v>35</v>
      </c>
      <c r="J465" s="6">
        <v>33.06</v>
      </c>
      <c r="K465" s="6">
        <f t="shared" si="120"/>
        <v>40.002600000000001</v>
      </c>
      <c r="L465" s="1">
        <f t="shared" si="122"/>
        <v>33.057851239669425</v>
      </c>
      <c r="M465" s="31">
        <v>40</v>
      </c>
    </row>
    <row r="466" spans="1:13" x14ac:dyDescent="0.2">
      <c r="A466" s="2" t="s">
        <v>65</v>
      </c>
      <c r="B466" s="7" t="s">
        <v>690</v>
      </c>
      <c r="C466" s="17" t="s">
        <v>974</v>
      </c>
      <c r="D466" s="6"/>
      <c r="E466" s="6"/>
      <c r="F466" s="6"/>
      <c r="G466" s="38">
        <f t="shared" si="121"/>
        <v>0</v>
      </c>
      <c r="H466" s="6"/>
      <c r="I466" s="6"/>
      <c r="J466" s="6"/>
      <c r="K466" s="6">
        <f t="shared" si="120"/>
        <v>0</v>
      </c>
      <c r="L466" s="1">
        <f t="shared" si="122"/>
        <v>0</v>
      </c>
    </row>
    <row r="467" spans="1:13" x14ac:dyDescent="0.2">
      <c r="A467" s="2" t="s">
        <v>65</v>
      </c>
      <c r="B467" s="7" t="s">
        <v>769</v>
      </c>
      <c r="C467" s="17" t="s">
        <v>975</v>
      </c>
      <c r="D467" s="6"/>
      <c r="E467" s="6"/>
      <c r="F467" s="6"/>
      <c r="G467" s="38">
        <f t="shared" si="121"/>
        <v>0</v>
      </c>
      <c r="H467" s="6"/>
      <c r="I467" s="6"/>
      <c r="J467" s="6"/>
      <c r="K467" s="6">
        <f t="shared" si="120"/>
        <v>0</v>
      </c>
      <c r="L467" s="1">
        <f t="shared" si="122"/>
        <v>0</v>
      </c>
    </row>
    <row r="468" spans="1:13" x14ac:dyDescent="0.2">
      <c r="A468" s="2" t="s">
        <v>65</v>
      </c>
      <c r="B468" s="7" t="s">
        <v>1131</v>
      </c>
      <c r="C468" s="17" t="s">
        <v>1132</v>
      </c>
      <c r="D468" s="6"/>
      <c r="E468" s="6">
        <v>1.5</v>
      </c>
      <c r="F468" s="6">
        <v>26</v>
      </c>
      <c r="G468" s="38">
        <f t="shared" si="121"/>
        <v>27.5</v>
      </c>
      <c r="H468" s="6">
        <v>33.06</v>
      </c>
      <c r="I468" s="6">
        <v>35</v>
      </c>
      <c r="J468" s="6">
        <v>37.19</v>
      </c>
      <c r="K468" s="6">
        <f t="shared" si="120"/>
        <v>44.999899999999997</v>
      </c>
      <c r="L468" s="1">
        <f t="shared" si="122"/>
        <v>37.190082644628099</v>
      </c>
      <c r="M468" s="1">
        <v>45</v>
      </c>
    </row>
    <row r="469" spans="1:13" x14ac:dyDescent="0.2">
      <c r="A469" s="2" t="s">
        <v>65</v>
      </c>
      <c r="B469" s="7" t="s">
        <v>918</v>
      </c>
      <c r="C469" s="17" t="s">
        <v>976</v>
      </c>
      <c r="D469" s="6"/>
      <c r="E469" s="6">
        <v>1.5</v>
      </c>
      <c r="F469" s="6">
        <v>22</v>
      </c>
      <c r="G469" s="38">
        <f t="shared" si="121"/>
        <v>23.5</v>
      </c>
      <c r="H469" s="6"/>
      <c r="I469" s="6">
        <v>26.5</v>
      </c>
      <c r="J469" s="6">
        <v>28.1</v>
      </c>
      <c r="K469" s="6">
        <f t="shared" si="120"/>
        <v>34.000999999999998</v>
      </c>
      <c r="L469" s="1">
        <f t="shared" si="122"/>
        <v>28.099173553719009</v>
      </c>
      <c r="M469" s="1">
        <v>34</v>
      </c>
    </row>
    <row r="470" spans="1:13" x14ac:dyDescent="0.2">
      <c r="A470" s="2" t="s">
        <v>65</v>
      </c>
      <c r="B470" s="7" t="s">
        <v>1145</v>
      </c>
      <c r="C470" s="17"/>
      <c r="D470" s="6"/>
      <c r="E470" s="6">
        <v>1.5</v>
      </c>
      <c r="F470" s="6">
        <v>21.5</v>
      </c>
      <c r="G470" s="38">
        <f t="shared" si="121"/>
        <v>23</v>
      </c>
      <c r="H470" s="6">
        <v>26</v>
      </c>
      <c r="I470" s="6">
        <v>26.5</v>
      </c>
      <c r="J470" s="6">
        <v>28.1</v>
      </c>
      <c r="K470" s="6">
        <f t="shared" si="120"/>
        <v>34.000999999999998</v>
      </c>
      <c r="L470" s="1">
        <f t="shared" si="122"/>
        <v>26.446280991735538</v>
      </c>
      <c r="M470" s="1">
        <v>32</v>
      </c>
    </row>
    <row r="471" spans="1:13" x14ac:dyDescent="0.2">
      <c r="A471" s="2" t="s">
        <v>65</v>
      </c>
      <c r="B471" s="7" t="s">
        <v>1144</v>
      </c>
      <c r="C471" s="17"/>
      <c r="D471" s="6"/>
      <c r="E471" s="6">
        <v>1.5</v>
      </c>
      <c r="F471" s="6">
        <v>19.75</v>
      </c>
      <c r="G471" s="38">
        <f t="shared" si="121"/>
        <v>21.25</v>
      </c>
      <c r="H471" s="6"/>
      <c r="I471" s="6">
        <v>26</v>
      </c>
      <c r="J471" s="6">
        <v>26.45</v>
      </c>
      <c r="K471" s="6">
        <f t="shared" si="120"/>
        <v>32.0045</v>
      </c>
    </row>
    <row r="472" spans="1:13" x14ac:dyDescent="0.2">
      <c r="A472" s="2" t="s">
        <v>65</v>
      </c>
      <c r="B472" s="7" t="s">
        <v>1091</v>
      </c>
      <c r="C472" s="17" t="s">
        <v>1105</v>
      </c>
      <c r="D472" s="6"/>
      <c r="E472" s="6">
        <v>1</v>
      </c>
      <c r="F472" s="6">
        <v>23</v>
      </c>
      <c r="G472" s="38">
        <f t="shared" si="121"/>
        <v>24</v>
      </c>
      <c r="H472" s="6">
        <v>28</v>
      </c>
      <c r="I472" s="6">
        <v>28</v>
      </c>
      <c r="J472" s="6">
        <v>29.75</v>
      </c>
      <c r="K472" s="6">
        <f t="shared" si="120"/>
        <v>35.997500000000002</v>
      </c>
      <c r="L472" s="1">
        <f t="shared" si="122"/>
        <v>29.75206611570248</v>
      </c>
      <c r="M472" s="1">
        <v>36</v>
      </c>
    </row>
    <row r="473" spans="1:13" x14ac:dyDescent="0.2">
      <c r="A473" s="2" t="s">
        <v>65</v>
      </c>
      <c r="B473" s="7" t="s">
        <v>1102</v>
      </c>
      <c r="C473" s="17" t="s">
        <v>1104</v>
      </c>
      <c r="D473" s="6"/>
      <c r="E473" s="6"/>
      <c r="F473" s="6"/>
      <c r="G473" s="38">
        <f t="shared" si="121"/>
        <v>0</v>
      </c>
      <c r="H473" s="6"/>
      <c r="I473" s="6"/>
      <c r="J473" s="6"/>
      <c r="K473" s="6">
        <f t="shared" si="120"/>
        <v>0</v>
      </c>
      <c r="L473" s="1">
        <f t="shared" si="122"/>
        <v>0</v>
      </c>
    </row>
    <row r="474" spans="1:13" x14ac:dyDescent="0.2">
      <c r="A474" s="2"/>
      <c r="B474" s="7" t="s">
        <v>1280</v>
      </c>
      <c r="C474" s="17"/>
      <c r="D474" s="6"/>
      <c r="E474" s="6">
        <v>1</v>
      </c>
      <c r="F474" s="6">
        <v>12.6</v>
      </c>
      <c r="G474" s="38">
        <f t="shared" si="121"/>
        <v>13.6</v>
      </c>
      <c r="H474" s="6"/>
      <c r="I474" s="6"/>
      <c r="J474" s="6">
        <v>18.18</v>
      </c>
      <c r="K474" s="6">
        <f t="shared" si="120"/>
        <v>21.997799999999998</v>
      </c>
    </row>
    <row r="475" spans="1:13" x14ac:dyDescent="0.2">
      <c r="A475" s="2"/>
      <c r="B475" s="7" t="s">
        <v>1281</v>
      </c>
      <c r="C475" s="17"/>
      <c r="D475" s="6"/>
      <c r="E475" s="6">
        <v>1</v>
      </c>
      <c r="F475" s="6">
        <v>8.4</v>
      </c>
      <c r="G475" s="38">
        <f t="shared" si="121"/>
        <v>9.4</v>
      </c>
      <c r="H475" s="6"/>
      <c r="I475" s="6"/>
      <c r="J475" s="6">
        <v>14.88</v>
      </c>
      <c r="K475" s="6">
        <f t="shared" si="120"/>
        <v>18.004799999999999</v>
      </c>
    </row>
    <row r="476" spans="1:13" x14ac:dyDescent="0.2">
      <c r="A476" s="2" t="s">
        <v>65</v>
      </c>
      <c r="B476" s="7" t="s">
        <v>1092</v>
      </c>
      <c r="C476" s="7" t="s">
        <v>1106</v>
      </c>
      <c r="D476" s="6"/>
      <c r="E476" s="6">
        <v>1</v>
      </c>
      <c r="F476" s="6">
        <v>23</v>
      </c>
      <c r="G476" s="38">
        <f t="shared" si="121"/>
        <v>24</v>
      </c>
      <c r="H476" s="6">
        <v>33</v>
      </c>
      <c r="I476" s="6">
        <v>35</v>
      </c>
      <c r="J476" s="6">
        <v>35</v>
      </c>
      <c r="K476" s="6">
        <f t="shared" si="120"/>
        <v>42.35</v>
      </c>
      <c r="L476" s="1">
        <f t="shared" si="122"/>
        <v>0</v>
      </c>
    </row>
    <row r="477" spans="1:13" x14ac:dyDescent="0.2">
      <c r="A477" s="2" t="s">
        <v>65</v>
      </c>
      <c r="B477" s="7" t="s">
        <v>1103</v>
      </c>
      <c r="C477" s="7" t="s">
        <v>1146</v>
      </c>
      <c r="D477" s="6"/>
      <c r="E477" s="6">
        <v>0.5</v>
      </c>
      <c r="F477" s="6">
        <v>10</v>
      </c>
      <c r="G477" s="38">
        <f t="shared" si="121"/>
        <v>10.5</v>
      </c>
      <c r="H477" s="6">
        <v>12.5</v>
      </c>
      <c r="I477" s="6">
        <v>14</v>
      </c>
      <c r="J477" s="6">
        <v>14.88</v>
      </c>
      <c r="K477" s="6">
        <f t="shared" si="120"/>
        <v>18.004799999999999</v>
      </c>
      <c r="L477" s="1">
        <f t="shared" si="122"/>
        <v>14.87603305785124</v>
      </c>
      <c r="M477" s="31">
        <v>18</v>
      </c>
    </row>
    <row r="478" spans="1:13" x14ac:dyDescent="0.2">
      <c r="A478" s="2" t="s">
        <v>65</v>
      </c>
      <c r="B478" s="7" t="s">
        <v>1133</v>
      </c>
      <c r="C478" s="7" t="s">
        <v>1147</v>
      </c>
      <c r="D478" s="6"/>
      <c r="E478" s="6">
        <v>0.9</v>
      </c>
      <c r="F478" s="6">
        <v>14</v>
      </c>
      <c r="G478" s="38">
        <f t="shared" si="121"/>
        <v>14.9</v>
      </c>
      <c r="H478" s="6">
        <v>17.5</v>
      </c>
      <c r="I478" s="6">
        <v>19</v>
      </c>
      <c r="J478" s="6">
        <v>19.84</v>
      </c>
      <c r="K478" s="6">
        <f t="shared" si="120"/>
        <v>24.006399999999999</v>
      </c>
      <c r="L478" s="1">
        <f t="shared" si="122"/>
        <v>19.834710743801654</v>
      </c>
      <c r="M478" s="31">
        <v>24</v>
      </c>
    </row>
    <row r="479" spans="1:13" x14ac:dyDescent="0.2">
      <c r="A479" s="2" t="s">
        <v>70</v>
      </c>
      <c r="B479" s="2" t="s">
        <v>426</v>
      </c>
      <c r="C479" s="3">
        <v>508</v>
      </c>
      <c r="D479" s="6"/>
      <c r="E479" s="6"/>
      <c r="F479" s="6">
        <v>35.42</v>
      </c>
      <c r="G479" s="38">
        <f t="shared" si="121"/>
        <v>35.42</v>
      </c>
      <c r="H479" s="6">
        <v>40</v>
      </c>
      <c r="I479" s="6"/>
      <c r="J479" s="6">
        <v>47.93</v>
      </c>
      <c r="K479" s="6">
        <f t="shared" si="120"/>
        <v>57.9953</v>
      </c>
      <c r="L479" s="1">
        <f t="shared" si="122"/>
        <v>47.933884297520663</v>
      </c>
      <c r="M479" s="1">
        <v>58</v>
      </c>
    </row>
    <row r="480" spans="1:13" x14ac:dyDescent="0.2">
      <c r="A480" s="2" t="s">
        <v>70</v>
      </c>
      <c r="B480" s="2" t="s">
        <v>71</v>
      </c>
      <c r="C480" s="3" t="s">
        <v>72</v>
      </c>
      <c r="D480" s="6"/>
      <c r="E480" s="6"/>
      <c r="F480" s="6"/>
      <c r="G480" s="38">
        <f t="shared" si="121"/>
        <v>0</v>
      </c>
      <c r="H480" s="6">
        <v>44.1</v>
      </c>
      <c r="I480" s="6"/>
      <c r="J480" s="6">
        <v>53.72</v>
      </c>
      <c r="K480" s="6">
        <f t="shared" si="120"/>
        <v>65.001199999999997</v>
      </c>
      <c r="L480" s="1">
        <f t="shared" si="122"/>
        <v>53.719008264462815</v>
      </c>
      <c r="M480" s="1">
        <v>65</v>
      </c>
    </row>
    <row r="481" spans="1:14" x14ac:dyDescent="0.2">
      <c r="A481" s="2" t="s">
        <v>70</v>
      </c>
      <c r="B481" s="2" t="s">
        <v>427</v>
      </c>
      <c r="C481" s="3">
        <v>509</v>
      </c>
      <c r="D481" s="6"/>
      <c r="E481" s="6"/>
      <c r="F481" s="6"/>
      <c r="G481" s="38">
        <f t="shared" si="121"/>
        <v>0</v>
      </c>
      <c r="H481" s="6">
        <v>42.5</v>
      </c>
      <c r="I481" s="6"/>
      <c r="J481" s="6">
        <v>47.93</v>
      </c>
      <c r="K481" s="6">
        <f t="shared" si="120"/>
        <v>57.9953</v>
      </c>
      <c r="L481" s="1">
        <f t="shared" si="122"/>
        <v>49.586776859504134</v>
      </c>
      <c r="M481" s="1">
        <v>60</v>
      </c>
    </row>
    <row r="482" spans="1:14" x14ac:dyDescent="0.2">
      <c r="A482" s="2" t="s">
        <v>70</v>
      </c>
      <c r="B482" s="2" t="s">
        <v>73</v>
      </c>
      <c r="C482" s="3" t="s">
        <v>74</v>
      </c>
      <c r="D482" s="6"/>
      <c r="E482" s="6"/>
      <c r="F482" s="6"/>
      <c r="G482" s="38">
        <f t="shared" si="121"/>
        <v>0</v>
      </c>
      <c r="H482" s="6">
        <v>46.6</v>
      </c>
      <c r="I482" s="6"/>
      <c r="J482" s="6">
        <v>53.72</v>
      </c>
      <c r="K482" s="6">
        <f t="shared" si="120"/>
        <v>65.001199999999997</v>
      </c>
      <c r="L482" s="1">
        <f t="shared" si="122"/>
        <v>60.330578512396698</v>
      </c>
      <c r="M482" s="1">
        <v>73</v>
      </c>
    </row>
    <row r="483" spans="1:14" x14ac:dyDescent="0.2">
      <c r="A483" s="2" t="s">
        <v>70</v>
      </c>
      <c r="B483" s="7" t="s">
        <v>514</v>
      </c>
      <c r="C483" s="3" t="s">
        <v>488</v>
      </c>
      <c r="D483" s="6"/>
      <c r="E483" s="6"/>
      <c r="F483" s="6"/>
      <c r="G483" s="38">
        <f t="shared" si="121"/>
        <v>0</v>
      </c>
      <c r="H483" s="6"/>
      <c r="I483" s="6"/>
      <c r="J483" s="6"/>
      <c r="K483" s="6">
        <f t="shared" si="120"/>
        <v>0</v>
      </c>
      <c r="L483" s="1">
        <f t="shared" si="122"/>
        <v>0</v>
      </c>
      <c r="N483" s="31"/>
    </row>
    <row r="484" spans="1:14" x14ac:dyDescent="0.2">
      <c r="A484" s="2" t="s">
        <v>70</v>
      </c>
      <c r="B484" s="7" t="s">
        <v>428</v>
      </c>
      <c r="C484" s="3">
        <v>513</v>
      </c>
      <c r="D484" s="6"/>
      <c r="E484" s="6"/>
      <c r="F484" s="6"/>
      <c r="G484" s="38">
        <f t="shared" si="121"/>
        <v>0</v>
      </c>
      <c r="H484" s="6">
        <v>40</v>
      </c>
      <c r="I484" s="6"/>
      <c r="J484" s="6">
        <v>47.93</v>
      </c>
      <c r="K484" s="6">
        <f t="shared" si="120"/>
        <v>57.9953</v>
      </c>
      <c r="L484" s="1">
        <f t="shared" si="122"/>
        <v>56.198347107438018</v>
      </c>
      <c r="M484" s="1">
        <v>68</v>
      </c>
      <c r="N484" s="31"/>
    </row>
    <row r="485" spans="1:14" x14ac:dyDescent="0.2">
      <c r="A485" s="2" t="s">
        <v>70</v>
      </c>
      <c r="B485" s="7" t="s">
        <v>191</v>
      </c>
      <c r="C485" s="17" t="s">
        <v>192</v>
      </c>
      <c r="D485" s="6"/>
      <c r="E485" s="6"/>
      <c r="F485" s="6"/>
      <c r="G485" s="38">
        <f t="shared" si="121"/>
        <v>0</v>
      </c>
      <c r="H485" s="6">
        <v>44.1</v>
      </c>
      <c r="I485" s="6"/>
      <c r="J485" s="6">
        <v>53.72</v>
      </c>
      <c r="K485" s="6">
        <f t="shared" si="120"/>
        <v>65.001199999999997</v>
      </c>
      <c r="L485" s="1">
        <f t="shared" si="122"/>
        <v>60.330578512396698</v>
      </c>
      <c r="M485" s="1">
        <v>73</v>
      </c>
      <c r="N485" s="31"/>
    </row>
    <row r="486" spans="1:14" x14ac:dyDescent="0.2">
      <c r="A486" s="2" t="s">
        <v>70</v>
      </c>
      <c r="B486" s="7" t="s">
        <v>684</v>
      </c>
      <c r="C486" s="3" t="s">
        <v>683</v>
      </c>
      <c r="D486" s="6"/>
      <c r="E486" s="6"/>
      <c r="F486" s="6"/>
      <c r="G486" s="38">
        <f t="shared" ref="G486" si="123">D486+E486+F486</f>
        <v>0</v>
      </c>
      <c r="H486" s="6"/>
      <c r="I486" s="6"/>
      <c r="J486" s="6"/>
      <c r="K486" s="6">
        <f t="shared" si="120"/>
        <v>0</v>
      </c>
      <c r="L486" s="1">
        <f t="shared" si="122"/>
        <v>0</v>
      </c>
      <c r="N486" s="31"/>
    </row>
    <row r="487" spans="1:14" x14ac:dyDescent="0.2">
      <c r="A487" s="2" t="s">
        <v>70</v>
      </c>
      <c r="B487" s="7" t="s">
        <v>614</v>
      </c>
      <c r="C487" s="17">
        <v>521</v>
      </c>
      <c r="D487" s="6"/>
      <c r="E487" s="6"/>
      <c r="F487" s="6"/>
      <c r="G487" s="38">
        <f t="shared" ref="G487" si="124">D487+E487+F487</f>
        <v>0</v>
      </c>
      <c r="H487" s="6">
        <v>39</v>
      </c>
      <c r="I487" s="6"/>
      <c r="J487" s="6">
        <v>45.46</v>
      </c>
      <c r="K487" s="6">
        <f t="shared" si="120"/>
        <v>55.006599999999999</v>
      </c>
      <c r="L487" s="1">
        <f t="shared" si="122"/>
        <v>45.454545454545453</v>
      </c>
      <c r="M487" s="1">
        <v>55</v>
      </c>
      <c r="N487" s="31"/>
    </row>
    <row r="488" spans="1:14" x14ac:dyDescent="0.2">
      <c r="A488" s="2" t="s">
        <v>70</v>
      </c>
      <c r="B488" s="7" t="s">
        <v>615</v>
      </c>
      <c r="C488" s="17" t="s">
        <v>616</v>
      </c>
      <c r="D488" s="6"/>
      <c r="E488" s="6"/>
      <c r="F488" s="6"/>
      <c r="G488" s="38">
        <f t="shared" si="121"/>
        <v>0</v>
      </c>
      <c r="H488" s="6"/>
      <c r="I488" s="6"/>
      <c r="J488" s="6"/>
      <c r="K488" s="6">
        <f t="shared" si="120"/>
        <v>0</v>
      </c>
      <c r="L488" s="1">
        <f t="shared" si="122"/>
        <v>49.586776859504134</v>
      </c>
      <c r="M488" s="1">
        <v>60</v>
      </c>
      <c r="N488" s="31"/>
    </row>
    <row r="489" spans="1:14" x14ac:dyDescent="0.2">
      <c r="A489" s="2" t="s">
        <v>70</v>
      </c>
      <c r="B489" s="7" t="s">
        <v>429</v>
      </c>
      <c r="C489" s="17">
        <v>525</v>
      </c>
      <c r="D489" s="6"/>
      <c r="E489" s="6"/>
      <c r="F489" s="6"/>
      <c r="G489" s="38">
        <f t="shared" si="121"/>
        <v>0</v>
      </c>
      <c r="H489" s="6">
        <v>43.2</v>
      </c>
      <c r="I489" s="6"/>
      <c r="J489" s="6">
        <v>49.59</v>
      </c>
      <c r="K489" s="6">
        <f t="shared" si="120"/>
        <v>60.003900000000002</v>
      </c>
      <c r="L489" s="1">
        <f t="shared" si="122"/>
        <v>49.586776859504134</v>
      </c>
      <c r="M489" s="1">
        <v>60</v>
      </c>
    </row>
    <row r="490" spans="1:14" x14ac:dyDescent="0.2">
      <c r="A490" s="2" t="s">
        <v>70</v>
      </c>
      <c r="B490" s="7" t="s">
        <v>429</v>
      </c>
      <c r="C490" s="17" t="s">
        <v>299</v>
      </c>
      <c r="D490" s="6"/>
      <c r="E490" s="6"/>
      <c r="F490" s="6"/>
      <c r="G490" s="38">
        <f t="shared" si="121"/>
        <v>0</v>
      </c>
      <c r="H490" s="6">
        <v>47.3</v>
      </c>
      <c r="I490" s="6"/>
      <c r="J490" s="6">
        <v>57.85</v>
      </c>
      <c r="K490" s="6">
        <f t="shared" si="120"/>
        <v>69.998499999999993</v>
      </c>
      <c r="L490" s="1">
        <f t="shared" si="122"/>
        <v>57.851239669421489</v>
      </c>
      <c r="M490" s="1">
        <v>70</v>
      </c>
    </row>
    <row r="491" spans="1:14" x14ac:dyDescent="0.2">
      <c r="A491" s="2" t="s">
        <v>70</v>
      </c>
      <c r="B491" s="7" t="s">
        <v>1190</v>
      </c>
      <c r="C491" s="17">
        <v>526</v>
      </c>
      <c r="D491" s="6"/>
      <c r="E491" s="6"/>
      <c r="F491" s="6"/>
      <c r="G491" s="38">
        <f t="shared" si="121"/>
        <v>0</v>
      </c>
      <c r="H491" s="6">
        <v>43</v>
      </c>
      <c r="I491" s="6"/>
      <c r="J491" s="6">
        <v>49.59</v>
      </c>
      <c r="K491" s="6">
        <f t="shared" si="120"/>
        <v>60.003900000000002</v>
      </c>
      <c r="L491" s="1">
        <f t="shared" si="122"/>
        <v>49.586776859504134</v>
      </c>
      <c r="M491" s="1">
        <v>60</v>
      </c>
    </row>
    <row r="492" spans="1:14" x14ac:dyDescent="0.2">
      <c r="A492" s="2" t="s">
        <v>70</v>
      </c>
      <c r="B492" s="7" t="s">
        <v>1191</v>
      </c>
      <c r="C492" s="17">
        <v>528</v>
      </c>
      <c r="D492" s="6"/>
      <c r="E492" s="6"/>
      <c r="F492" s="6"/>
      <c r="G492" s="38">
        <f t="shared" si="121"/>
        <v>0</v>
      </c>
      <c r="H492" s="6">
        <v>43</v>
      </c>
      <c r="I492" s="6"/>
      <c r="J492" s="6">
        <v>49.59</v>
      </c>
      <c r="K492" s="6">
        <f t="shared" si="120"/>
        <v>60.003900000000002</v>
      </c>
    </row>
    <row r="493" spans="1:14" x14ac:dyDescent="0.2">
      <c r="A493" s="2" t="s">
        <v>70</v>
      </c>
      <c r="B493" s="2" t="s">
        <v>128</v>
      </c>
      <c r="C493" s="3">
        <v>511</v>
      </c>
      <c r="D493" s="6"/>
      <c r="E493" s="6"/>
      <c r="F493" s="6"/>
      <c r="G493" s="38">
        <f t="shared" si="121"/>
        <v>0</v>
      </c>
      <c r="H493" s="6"/>
      <c r="I493" s="6"/>
      <c r="J493" s="6"/>
      <c r="K493" s="6">
        <f t="shared" si="120"/>
        <v>0</v>
      </c>
      <c r="L493" s="1">
        <f t="shared" si="122"/>
        <v>0</v>
      </c>
    </row>
    <row r="494" spans="1:14" x14ac:dyDescent="0.2">
      <c r="A494" s="2" t="s">
        <v>70</v>
      </c>
      <c r="B494" s="2" t="s">
        <v>77</v>
      </c>
      <c r="C494" s="3">
        <v>505</v>
      </c>
      <c r="D494" s="6"/>
      <c r="E494" s="6"/>
      <c r="F494" s="6"/>
      <c r="G494" s="38">
        <f t="shared" si="121"/>
        <v>0</v>
      </c>
      <c r="H494" s="6">
        <v>42</v>
      </c>
      <c r="I494" s="6"/>
      <c r="J494" s="6">
        <v>45.46</v>
      </c>
      <c r="K494" s="6">
        <f t="shared" si="120"/>
        <v>55.006599999999999</v>
      </c>
      <c r="L494" s="1">
        <f t="shared" si="122"/>
        <v>45.454545454545453</v>
      </c>
      <c r="M494" s="1">
        <v>55</v>
      </c>
    </row>
    <row r="495" spans="1:14" x14ac:dyDescent="0.2">
      <c r="A495" s="2" t="s">
        <v>70</v>
      </c>
      <c r="B495" s="2" t="s">
        <v>75</v>
      </c>
      <c r="C495" s="3" t="s">
        <v>76</v>
      </c>
      <c r="D495" s="6"/>
      <c r="E495" s="6"/>
      <c r="F495" s="6"/>
      <c r="G495" s="38">
        <f t="shared" si="121"/>
        <v>0</v>
      </c>
      <c r="H495" s="6">
        <v>46</v>
      </c>
      <c r="I495" s="6"/>
      <c r="J495" s="6">
        <v>53.72</v>
      </c>
      <c r="K495" s="6">
        <f t="shared" si="120"/>
        <v>65.001199999999997</v>
      </c>
      <c r="L495" s="1">
        <f t="shared" si="122"/>
        <v>53.719008264462815</v>
      </c>
      <c r="M495" s="1">
        <v>65</v>
      </c>
    </row>
    <row r="496" spans="1:14" x14ac:dyDescent="0.2">
      <c r="A496" s="2" t="s">
        <v>70</v>
      </c>
      <c r="B496" s="2" t="s">
        <v>1112</v>
      </c>
      <c r="C496" s="3" t="s">
        <v>1111</v>
      </c>
      <c r="D496" s="6"/>
      <c r="E496" s="6"/>
      <c r="F496" s="6"/>
      <c r="G496" s="38">
        <f t="shared" si="121"/>
        <v>0</v>
      </c>
      <c r="H496" s="6">
        <v>35</v>
      </c>
      <c r="I496" s="6"/>
      <c r="J496" s="6">
        <v>47.93</v>
      </c>
      <c r="K496" s="6">
        <f t="shared" si="120"/>
        <v>57.9953</v>
      </c>
      <c r="L496" s="1">
        <f t="shared" si="122"/>
        <v>47.933884297520663</v>
      </c>
      <c r="M496" s="1">
        <v>58</v>
      </c>
    </row>
    <row r="497" spans="1:13" x14ac:dyDescent="0.2">
      <c r="A497" s="2" t="s">
        <v>70</v>
      </c>
      <c r="B497" s="2" t="s">
        <v>80</v>
      </c>
      <c r="C497" s="3">
        <v>506</v>
      </c>
      <c r="D497" s="6"/>
      <c r="E497" s="6"/>
      <c r="F497" s="6"/>
      <c r="G497" s="38">
        <f t="shared" si="121"/>
        <v>0</v>
      </c>
      <c r="H497" s="32">
        <v>43</v>
      </c>
      <c r="I497" s="6"/>
      <c r="J497" s="6">
        <v>45.46</v>
      </c>
      <c r="K497" s="6">
        <f t="shared" si="120"/>
        <v>55.006599999999999</v>
      </c>
      <c r="L497" s="1">
        <f t="shared" si="122"/>
        <v>56.198347107438018</v>
      </c>
      <c r="M497" s="1">
        <v>68</v>
      </c>
    </row>
    <row r="498" spans="1:13" x14ac:dyDescent="0.2">
      <c r="A498" s="2" t="s">
        <v>70</v>
      </c>
      <c r="B498" s="2" t="s">
        <v>78</v>
      </c>
      <c r="C498" s="3" t="s">
        <v>79</v>
      </c>
      <c r="D498" s="6"/>
      <c r="E498" s="6"/>
      <c r="F498" s="6"/>
      <c r="G498" s="38">
        <f t="shared" si="121"/>
        <v>0</v>
      </c>
      <c r="H498" s="32">
        <v>47</v>
      </c>
      <c r="I498" s="6"/>
      <c r="J498" s="6">
        <v>53.72</v>
      </c>
      <c r="K498" s="6">
        <f t="shared" si="120"/>
        <v>65.001199999999997</v>
      </c>
      <c r="L498" s="1">
        <f t="shared" si="122"/>
        <v>60.330578512396698</v>
      </c>
      <c r="M498" s="1">
        <v>73</v>
      </c>
    </row>
    <row r="499" spans="1:13" x14ac:dyDescent="0.2">
      <c r="A499" s="2" t="s">
        <v>70</v>
      </c>
      <c r="B499" s="7" t="s">
        <v>832</v>
      </c>
      <c r="C499" s="17" t="s">
        <v>833</v>
      </c>
      <c r="D499" s="6"/>
      <c r="E499" s="6"/>
      <c r="F499" s="6"/>
      <c r="G499" s="38">
        <f t="shared" si="121"/>
        <v>0</v>
      </c>
      <c r="H499" s="6"/>
      <c r="I499" s="6"/>
      <c r="J499" s="6"/>
      <c r="K499" s="6">
        <f t="shared" si="120"/>
        <v>0</v>
      </c>
      <c r="L499" s="1">
        <f t="shared" si="122"/>
        <v>0</v>
      </c>
    </row>
    <row r="500" spans="1:13" x14ac:dyDescent="0.2">
      <c r="A500" s="2" t="s">
        <v>70</v>
      </c>
      <c r="B500" s="2" t="s">
        <v>487</v>
      </c>
      <c r="C500" s="3">
        <v>519</v>
      </c>
      <c r="D500" s="6"/>
      <c r="E500" s="6"/>
      <c r="F500" s="6"/>
      <c r="G500" s="38">
        <f t="shared" si="121"/>
        <v>0</v>
      </c>
      <c r="H500" s="6"/>
      <c r="I500" s="6"/>
      <c r="J500" s="6"/>
      <c r="K500" s="6">
        <f t="shared" si="120"/>
        <v>0</v>
      </c>
      <c r="L500" s="1">
        <f t="shared" si="122"/>
        <v>0</v>
      </c>
    </row>
    <row r="501" spans="1:13" x14ac:dyDescent="0.2">
      <c r="A501" s="2" t="s">
        <v>70</v>
      </c>
      <c r="B501" s="2" t="s">
        <v>480</v>
      </c>
      <c r="C501" s="3">
        <v>504</v>
      </c>
      <c r="D501" s="6"/>
      <c r="E501" s="6"/>
      <c r="F501" s="6"/>
      <c r="G501" s="38">
        <f t="shared" si="121"/>
        <v>0</v>
      </c>
      <c r="H501" s="6">
        <v>28</v>
      </c>
      <c r="I501" s="6"/>
      <c r="J501" s="6">
        <v>29.75</v>
      </c>
      <c r="K501" s="6">
        <f t="shared" si="120"/>
        <v>35.997500000000002</v>
      </c>
      <c r="L501" s="1">
        <f t="shared" si="122"/>
        <v>29.75206611570248</v>
      </c>
      <c r="M501" s="1">
        <v>36</v>
      </c>
    </row>
    <row r="502" spans="1:13" x14ac:dyDescent="0.2">
      <c r="A502" s="2" t="s">
        <v>70</v>
      </c>
      <c r="B502" s="2" t="s">
        <v>481</v>
      </c>
      <c r="C502" s="3" t="s">
        <v>81</v>
      </c>
      <c r="D502" s="6"/>
      <c r="E502" s="6"/>
      <c r="F502" s="6"/>
      <c r="G502" s="38">
        <f t="shared" ref="G502:G503" si="125">D502+E502+F502</f>
        <v>0</v>
      </c>
      <c r="H502" s="6">
        <v>30.2</v>
      </c>
      <c r="I502" s="6"/>
      <c r="J502" s="6">
        <v>33.06</v>
      </c>
      <c r="K502" s="6">
        <f t="shared" ref="K502:K503" si="126">J502*1.21</f>
        <v>40.002600000000001</v>
      </c>
      <c r="L502" s="1">
        <f t="shared" si="122"/>
        <v>33.057851239669425</v>
      </c>
      <c r="M502" s="1">
        <v>40</v>
      </c>
    </row>
    <row r="503" spans="1:13" x14ac:dyDescent="0.2">
      <c r="A503" s="2" t="s">
        <v>70</v>
      </c>
      <c r="B503" s="2" t="s">
        <v>482</v>
      </c>
      <c r="C503" s="3" t="s">
        <v>484</v>
      </c>
      <c r="D503" s="6"/>
      <c r="E503" s="6"/>
      <c r="F503" s="6"/>
      <c r="G503" s="38">
        <f t="shared" si="125"/>
        <v>0</v>
      </c>
      <c r="H503" s="6">
        <v>30</v>
      </c>
      <c r="I503" s="6"/>
      <c r="J503" s="6">
        <v>33.06</v>
      </c>
      <c r="K503" s="6">
        <f t="shared" si="126"/>
        <v>40.002600000000001</v>
      </c>
      <c r="L503" s="1">
        <f t="shared" si="122"/>
        <v>33.057851239669425</v>
      </c>
      <c r="M503" s="1">
        <v>40</v>
      </c>
    </row>
    <row r="504" spans="1:13" x14ac:dyDescent="0.2">
      <c r="A504" s="2" t="s">
        <v>70</v>
      </c>
      <c r="B504" s="2" t="s">
        <v>483</v>
      </c>
      <c r="C504" s="3" t="s">
        <v>485</v>
      </c>
      <c r="D504" s="6"/>
      <c r="E504" s="6"/>
      <c r="F504" s="6"/>
      <c r="G504" s="38">
        <f t="shared" si="121"/>
        <v>0</v>
      </c>
      <c r="H504" s="6">
        <v>32.200000000000003</v>
      </c>
      <c r="I504" s="6"/>
      <c r="J504" s="6">
        <v>36.36</v>
      </c>
      <c r="K504" s="6">
        <f t="shared" si="120"/>
        <v>43.995599999999996</v>
      </c>
      <c r="L504" s="1">
        <f t="shared" si="122"/>
        <v>36.363636363636367</v>
      </c>
      <c r="M504" s="1">
        <v>44</v>
      </c>
    </row>
    <row r="505" spans="1:13" x14ac:dyDescent="0.2">
      <c r="A505" s="2" t="s">
        <v>70</v>
      </c>
      <c r="B505" s="2" t="s">
        <v>82</v>
      </c>
      <c r="C505" s="3">
        <v>512</v>
      </c>
      <c r="D505" s="6"/>
      <c r="E505" s="6"/>
      <c r="F505" s="6"/>
      <c r="G505" s="38">
        <f t="shared" si="121"/>
        <v>0</v>
      </c>
      <c r="H505" s="6">
        <v>26.8</v>
      </c>
      <c r="I505" s="6"/>
      <c r="J505" s="6">
        <v>31.41</v>
      </c>
      <c r="K505" s="6">
        <f t="shared" si="120"/>
        <v>38.006099999999996</v>
      </c>
      <c r="L505" s="1">
        <f t="shared" si="122"/>
        <v>31.404958677685951</v>
      </c>
      <c r="M505" s="1">
        <v>38</v>
      </c>
    </row>
    <row r="506" spans="1:13" x14ac:dyDescent="0.2">
      <c r="A506" s="2" t="s">
        <v>70</v>
      </c>
      <c r="B506" s="2" t="s">
        <v>83</v>
      </c>
      <c r="C506" s="3" t="s">
        <v>84</v>
      </c>
      <c r="D506" s="6"/>
      <c r="E506" s="6"/>
      <c r="F506" s="6"/>
      <c r="G506" s="38">
        <f t="shared" si="121"/>
        <v>0</v>
      </c>
      <c r="H506" s="6">
        <v>29</v>
      </c>
      <c r="I506" s="6"/>
      <c r="J506" s="6">
        <v>34.71</v>
      </c>
      <c r="K506" s="6">
        <f t="shared" si="120"/>
        <v>41.999099999999999</v>
      </c>
      <c r="L506" s="1">
        <f t="shared" si="122"/>
        <v>34.710743801652896</v>
      </c>
      <c r="M506" s="1">
        <v>42</v>
      </c>
    </row>
    <row r="507" spans="1:13" x14ac:dyDescent="0.2">
      <c r="A507" s="2" t="s">
        <v>70</v>
      </c>
      <c r="B507" s="2" t="s">
        <v>85</v>
      </c>
      <c r="C507" s="3">
        <v>503</v>
      </c>
      <c r="D507" s="6"/>
      <c r="E507" s="6"/>
      <c r="F507" s="6"/>
      <c r="G507" s="38">
        <f t="shared" ref="G507:G515" si="127">D507+E507+F507</f>
        <v>0</v>
      </c>
      <c r="H507" s="6">
        <v>22.1</v>
      </c>
      <c r="I507" s="6"/>
      <c r="J507" s="6">
        <v>29.75</v>
      </c>
      <c r="K507" s="6">
        <f t="shared" si="120"/>
        <v>35.997500000000002</v>
      </c>
      <c r="L507" s="1">
        <f t="shared" si="122"/>
        <v>31.404958677685951</v>
      </c>
      <c r="M507" s="1">
        <v>38</v>
      </c>
    </row>
    <row r="508" spans="1:13" x14ac:dyDescent="0.2">
      <c r="A508" s="2" t="s">
        <v>70</v>
      </c>
      <c r="B508" s="2" t="s">
        <v>86</v>
      </c>
      <c r="C508" s="3" t="s">
        <v>87</v>
      </c>
      <c r="D508" s="6"/>
      <c r="E508" s="6"/>
      <c r="F508" s="6"/>
      <c r="G508" s="38">
        <f t="shared" si="127"/>
        <v>0</v>
      </c>
      <c r="H508" s="6">
        <v>24.3</v>
      </c>
      <c r="I508" s="6"/>
      <c r="J508" s="6">
        <v>33.06</v>
      </c>
      <c r="K508" s="6">
        <f t="shared" si="120"/>
        <v>40.002600000000001</v>
      </c>
      <c r="L508" s="1">
        <f t="shared" si="122"/>
        <v>33.884297520661157</v>
      </c>
      <c r="M508" s="1">
        <v>41</v>
      </c>
    </row>
    <row r="509" spans="1:13" x14ac:dyDescent="0.2">
      <c r="A509" s="2" t="s">
        <v>70</v>
      </c>
      <c r="B509" s="2" t="s">
        <v>89</v>
      </c>
      <c r="C509" s="3">
        <v>510</v>
      </c>
      <c r="D509" s="6"/>
      <c r="E509" s="6"/>
      <c r="F509" s="6"/>
      <c r="G509" s="38">
        <f t="shared" si="127"/>
        <v>0</v>
      </c>
      <c r="H509" s="6">
        <v>30</v>
      </c>
      <c r="I509" s="6"/>
      <c r="J509" s="6">
        <v>31.41</v>
      </c>
      <c r="K509" s="6">
        <f t="shared" si="120"/>
        <v>38.006099999999996</v>
      </c>
      <c r="L509" s="1">
        <f t="shared" si="122"/>
        <v>31.404958677685951</v>
      </c>
      <c r="M509" s="1">
        <v>38</v>
      </c>
    </row>
    <row r="510" spans="1:13" x14ac:dyDescent="0.2">
      <c r="A510" s="2" t="s">
        <v>70</v>
      </c>
      <c r="B510" s="7" t="s">
        <v>180</v>
      </c>
      <c r="C510" s="3" t="s">
        <v>88</v>
      </c>
      <c r="D510" s="6"/>
      <c r="E510" s="6"/>
      <c r="F510" s="6"/>
      <c r="G510" s="38">
        <f t="shared" si="127"/>
        <v>0</v>
      </c>
      <c r="H510" s="6">
        <v>32.200000000000003</v>
      </c>
      <c r="I510" s="6"/>
      <c r="J510" s="6">
        <v>34.71</v>
      </c>
      <c r="K510" s="6">
        <f t="shared" si="120"/>
        <v>41.999099999999999</v>
      </c>
      <c r="L510" s="1">
        <f t="shared" si="122"/>
        <v>41.32231404958678</v>
      </c>
      <c r="M510" s="1">
        <v>50</v>
      </c>
    </row>
    <row r="511" spans="1:13" x14ac:dyDescent="0.2">
      <c r="A511" s="2" t="s">
        <v>70</v>
      </c>
      <c r="B511" s="7" t="s">
        <v>200</v>
      </c>
      <c r="C511" s="3">
        <v>514</v>
      </c>
      <c r="D511" s="6"/>
      <c r="E511" s="6"/>
      <c r="F511" s="6"/>
      <c r="G511" s="38">
        <f t="shared" si="127"/>
        <v>0</v>
      </c>
      <c r="H511" s="6">
        <v>24</v>
      </c>
      <c r="I511" s="6"/>
      <c r="J511" s="6">
        <v>31.41</v>
      </c>
      <c r="K511" s="6">
        <f t="shared" si="120"/>
        <v>38.006099999999996</v>
      </c>
      <c r="L511" s="1">
        <f t="shared" si="122"/>
        <v>0</v>
      </c>
    </row>
    <row r="512" spans="1:13" x14ac:dyDescent="0.2">
      <c r="A512" s="2" t="s">
        <v>70</v>
      </c>
      <c r="B512" s="7" t="s">
        <v>201</v>
      </c>
      <c r="C512" s="3" t="s">
        <v>202</v>
      </c>
      <c r="D512" s="6"/>
      <c r="E512" s="6"/>
      <c r="F512" s="6"/>
      <c r="G512" s="38">
        <f t="shared" si="127"/>
        <v>0</v>
      </c>
      <c r="H512" s="6">
        <v>26.2</v>
      </c>
      <c r="I512" s="6"/>
      <c r="J512" s="6">
        <v>34.71</v>
      </c>
      <c r="K512" s="6">
        <f t="shared" si="120"/>
        <v>41.999099999999999</v>
      </c>
      <c r="L512" s="1">
        <f t="shared" si="122"/>
        <v>35.537190082644628</v>
      </c>
      <c r="M512" s="1">
        <v>43</v>
      </c>
    </row>
    <row r="513" spans="1:13" x14ac:dyDescent="0.2">
      <c r="A513" s="2" t="s">
        <v>70</v>
      </c>
      <c r="B513" s="7" t="s">
        <v>267</v>
      </c>
      <c r="C513" s="3">
        <v>515</v>
      </c>
      <c r="D513" s="6"/>
      <c r="E513" s="6"/>
      <c r="F513" s="6">
        <v>28.04</v>
      </c>
      <c r="G513" s="38">
        <f t="shared" si="127"/>
        <v>28.04</v>
      </c>
      <c r="H513" s="6">
        <v>29.25</v>
      </c>
      <c r="I513" s="6"/>
      <c r="J513" s="6">
        <v>33.06</v>
      </c>
      <c r="K513" s="6">
        <f t="shared" si="120"/>
        <v>40.002600000000001</v>
      </c>
      <c r="L513" s="1">
        <f t="shared" si="122"/>
        <v>34.710743801652896</v>
      </c>
      <c r="M513" s="1">
        <v>42</v>
      </c>
    </row>
    <row r="514" spans="1:13" x14ac:dyDescent="0.2">
      <c r="A514" s="2" t="s">
        <v>70</v>
      </c>
      <c r="B514" s="7" t="s">
        <v>265</v>
      </c>
      <c r="C514" s="3">
        <v>516</v>
      </c>
      <c r="D514" s="6"/>
      <c r="E514" s="6"/>
      <c r="F514" s="6">
        <v>20.77</v>
      </c>
      <c r="G514" s="38">
        <f t="shared" si="127"/>
        <v>20.77</v>
      </c>
      <c r="H514" s="6">
        <v>25.95</v>
      </c>
      <c r="I514" s="6"/>
      <c r="J514" s="6">
        <v>31.41</v>
      </c>
      <c r="K514" s="6">
        <f t="shared" si="120"/>
        <v>38.006099999999996</v>
      </c>
      <c r="L514" s="1">
        <f t="shared" si="122"/>
        <v>31.404958677685951</v>
      </c>
      <c r="M514" s="1">
        <v>38</v>
      </c>
    </row>
    <row r="515" spans="1:13" x14ac:dyDescent="0.2">
      <c r="A515" s="2" t="s">
        <v>70</v>
      </c>
      <c r="B515" s="7" t="s">
        <v>266</v>
      </c>
      <c r="C515" s="3">
        <v>517</v>
      </c>
      <c r="D515" s="6"/>
      <c r="E515" s="6"/>
      <c r="F515" s="6">
        <v>30.11</v>
      </c>
      <c r="G515" s="38">
        <f t="shared" si="127"/>
        <v>30.11</v>
      </c>
      <c r="H515" s="6">
        <v>30</v>
      </c>
      <c r="I515" s="6"/>
      <c r="J515" s="6">
        <v>33.06</v>
      </c>
      <c r="K515" s="6">
        <f t="shared" si="120"/>
        <v>40.002600000000001</v>
      </c>
      <c r="L515" s="1">
        <f t="shared" si="122"/>
        <v>33.057851239669425</v>
      </c>
      <c r="M515" s="1">
        <v>40</v>
      </c>
    </row>
    <row r="516" spans="1:13" x14ac:dyDescent="0.2">
      <c r="A516" s="2" t="s">
        <v>70</v>
      </c>
      <c r="B516" s="7" t="s">
        <v>486</v>
      </c>
      <c r="C516" s="3">
        <v>520</v>
      </c>
      <c r="D516" s="6"/>
      <c r="E516" s="6"/>
      <c r="H516" s="21">
        <v>22</v>
      </c>
      <c r="J516" s="21">
        <v>29.75</v>
      </c>
      <c r="K516" s="21">
        <f t="shared" si="120"/>
        <v>35.997500000000002</v>
      </c>
      <c r="L516" s="1">
        <f t="shared" si="122"/>
        <v>45.454545454545453</v>
      </c>
      <c r="M516" s="1">
        <v>55</v>
      </c>
    </row>
    <row r="517" spans="1:13" x14ac:dyDescent="0.2">
      <c r="A517" s="2" t="s">
        <v>70</v>
      </c>
      <c r="B517" s="7" t="s">
        <v>878</v>
      </c>
      <c r="C517" s="3">
        <v>522</v>
      </c>
      <c r="D517" s="6"/>
      <c r="E517" s="6"/>
      <c r="F517" s="6">
        <v>38.119999999999997</v>
      </c>
      <c r="G517" s="38">
        <f>D516+E516+F517</f>
        <v>38.119999999999997</v>
      </c>
      <c r="H517" s="6">
        <v>35.1</v>
      </c>
      <c r="I517" s="6"/>
      <c r="J517" s="6">
        <v>39.67</v>
      </c>
      <c r="K517" s="6">
        <f>J517*1.21</f>
        <v>48.000700000000002</v>
      </c>
      <c r="L517" s="1">
        <f t="shared" si="122"/>
        <v>39.669421487603309</v>
      </c>
      <c r="M517" s="1">
        <v>48</v>
      </c>
    </row>
    <row r="518" spans="1:13" x14ac:dyDescent="0.2">
      <c r="A518" s="2" t="s">
        <v>70</v>
      </c>
      <c r="B518" s="7" t="s">
        <v>879</v>
      </c>
      <c r="C518" s="3">
        <v>523</v>
      </c>
      <c r="D518" s="6"/>
      <c r="E518" s="6"/>
      <c r="F518" s="6">
        <v>33.299999999999997</v>
      </c>
      <c r="G518" s="38">
        <f>D517+E517+F518</f>
        <v>33.299999999999997</v>
      </c>
      <c r="H518" s="6">
        <v>36.5</v>
      </c>
      <c r="I518" s="6"/>
      <c r="J518" s="6">
        <v>39.67</v>
      </c>
      <c r="K518" s="6">
        <f>J518*1.21</f>
        <v>48.000700000000002</v>
      </c>
      <c r="L518" s="1">
        <f t="shared" si="122"/>
        <v>0</v>
      </c>
    </row>
    <row r="519" spans="1:13" x14ac:dyDescent="0.2">
      <c r="A519" s="2" t="s">
        <v>90</v>
      </c>
      <c r="B519" s="2" t="s">
        <v>95</v>
      </c>
      <c r="C519" s="3">
        <v>502</v>
      </c>
      <c r="D519" s="6"/>
      <c r="E519" s="6"/>
      <c r="F519" s="6"/>
      <c r="G519" s="38" t="e">
        <f>#REF!+E519+F519</f>
        <v>#REF!</v>
      </c>
      <c r="H519" s="6">
        <v>0</v>
      </c>
      <c r="I519" s="6"/>
      <c r="J519" s="6">
        <v>0</v>
      </c>
      <c r="K519" s="6">
        <f t="shared" ref="K519:K528" si="128">J519*1.21</f>
        <v>0</v>
      </c>
      <c r="L519" s="1">
        <f t="shared" si="122"/>
        <v>0</v>
      </c>
    </row>
    <row r="520" spans="1:13" x14ac:dyDescent="0.2">
      <c r="A520" s="2" t="s">
        <v>90</v>
      </c>
      <c r="B520" s="7" t="s">
        <v>618</v>
      </c>
      <c r="C520" s="17" t="s">
        <v>160</v>
      </c>
      <c r="D520" s="6"/>
      <c r="E520" s="6"/>
      <c r="F520" s="6"/>
      <c r="G520" s="38">
        <f t="shared" ref="G520:G526" si="129">D519+E520+F520</f>
        <v>0</v>
      </c>
      <c r="H520" s="6"/>
      <c r="I520" s="6"/>
      <c r="J520" s="6"/>
      <c r="K520" s="6">
        <f t="shared" si="128"/>
        <v>0</v>
      </c>
      <c r="L520" s="1">
        <f t="shared" si="122"/>
        <v>0</v>
      </c>
    </row>
    <row r="521" spans="1:13" x14ac:dyDescent="0.2">
      <c r="A521" s="2" t="s">
        <v>90</v>
      </c>
      <c r="B521" s="7" t="s">
        <v>1070</v>
      </c>
      <c r="C521" s="17" t="s">
        <v>619</v>
      </c>
      <c r="D521" s="6"/>
      <c r="E521" s="6"/>
      <c r="F521" s="6"/>
      <c r="G521" s="38">
        <f t="shared" si="129"/>
        <v>0</v>
      </c>
      <c r="H521" s="6"/>
      <c r="I521" s="6"/>
      <c r="J521" s="6"/>
      <c r="K521" s="6">
        <f t="shared" si="128"/>
        <v>0</v>
      </c>
      <c r="L521" s="1">
        <f t="shared" si="122"/>
        <v>0</v>
      </c>
    </row>
    <row r="522" spans="1:13" x14ac:dyDescent="0.2">
      <c r="A522" s="2" t="s">
        <v>90</v>
      </c>
      <c r="B522" s="2" t="s">
        <v>96</v>
      </c>
      <c r="C522" s="3" t="s">
        <v>97</v>
      </c>
      <c r="D522" s="6"/>
      <c r="E522" s="6"/>
      <c r="F522" s="6"/>
      <c r="G522" s="38">
        <f t="shared" si="129"/>
        <v>0</v>
      </c>
      <c r="H522" s="6"/>
      <c r="I522" s="6"/>
      <c r="J522" s="6"/>
      <c r="K522" s="6">
        <f t="shared" si="128"/>
        <v>0</v>
      </c>
      <c r="L522" s="1">
        <f t="shared" si="122"/>
        <v>0</v>
      </c>
    </row>
    <row r="523" spans="1:13" x14ac:dyDescent="0.2">
      <c r="A523" s="2" t="s">
        <v>90</v>
      </c>
      <c r="B523" s="7" t="s">
        <v>444</v>
      </c>
      <c r="C523" s="17" t="s">
        <v>164</v>
      </c>
      <c r="D523" s="6"/>
      <c r="E523" s="6"/>
      <c r="F523" s="6"/>
      <c r="G523" s="38">
        <f t="shared" si="129"/>
        <v>0</v>
      </c>
      <c r="H523" s="6">
        <v>22.31</v>
      </c>
      <c r="I523" s="6"/>
      <c r="J523" s="6">
        <v>22.31</v>
      </c>
      <c r="K523" s="6">
        <f t="shared" si="128"/>
        <v>26.995099999999997</v>
      </c>
      <c r="L523" s="1">
        <f t="shared" si="122"/>
        <v>0</v>
      </c>
    </row>
    <row r="524" spans="1:13" x14ac:dyDescent="0.2">
      <c r="A524" s="2" t="s">
        <v>90</v>
      </c>
      <c r="B524" s="7" t="s">
        <v>184</v>
      </c>
      <c r="C524" s="17" t="s">
        <v>185</v>
      </c>
      <c r="D524" s="6"/>
      <c r="E524" s="6">
        <v>11.54</v>
      </c>
      <c r="F524" s="6">
        <v>13.78</v>
      </c>
      <c r="G524" s="38">
        <f t="shared" si="129"/>
        <v>25.32</v>
      </c>
      <c r="H524" s="6">
        <v>27.8</v>
      </c>
      <c r="I524" s="6">
        <v>28.93</v>
      </c>
      <c r="J524" s="6">
        <v>28.93</v>
      </c>
      <c r="K524" s="6">
        <f t="shared" si="128"/>
        <v>35.005299999999998</v>
      </c>
      <c r="L524" s="1">
        <f t="shared" si="122"/>
        <v>0</v>
      </c>
    </row>
    <row r="525" spans="1:13" x14ac:dyDescent="0.2">
      <c r="A525" s="2" t="s">
        <v>90</v>
      </c>
      <c r="B525" s="7" t="s">
        <v>188</v>
      </c>
      <c r="C525" s="17" t="s">
        <v>186</v>
      </c>
      <c r="D525" s="6"/>
      <c r="E525" s="6">
        <v>5.53</v>
      </c>
      <c r="F525" s="6">
        <v>25.38</v>
      </c>
      <c r="G525" s="38">
        <f t="shared" si="129"/>
        <v>30.91</v>
      </c>
      <c r="H525" s="6">
        <v>42.2</v>
      </c>
      <c r="I525" s="6"/>
      <c r="J525" s="6">
        <v>48.6</v>
      </c>
      <c r="K525" s="6">
        <f t="shared" si="128"/>
        <v>58.805999999999997</v>
      </c>
      <c r="L525" s="1">
        <f t="shared" si="122"/>
        <v>0</v>
      </c>
    </row>
    <row r="526" spans="1:13" x14ac:dyDescent="0.2">
      <c r="A526" s="2" t="s">
        <v>90</v>
      </c>
      <c r="B526" s="7" t="s">
        <v>204</v>
      </c>
      <c r="C526" s="17" t="s">
        <v>203</v>
      </c>
      <c r="D526" s="6"/>
      <c r="E526" s="6">
        <v>8.18</v>
      </c>
      <c r="F526" s="6">
        <v>30.4</v>
      </c>
      <c r="G526" s="38">
        <f t="shared" si="129"/>
        <v>38.58</v>
      </c>
      <c r="H526" s="6">
        <v>48.25</v>
      </c>
      <c r="I526" s="6"/>
      <c r="J526" s="6">
        <v>55.5</v>
      </c>
      <c r="K526" s="6">
        <f t="shared" si="128"/>
        <v>67.155000000000001</v>
      </c>
      <c r="L526" s="1">
        <f t="shared" si="122"/>
        <v>0</v>
      </c>
    </row>
    <row r="527" spans="1:13" x14ac:dyDescent="0.2">
      <c r="A527" s="2" t="s">
        <v>90</v>
      </c>
      <c r="B527" s="7" t="s">
        <v>156</v>
      </c>
      <c r="C527" s="17" t="s">
        <v>161</v>
      </c>
      <c r="D527" s="6"/>
      <c r="E527" s="6"/>
      <c r="F527" s="6"/>
      <c r="G527" s="38"/>
      <c r="H527" s="6">
        <v>0</v>
      </c>
      <c r="I527" s="6"/>
      <c r="J527" s="6">
        <v>0</v>
      </c>
      <c r="K527" s="6">
        <f t="shared" si="128"/>
        <v>0</v>
      </c>
      <c r="L527" s="1">
        <f t="shared" ref="L527:L598" si="130">M527/1.21</f>
        <v>0</v>
      </c>
    </row>
    <row r="528" spans="1:13" x14ac:dyDescent="0.2">
      <c r="A528" s="2" t="s">
        <v>90</v>
      </c>
      <c r="B528" s="7" t="s">
        <v>155</v>
      </c>
      <c r="C528" s="3">
        <v>207</v>
      </c>
      <c r="D528" s="6"/>
      <c r="E528" s="6"/>
      <c r="F528" s="6"/>
      <c r="G528" s="38"/>
      <c r="H528" s="6"/>
      <c r="I528" s="6"/>
      <c r="J528" s="6"/>
      <c r="K528" s="6">
        <f t="shared" si="128"/>
        <v>0</v>
      </c>
      <c r="L528" s="1">
        <f t="shared" si="130"/>
        <v>0</v>
      </c>
    </row>
    <row r="529" spans="1:13" x14ac:dyDescent="0.2">
      <c r="A529" s="2" t="s">
        <v>90</v>
      </c>
      <c r="B529" s="7" t="s">
        <v>269</v>
      </c>
      <c r="C529" s="3" t="s">
        <v>268</v>
      </c>
      <c r="D529" s="6"/>
      <c r="E529" s="6"/>
      <c r="F529" s="6"/>
      <c r="G529" s="38">
        <f>D528+E529+F529</f>
        <v>0</v>
      </c>
      <c r="H529" s="6"/>
      <c r="I529" s="6"/>
      <c r="J529" s="6"/>
      <c r="K529" s="6">
        <f t="shared" ref="K529" si="131">J529*1.21</f>
        <v>0</v>
      </c>
      <c r="L529" s="1">
        <f t="shared" si="130"/>
        <v>0</v>
      </c>
    </row>
    <row r="530" spans="1:13" x14ac:dyDescent="0.2">
      <c r="A530" s="2" t="s">
        <v>90</v>
      </c>
      <c r="B530" s="7" t="s">
        <v>157</v>
      </c>
      <c r="C530" s="17" t="s">
        <v>162</v>
      </c>
      <c r="D530" s="6"/>
      <c r="E530" s="6">
        <v>5.74</v>
      </c>
      <c r="F530" s="6">
        <v>26.4</v>
      </c>
      <c r="G530" s="38">
        <v>30.33</v>
      </c>
      <c r="H530" s="6">
        <v>40.18</v>
      </c>
      <c r="I530" s="6"/>
      <c r="J530" s="6">
        <v>46.5</v>
      </c>
      <c r="K530" s="6">
        <f>J530*1.21</f>
        <v>56.265000000000001</v>
      </c>
      <c r="L530" s="1">
        <f t="shared" si="130"/>
        <v>0</v>
      </c>
    </row>
    <row r="531" spans="1:13" x14ac:dyDescent="0.2">
      <c r="A531" s="2" t="s">
        <v>90</v>
      </c>
      <c r="B531" s="7" t="s">
        <v>158</v>
      </c>
      <c r="C531" s="17" t="s">
        <v>163</v>
      </c>
      <c r="D531" s="6"/>
      <c r="E531" s="6">
        <v>8.18</v>
      </c>
      <c r="F531" s="6">
        <v>28</v>
      </c>
      <c r="G531" s="38">
        <f>D530+E531+F531</f>
        <v>36.18</v>
      </c>
      <c r="H531" s="6">
        <v>45.23</v>
      </c>
      <c r="I531" s="6"/>
      <c r="J531" s="6">
        <v>52</v>
      </c>
      <c r="K531" s="6">
        <f>J531*1.21</f>
        <v>62.92</v>
      </c>
      <c r="L531" s="1">
        <f t="shared" si="130"/>
        <v>0</v>
      </c>
    </row>
    <row r="532" spans="1:13" x14ac:dyDescent="0.2">
      <c r="A532" s="2" t="s">
        <v>90</v>
      </c>
      <c r="B532" s="7" t="s">
        <v>445</v>
      </c>
      <c r="C532" s="17" t="s">
        <v>166</v>
      </c>
      <c r="D532" s="6"/>
      <c r="E532" s="6"/>
      <c r="F532" s="6">
        <v>18.260000000000002</v>
      </c>
      <c r="G532" s="38">
        <f>D531+E532+F532</f>
        <v>18.260000000000002</v>
      </c>
      <c r="H532" s="6">
        <v>22.44</v>
      </c>
      <c r="I532" s="6"/>
      <c r="J532" s="6">
        <v>23.14</v>
      </c>
      <c r="K532" s="6">
        <f>J532*1.21</f>
        <v>27.999400000000001</v>
      </c>
      <c r="L532" s="1">
        <f t="shared" si="130"/>
        <v>0</v>
      </c>
    </row>
    <row r="533" spans="1:13" x14ac:dyDescent="0.2">
      <c r="A533" s="2" t="s">
        <v>90</v>
      </c>
      <c r="B533" s="7" t="s">
        <v>187</v>
      </c>
      <c r="C533" s="17" t="s">
        <v>189</v>
      </c>
      <c r="D533" s="6"/>
      <c r="E533" s="6"/>
      <c r="F533" s="6"/>
      <c r="G533" s="38">
        <f>D532+E533+F533</f>
        <v>0</v>
      </c>
      <c r="H533" s="6"/>
      <c r="I533" s="6"/>
      <c r="J533" s="6"/>
      <c r="K533" s="6">
        <f>J533*1.21</f>
        <v>0</v>
      </c>
      <c r="L533" s="1">
        <f t="shared" si="130"/>
        <v>0</v>
      </c>
    </row>
    <row r="534" spans="1:13" x14ac:dyDescent="0.2">
      <c r="A534" s="2" t="s">
        <v>90</v>
      </c>
      <c r="B534" s="7" t="s">
        <v>430</v>
      </c>
      <c r="C534" s="17" t="s">
        <v>190</v>
      </c>
      <c r="D534" s="1"/>
      <c r="E534" s="6"/>
      <c r="F534" s="6"/>
      <c r="G534" s="38">
        <f>D533+E534+F534</f>
        <v>0</v>
      </c>
      <c r="H534" s="6"/>
      <c r="I534" s="6"/>
      <c r="J534" s="6"/>
      <c r="K534" s="6">
        <f t="shared" ref="K534" si="132">J534*1.21</f>
        <v>0</v>
      </c>
      <c r="L534" s="1">
        <f t="shared" si="130"/>
        <v>0</v>
      </c>
    </row>
    <row r="535" spans="1:13" x14ac:dyDescent="0.2">
      <c r="A535" s="2" t="s">
        <v>90</v>
      </c>
      <c r="B535" s="7" t="s">
        <v>369</v>
      </c>
      <c r="C535" s="3">
        <v>208</v>
      </c>
      <c r="D535" s="6"/>
      <c r="E535" s="6">
        <v>4.49</v>
      </c>
      <c r="F535" s="6">
        <v>16</v>
      </c>
      <c r="G535" s="38">
        <f t="shared" ref="G535:G545" si="133">D535+E535+F535</f>
        <v>20.490000000000002</v>
      </c>
      <c r="H535" s="6">
        <v>31.41</v>
      </c>
      <c r="I535" s="6"/>
      <c r="J535" s="6">
        <v>31.41</v>
      </c>
      <c r="K535" s="6">
        <f t="shared" ref="K535:K555" si="134">J535*1.21</f>
        <v>38.006099999999996</v>
      </c>
      <c r="L535" s="1">
        <f t="shared" si="130"/>
        <v>0</v>
      </c>
    </row>
    <row r="536" spans="1:13" x14ac:dyDescent="0.2">
      <c r="A536" s="2" t="s">
        <v>90</v>
      </c>
      <c r="B536" s="7" t="s">
        <v>159</v>
      </c>
      <c r="C536" s="17" t="s">
        <v>165</v>
      </c>
      <c r="D536" s="6"/>
      <c r="E536" s="6"/>
      <c r="F536" s="6">
        <v>19.23</v>
      </c>
      <c r="G536" s="38">
        <f t="shared" si="133"/>
        <v>19.23</v>
      </c>
      <c r="H536" s="6">
        <v>21.5</v>
      </c>
      <c r="I536" s="6">
        <v>23.14</v>
      </c>
      <c r="J536" s="6">
        <v>23.14</v>
      </c>
      <c r="K536" s="6">
        <f t="shared" si="134"/>
        <v>27.999400000000001</v>
      </c>
      <c r="L536" s="1">
        <f t="shared" si="130"/>
        <v>23.140495867768596</v>
      </c>
      <c r="M536" s="31">
        <v>28</v>
      </c>
    </row>
    <row r="537" spans="1:13" x14ac:dyDescent="0.2">
      <c r="A537" s="2" t="s">
        <v>90</v>
      </c>
      <c r="B537" s="7" t="s">
        <v>370</v>
      </c>
      <c r="C537" s="3">
        <v>201</v>
      </c>
      <c r="D537" s="6"/>
      <c r="E537" s="6">
        <v>2.5</v>
      </c>
      <c r="F537" s="6">
        <v>8</v>
      </c>
      <c r="G537" s="38">
        <f t="shared" si="133"/>
        <v>10.5</v>
      </c>
      <c r="H537" s="6">
        <v>14.5</v>
      </c>
      <c r="I537" s="6"/>
      <c r="J537" s="6">
        <v>18.18</v>
      </c>
      <c r="K537" s="6">
        <f t="shared" si="134"/>
        <v>21.997799999999998</v>
      </c>
      <c r="L537" s="1">
        <f t="shared" si="130"/>
        <v>18.181818181818183</v>
      </c>
      <c r="M537" s="1">
        <v>22</v>
      </c>
    </row>
    <row r="538" spans="1:13" x14ac:dyDescent="0.2">
      <c r="A538" s="2" t="s">
        <v>90</v>
      </c>
      <c r="B538" s="7" t="s">
        <v>371</v>
      </c>
      <c r="C538" s="3" t="s">
        <v>92</v>
      </c>
      <c r="D538" s="6"/>
      <c r="E538" s="6">
        <v>2.5</v>
      </c>
      <c r="F538" s="6">
        <v>8</v>
      </c>
      <c r="G538" s="38">
        <f t="shared" si="133"/>
        <v>10.5</v>
      </c>
      <c r="H538" s="6">
        <v>16</v>
      </c>
      <c r="I538" s="6"/>
      <c r="J538" s="6">
        <v>18.18</v>
      </c>
      <c r="K538" s="6">
        <f t="shared" si="134"/>
        <v>21.997799999999998</v>
      </c>
      <c r="L538" s="1">
        <f t="shared" si="130"/>
        <v>20.66115702479339</v>
      </c>
      <c r="M538" s="1">
        <v>25</v>
      </c>
    </row>
    <row r="539" spans="1:13" x14ac:dyDescent="0.2">
      <c r="A539" s="2" t="s">
        <v>90</v>
      </c>
      <c r="B539" s="7" t="s">
        <v>372</v>
      </c>
      <c r="C539" s="3">
        <v>206</v>
      </c>
      <c r="D539" s="6"/>
      <c r="E539" s="6">
        <v>4.26</v>
      </c>
      <c r="F539" s="6">
        <v>10.99</v>
      </c>
      <c r="G539" s="38">
        <f t="shared" si="133"/>
        <v>15.25</v>
      </c>
      <c r="H539" s="6">
        <v>17</v>
      </c>
      <c r="I539" s="6">
        <v>19.5</v>
      </c>
      <c r="J539" s="6">
        <v>20.66</v>
      </c>
      <c r="K539" s="6">
        <f t="shared" si="134"/>
        <v>24.9986</v>
      </c>
      <c r="L539" s="1">
        <f t="shared" si="130"/>
        <v>0</v>
      </c>
    </row>
    <row r="540" spans="1:13" x14ac:dyDescent="0.2">
      <c r="A540" s="2" t="s">
        <v>90</v>
      </c>
      <c r="B540" s="7" t="s">
        <v>593</v>
      </c>
      <c r="C540" s="17" t="s">
        <v>594</v>
      </c>
      <c r="D540" s="6"/>
      <c r="E540" s="6">
        <v>2.1800000000000002</v>
      </c>
      <c r="F540" s="6">
        <v>8.4</v>
      </c>
      <c r="G540" s="38">
        <f t="shared" si="133"/>
        <v>10.58</v>
      </c>
      <c r="H540" s="6">
        <v>18</v>
      </c>
      <c r="I540" s="6"/>
      <c r="J540" s="6">
        <v>20.66</v>
      </c>
      <c r="K540" s="6">
        <f t="shared" si="134"/>
        <v>24.9986</v>
      </c>
      <c r="L540" s="1">
        <f t="shared" si="130"/>
        <v>0</v>
      </c>
    </row>
    <row r="541" spans="1:13" x14ac:dyDescent="0.2">
      <c r="A541" s="2" t="s">
        <v>90</v>
      </c>
      <c r="B541" s="7" t="s">
        <v>373</v>
      </c>
      <c r="C541" s="3" t="s">
        <v>93</v>
      </c>
      <c r="D541" s="6"/>
      <c r="E541" s="6">
        <v>6.42</v>
      </c>
      <c r="F541" s="6">
        <v>13.74</v>
      </c>
      <c r="G541" s="38">
        <f t="shared" si="133"/>
        <v>20.16</v>
      </c>
      <c r="H541" s="6">
        <v>25</v>
      </c>
      <c r="I541" s="6"/>
      <c r="J541" s="6">
        <v>26.45</v>
      </c>
      <c r="K541" s="6">
        <f t="shared" si="134"/>
        <v>32.0045</v>
      </c>
      <c r="L541" s="1">
        <f t="shared" si="130"/>
        <v>26.446280991735538</v>
      </c>
      <c r="M541" s="1">
        <v>32</v>
      </c>
    </row>
    <row r="542" spans="1:13" x14ac:dyDescent="0.2">
      <c r="A542" s="2" t="s">
        <v>90</v>
      </c>
      <c r="B542" s="7" t="s">
        <v>1113</v>
      </c>
      <c r="C542" s="3" t="s">
        <v>1114</v>
      </c>
      <c r="D542" s="6"/>
      <c r="E542" s="6">
        <v>3.81</v>
      </c>
      <c r="F542" s="6">
        <v>14.94</v>
      </c>
      <c r="G542" s="38">
        <f t="shared" si="133"/>
        <v>18.75</v>
      </c>
      <c r="H542" s="6">
        <v>24</v>
      </c>
      <c r="I542" s="6">
        <v>27.5</v>
      </c>
      <c r="J542" s="6">
        <v>29.75</v>
      </c>
      <c r="K542" s="6">
        <f t="shared" si="134"/>
        <v>35.997500000000002</v>
      </c>
      <c r="L542" s="1">
        <f t="shared" si="130"/>
        <v>0</v>
      </c>
    </row>
    <row r="543" spans="1:13" x14ac:dyDescent="0.2">
      <c r="A543" s="2" t="s">
        <v>90</v>
      </c>
      <c r="B543" s="7" t="s">
        <v>980</v>
      </c>
      <c r="C543" s="3" t="s">
        <v>977</v>
      </c>
      <c r="D543" s="6"/>
      <c r="E543" s="6">
        <v>6.24</v>
      </c>
      <c r="F543" s="6">
        <v>33.97</v>
      </c>
      <c r="G543" s="38">
        <f t="shared" si="133"/>
        <v>40.21</v>
      </c>
      <c r="H543" s="6">
        <v>60</v>
      </c>
      <c r="I543" s="6"/>
      <c r="J543" s="6">
        <v>70</v>
      </c>
      <c r="K543" s="6">
        <f t="shared" si="134"/>
        <v>84.7</v>
      </c>
      <c r="L543" s="1">
        <f t="shared" si="130"/>
        <v>0</v>
      </c>
    </row>
    <row r="544" spans="1:13" x14ac:dyDescent="0.2">
      <c r="A544" s="7" t="s">
        <v>90</v>
      </c>
      <c r="B544" s="7" t="s">
        <v>981</v>
      </c>
      <c r="C544" s="3" t="s">
        <v>978</v>
      </c>
      <c r="D544" s="6"/>
      <c r="E544" s="6">
        <v>9.36</v>
      </c>
      <c r="F544" s="6">
        <v>41.71</v>
      </c>
      <c r="G544" s="38">
        <f t="shared" si="133"/>
        <v>51.07</v>
      </c>
      <c r="H544" s="6">
        <v>70</v>
      </c>
      <c r="I544" s="6"/>
      <c r="J544" s="6">
        <v>80</v>
      </c>
      <c r="K544" s="6">
        <f t="shared" si="134"/>
        <v>96.8</v>
      </c>
      <c r="L544" s="1">
        <f t="shared" si="130"/>
        <v>0</v>
      </c>
    </row>
    <row r="545" spans="1:12" x14ac:dyDescent="0.2">
      <c r="A545" s="2" t="s">
        <v>90</v>
      </c>
      <c r="B545" s="7" t="s">
        <v>300</v>
      </c>
      <c r="C545" s="3" t="s">
        <v>979</v>
      </c>
      <c r="D545" s="6"/>
      <c r="E545" s="6">
        <v>9.4499999999999993</v>
      </c>
      <c r="F545" s="6">
        <v>44.27</v>
      </c>
      <c r="G545" s="38">
        <f t="shared" si="133"/>
        <v>53.72</v>
      </c>
      <c r="H545" s="6"/>
      <c r="I545" s="6"/>
      <c r="J545" s="6">
        <v>70.25</v>
      </c>
      <c r="K545" s="6">
        <f t="shared" si="134"/>
        <v>85.002499999999998</v>
      </c>
      <c r="L545" s="1">
        <f t="shared" si="130"/>
        <v>0</v>
      </c>
    </row>
    <row r="546" spans="1:12" x14ac:dyDescent="0.2">
      <c r="A546" s="2" t="s">
        <v>90</v>
      </c>
      <c r="B546" s="2" t="s">
        <v>620</v>
      </c>
      <c r="C546" s="3" t="s">
        <v>94</v>
      </c>
      <c r="D546" s="6"/>
      <c r="E546" s="6"/>
      <c r="F546" s="6"/>
      <c r="G546" s="38">
        <f t="shared" ref="G546:G636" si="135">D546+E546+F546</f>
        <v>0</v>
      </c>
      <c r="H546" s="6"/>
      <c r="I546" s="6"/>
      <c r="J546" s="6"/>
      <c r="K546" s="6">
        <f t="shared" si="134"/>
        <v>0</v>
      </c>
      <c r="L546" s="1">
        <f t="shared" si="130"/>
        <v>0</v>
      </c>
    </row>
    <row r="547" spans="1:12" x14ac:dyDescent="0.2">
      <c r="A547" s="2" t="s">
        <v>90</v>
      </c>
      <c r="B547" s="2" t="s">
        <v>621</v>
      </c>
      <c r="C547" s="3" t="s">
        <v>98</v>
      </c>
      <c r="D547" s="6"/>
      <c r="E547" s="6"/>
      <c r="F547" s="6"/>
      <c r="G547" s="38">
        <f t="shared" si="135"/>
        <v>0</v>
      </c>
      <c r="H547" s="6"/>
      <c r="I547" s="6"/>
      <c r="J547" s="6"/>
      <c r="K547" s="6">
        <f t="shared" si="134"/>
        <v>0</v>
      </c>
      <c r="L547" s="1">
        <f t="shared" si="130"/>
        <v>0</v>
      </c>
    </row>
    <row r="548" spans="1:12" x14ac:dyDescent="0.2">
      <c r="A548" s="2" t="s">
        <v>90</v>
      </c>
      <c r="B548" s="2" t="s">
        <v>622</v>
      </c>
      <c r="C548" s="3">
        <v>202</v>
      </c>
      <c r="D548" s="6"/>
      <c r="E548" s="6">
        <v>5.54</v>
      </c>
      <c r="F548" s="6">
        <v>13.98</v>
      </c>
      <c r="G548" s="38">
        <f t="shared" si="135"/>
        <v>19.52</v>
      </c>
      <c r="H548" s="6">
        <v>21.5</v>
      </c>
      <c r="I548" s="6"/>
      <c r="J548" s="6">
        <v>23.14</v>
      </c>
      <c r="K548" s="6">
        <f t="shared" si="134"/>
        <v>27.999400000000001</v>
      </c>
      <c r="L548" s="1">
        <f t="shared" si="130"/>
        <v>0</v>
      </c>
    </row>
    <row r="549" spans="1:12" x14ac:dyDescent="0.2">
      <c r="A549" s="2" t="s">
        <v>90</v>
      </c>
      <c r="B549" s="7" t="s">
        <v>374</v>
      </c>
      <c r="C549" s="3" t="s">
        <v>102</v>
      </c>
      <c r="D549" s="6"/>
      <c r="E549" s="6"/>
      <c r="F549" s="6"/>
      <c r="G549" s="38">
        <f t="shared" si="135"/>
        <v>0</v>
      </c>
      <c r="H549" s="6">
        <v>12.65</v>
      </c>
      <c r="I549" s="6"/>
      <c r="J549" s="6">
        <v>16</v>
      </c>
      <c r="K549" s="6">
        <f t="shared" si="134"/>
        <v>19.36</v>
      </c>
      <c r="L549" s="1">
        <f t="shared" si="130"/>
        <v>0</v>
      </c>
    </row>
    <row r="550" spans="1:12" x14ac:dyDescent="0.2">
      <c r="A550" s="2" t="s">
        <v>90</v>
      </c>
      <c r="B550" s="7" t="s">
        <v>375</v>
      </c>
      <c r="C550" s="3">
        <v>200</v>
      </c>
      <c r="D550" s="6"/>
      <c r="E550" s="6"/>
      <c r="F550" s="6"/>
      <c r="G550" s="38">
        <f t="shared" si="135"/>
        <v>0</v>
      </c>
      <c r="H550" s="6"/>
      <c r="I550" s="6"/>
      <c r="J550" s="6"/>
      <c r="K550" s="6">
        <f t="shared" si="134"/>
        <v>0</v>
      </c>
      <c r="L550" s="1">
        <f t="shared" si="130"/>
        <v>0</v>
      </c>
    </row>
    <row r="551" spans="1:12" x14ac:dyDescent="0.2">
      <c r="A551" s="2" t="s">
        <v>90</v>
      </c>
      <c r="B551" s="7" t="s">
        <v>624</v>
      </c>
      <c r="C551" s="3">
        <v>216</v>
      </c>
      <c r="D551" s="6"/>
      <c r="E551" s="6">
        <v>1.25</v>
      </c>
      <c r="F551" s="6">
        <v>22.77</v>
      </c>
      <c r="G551" s="38">
        <f t="shared" si="135"/>
        <v>24.02</v>
      </c>
      <c r="H551" s="6">
        <v>27.3</v>
      </c>
      <c r="I551" s="6"/>
      <c r="J551" s="6">
        <v>33.57</v>
      </c>
      <c r="K551" s="6">
        <f t="shared" si="134"/>
        <v>40.619700000000002</v>
      </c>
      <c r="L551" s="1">
        <f t="shared" si="130"/>
        <v>0</v>
      </c>
    </row>
    <row r="552" spans="1:12" x14ac:dyDescent="0.2">
      <c r="A552" s="2" t="s">
        <v>90</v>
      </c>
      <c r="B552" s="7" t="s">
        <v>301</v>
      </c>
      <c r="C552" s="3" t="s">
        <v>1050</v>
      </c>
      <c r="D552" s="6"/>
      <c r="E552" s="6">
        <v>1.25</v>
      </c>
      <c r="F552" s="6">
        <v>22.77</v>
      </c>
      <c r="G552" s="38">
        <f t="shared" si="135"/>
        <v>24.02</v>
      </c>
      <c r="H552" s="6">
        <v>27.3</v>
      </c>
      <c r="I552" s="6"/>
      <c r="J552" s="6">
        <v>33.06</v>
      </c>
      <c r="K552" s="6">
        <f t="shared" si="134"/>
        <v>40.002600000000001</v>
      </c>
      <c r="L552" s="1">
        <f t="shared" si="130"/>
        <v>0</v>
      </c>
    </row>
    <row r="553" spans="1:12" x14ac:dyDescent="0.2">
      <c r="A553" s="2" t="s">
        <v>90</v>
      </c>
      <c r="B553" s="7" t="s">
        <v>1041</v>
      </c>
      <c r="C553" s="17" t="s">
        <v>1042</v>
      </c>
      <c r="D553" s="6"/>
      <c r="E553" s="6">
        <v>1.25</v>
      </c>
      <c r="F553" s="6">
        <v>24.41</v>
      </c>
      <c r="G553" s="38">
        <f t="shared" si="135"/>
        <v>25.66</v>
      </c>
      <c r="H553" s="6">
        <v>29</v>
      </c>
      <c r="I553" s="6"/>
      <c r="J553" s="6">
        <v>35.81</v>
      </c>
      <c r="K553" s="6">
        <f t="shared" si="134"/>
        <v>43.330100000000002</v>
      </c>
      <c r="L553" s="1">
        <f t="shared" si="130"/>
        <v>0</v>
      </c>
    </row>
    <row r="554" spans="1:12" x14ac:dyDescent="0.2">
      <c r="A554" s="2" t="s">
        <v>90</v>
      </c>
      <c r="B554" s="7" t="s">
        <v>1181</v>
      </c>
      <c r="C554" s="17" t="s">
        <v>1081</v>
      </c>
      <c r="D554" s="6"/>
      <c r="E554" s="6">
        <v>1.25</v>
      </c>
      <c r="F554" s="6">
        <v>24.41</v>
      </c>
      <c r="G554" s="38">
        <f t="shared" si="135"/>
        <v>25.66</v>
      </c>
      <c r="H554" s="6">
        <v>29</v>
      </c>
      <c r="I554" s="6"/>
      <c r="J554" s="6">
        <v>33.06</v>
      </c>
      <c r="K554" s="6">
        <f t="shared" si="134"/>
        <v>40.002600000000001</v>
      </c>
      <c r="L554" s="1">
        <f t="shared" si="130"/>
        <v>0</v>
      </c>
    </row>
    <row r="555" spans="1:12" x14ac:dyDescent="0.2">
      <c r="A555" s="2" t="s">
        <v>90</v>
      </c>
      <c r="B555" s="7" t="s">
        <v>302</v>
      </c>
      <c r="C555" s="17" t="s">
        <v>304</v>
      </c>
      <c r="D555" s="6"/>
      <c r="E555" s="6">
        <v>1.25</v>
      </c>
      <c r="F555" s="6">
        <v>25.3</v>
      </c>
      <c r="G555" s="38">
        <f t="shared" si="135"/>
        <v>26.55</v>
      </c>
      <c r="H555" s="6">
        <v>30</v>
      </c>
      <c r="I555" s="6">
        <v>32</v>
      </c>
      <c r="J555" s="6">
        <v>33.06</v>
      </c>
      <c r="K555" s="6">
        <f t="shared" si="134"/>
        <v>40.002600000000001</v>
      </c>
      <c r="L555" s="1">
        <f t="shared" si="130"/>
        <v>0</v>
      </c>
    </row>
    <row r="556" spans="1:12" x14ac:dyDescent="0.2">
      <c r="A556" s="2" t="s">
        <v>90</v>
      </c>
      <c r="B556" s="7" t="s">
        <v>1043</v>
      </c>
      <c r="C556" s="17" t="s">
        <v>1044</v>
      </c>
      <c r="D556" s="6"/>
      <c r="E556" s="6">
        <v>1.25</v>
      </c>
      <c r="F556" s="6">
        <v>23</v>
      </c>
      <c r="G556" s="38">
        <f t="shared" ref="G556" si="136">D556+E556+F556</f>
        <v>24.25</v>
      </c>
      <c r="H556" s="6"/>
      <c r="I556" s="6"/>
      <c r="J556" s="6"/>
      <c r="K556" s="6">
        <f t="shared" ref="K556" si="137">J556*1.21</f>
        <v>0</v>
      </c>
      <c r="L556" s="1">
        <f t="shared" si="130"/>
        <v>0</v>
      </c>
    </row>
    <row r="557" spans="1:12" x14ac:dyDescent="0.2">
      <c r="A557" s="2" t="s">
        <v>90</v>
      </c>
      <c r="B557" s="7" t="s">
        <v>303</v>
      </c>
      <c r="C557" s="17" t="s">
        <v>305</v>
      </c>
      <c r="D557" s="6"/>
      <c r="E557" s="6">
        <v>1.25</v>
      </c>
      <c r="F557" s="6">
        <v>25.3</v>
      </c>
      <c r="G557" s="38">
        <f t="shared" si="135"/>
        <v>26.55</v>
      </c>
      <c r="H557" s="6">
        <v>31</v>
      </c>
      <c r="I557" s="6"/>
      <c r="J557" s="6">
        <v>35.26</v>
      </c>
      <c r="K557" s="6">
        <f t="shared" ref="K557:K562" si="138">J557*1.21</f>
        <v>42.664599999999993</v>
      </c>
      <c r="L557" s="1">
        <f t="shared" si="130"/>
        <v>0</v>
      </c>
    </row>
    <row r="558" spans="1:12" x14ac:dyDescent="0.2">
      <c r="A558" s="2" t="s">
        <v>90</v>
      </c>
      <c r="B558" s="7" t="s">
        <v>447</v>
      </c>
      <c r="C558" s="3" t="s">
        <v>338</v>
      </c>
      <c r="D558" s="6"/>
      <c r="E558" s="6">
        <v>1.25</v>
      </c>
      <c r="F558" s="6">
        <v>29.6</v>
      </c>
      <c r="G558" s="38">
        <f t="shared" si="135"/>
        <v>30.85</v>
      </c>
      <c r="H558" s="6">
        <v>35.5</v>
      </c>
      <c r="I558" s="6"/>
      <c r="J558" s="6">
        <v>38.020000000000003</v>
      </c>
      <c r="K558" s="6">
        <f t="shared" si="138"/>
        <v>46.004200000000004</v>
      </c>
      <c r="L558" s="1">
        <f t="shared" si="130"/>
        <v>0</v>
      </c>
    </row>
    <row r="559" spans="1:12" x14ac:dyDescent="0.2">
      <c r="A559" s="2" t="s">
        <v>90</v>
      </c>
      <c r="B559" s="7" t="s">
        <v>1076</v>
      </c>
      <c r="C559" s="3" t="s">
        <v>771</v>
      </c>
      <c r="D559" s="6"/>
      <c r="E559" s="6">
        <v>1.25</v>
      </c>
      <c r="F559" s="6">
        <v>25.3</v>
      </c>
      <c r="G559" s="38">
        <f t="shared" si="135"/>
        <v>26.55</v>
      </c>
      <c r="H559" s="6">
        <v>31</v>
      </c>
      <c r="I559" s="6"/>
      <c r="J559" s="6">
        <v>34.89</v>
      </c>
      <c r="K559" s="6">
        <f t="shared" si="138"/>
        <v>42.216900000000003</v>
      </c>
      <c r="L559" s="1">
        <f t="shared" si="130"/>
        <v>0</v>
      </c>
    </row>
    <row r="560" spans="1:12" x14ac:dyDescent="0.2">
      <c r="A560" s="2" t="s">
        <v>90</v>
      </c>
      <c r="B560" s="7" t="s">
        <v>623</v>
      </c>
      <c r="C560" s="3" t="s">
        <v>772</v>
      </c>
      <c r="D560" s="6"/>
      <c r="E560" s="6">
        <v>1.25</v>
      </c>
      <c r="F560" s="6">
        <v>20.239999999999998</v>
      </c>
      <c r="G560" s="38">
        <f t="shared" si="135"/>
        <v>21.49</v>
      </c>
      <c r="H560" s="6">
        <v>26</v>
      </c>
      <c r="I560" s="6"/>
      <c r="J560" s="6">
        <v>29.75</v>
      </c>
      <c r="K560" s="6">
        <f t="shared" si="138"/>
        <v>35.997500000000002</v>
      </c>
      <c r="L560" s="1">
        <f t="shared" si="130"/>
        <v>0</v>
      </c>
    </row>
    <row r="561" spans="1:13" x14ac:dyDescent="0.2">
      <c r="A561" s="2" t="s">
        <v>90</v>
      </c>
      <c r="B561" s="7" t="s">
        <v>984</v>
      </c>
      <c r="C561" s="3" t="s">
        <v>985</v>
      </c>
      <c r="D561" s="6"/>
      <c r="E561" s="6">
        <v>3</v>
      </c>
      <c r="F561" s="6">
        <v>45</v>
      </c>
      <c r="G561" s="38">
        <f t="shared" si="135"/>
        <v>48</v>
      </c>
      <c r="H561" s="6">
        <v>55</v>
      </c>
      <c r="I561" s="6"/>
      <c r="J561" s="6">
        <v>57.85</v>
      </c>
      <c r="K561" s="6">
        <f t="shared" si="138"/>
        <v>69.998499999999993</v>
      </c>
      <c r="L561" s="1">
        <f t="shared" si="130"/>
        <v>57.851239669421489</v>
      </c>
      <c r="M561" s="1">
        <v>70</v>
      </c>
    </row>
    <row r="562" spans="1:13" x14ac:dyDescent="0.2">
      <c r="A562" s="2" t="s">
        <v>90</v>
      </c>
      <c r="B562" s="7" t="s">
        <v>1116</v>
      </c>
      <c r="C562" s="3" t="s">
        <v>789</v>
      </c>
      <c r="D562" s="6"/>
      <c r="E562" s="6">
        <v>1</v>
      </c>
      <c r="F562" s="6">
        <v>12.65</v>
      </c>
      <c r="G562" s="38">
        <f t="shared" si="135"/>
        <v>13.65</v>
      </c>
      <c r="H562" s="6">
        <v>15</v>
      </c>
      <c r="I562" s="6"/>
      <c r="J562" s="6">
        <v>16.53</v>
      </c>
      <c r="K562" s="6">
        <f t="shared" si="138"/>
        <v>20.001300000000001</v>
      </c>
      <c r="L562" s="1">
        <f t="shared" si="130"/>
        <v>16.528925619834713</v>
      </c>
      <c r="M562" s="1">
        <v>20</v>
      </c>
    </row>
    <row r="563" spans="1:13" x14ac:dyDescent="0.2">
      <c r="A563" s="2" t="s">
        <v>90</v>
      </c>
      <c r="B563" s="2" t="s">
        <v>1186</v>
      </c>
      <c r="C563" s="3">
        <v>215</v>
      </c>
      <c r="D563" s="6"/>
      <c r="E563" s="6">
        <v>0.97</v>
      </c>
      <c r="F563" s="6">
        <v>15</v>
      </c>
      <c r="G563" s="38">
        <f t="shared" ref="G563:G578" si="139">D563+E563+F563</f>
        <v>15.97</v>
      </c>
      <c r="H563" s="6">
        <v>18.399999999999999</v>
      </c>
      <c r="I563" s="6">
        <v>20</v>
      </c>
      <c r="J563" s="6">
        <v>23.14</v>
      </c>
      <c r="K563" s="6">
        <f t="shared" ref="K563:K580" si="140">J563*1.21</f>
        <v>27.999400000000001</v>
      </c>
      <c r="L563" s="1">
        <f t="shared" si="130"/>
        <v>0</v>
      </c>
    </row>
    <row r="564" spans="1:13" x14ac:dyDescent="0.2">
      <c r="A564" s="2" t="s">
        <v>90</v>
      </c>
      <c r="B564" s="7" t="s">
        <v>1187</v>
      </c>
      <c r="C564" s="3"/>
      <c r="D564" s="6"/>
      <c r="E564" s="6">
        <v>0.6</v>
      </c>
      <c r="F564" s="6">
        <v>3</v>
      </c>
      <c r="G564" s="38">
        <f t="shared" si="139"/>
        <v>3.6</v>
      </c>
      <c r="H564" s="6">
        <v>5</v>
      </c>
      <c r="I564" s="6"/>
      <c r="J564" s="6">
        <v>8.27</v>
      </c>
      <c r="K564" s="6">
        <f t="shared" si="140"/>
        <v>10.006699999999999</v>
      </c>
      <c r="L564" s="1">
        <f t="shared" si="130"/>
        <v>8.2644628099173563</v>
      </c>
      <c r="M564" s="1">
        <v>10</v>
      </c>
    </row>
    <row r="565" spans="1:13" x14ac:dyDescent="0.2">
      <c r="A565" s="2" t="s">
        <v>90</v>
      </c>
      <c r="B565" s="7" t="s">
        <v>1185</v>
      </c>
      <c r="C565" s="3">
        <v>203</v>
      </c>
      <c r="D565" s="6"/>
      <c r="E565" s="6">
        <v>20</v>
      </c>
      <c r="F565" s="6">
        <v>187.2</v>
      </c>
      <c r="G565" s="38">
        <f t="shared" si="139"/>
        <v>207.2</v>
      </c>
      <c r="H565" s="6">
        <v>248</v>
      </c>
      <c r="I565" s="6">
        <v>264.45999999999998</v>
      </c>
      <c r="J565" s="6">
        <v>272.72000000000003</v>
      </c>
      <c r="K565" s="6">
        <f t="shared" si="140"/>
        <v>329.99120000000005</v>
      </c>
      <c r="L565" s="1">
        <f t="shared" si="130"/>
        <v>272.72727272727275</v>
      </c>
      <c r="M565" s="31">
        <v>330</v>
      </c>
    </row>
    <row r="566" spans="1:13" x14ac:dyDescent="0.2">
      <c r="A566" s="2" t="s">
        <v>90</v>
      </c>
      <c r="B566" s="2" t="s">
        <v>625</v>
      </c>
      <c r="C566" s="3" t="s">
        <v>101</v>
      </c>
      <c r="D566" s="6"/>
      <c r="E566" s="6"/>
      <c r="F566" s="6"/>
      <c r="G566" s="38">
        <f t="shared" si="139"/>
        <v>0</v>
      </c>
      <c r="H566" s="6">
        <v>0</v>
      </c>
      <c r="I566" s="6"/>
      <c r="J566" s="6">
        <v>1</v>
      </c>
      <c r="K566" s="6">
        <f t="shared" si="140"/>
        <v>1.21</v>
      </c>
      <c r="L566" s="1">
        <f t="shared" ref="L566:L576" si="141">M566/1.21</f>
        <v>0</v>
      </c>
    </row>
    <row r="567" spans="1:13" x14ac:dyDescent="0.2">
      <c r="A567" s="2" t="s">
        <v>90</v>
      </c>
      <c r="B567" s="7" t="s">
        <v>626</v>
      </c>
      <c r="C567" s="3" t="s">
        <v>336</v>
      </c>
      <c r="D567" s="6"/>
      <c r="E567" s="6"/>
      <c r="F567" s="6"/>
      <c r="G567" s="38">
        <f t="shared" si="139"/>
        <v>0</v>
      </c>
      <c r="H567" s="6"/>
      <c r="I567" s="6"/>
      <c r="J567" s="6"/>
      <c r="K567" s="6">
        <f t="shared" si="140"/>
        <v>0</v>
      </c>
      <c r="L567" s="1">
        <f t="shared" si="141"/>
        <v>0</v>
      </c>
    </row>
    <row r="568" spans="1:13" x14ac:dyDescent="0.2">
      <c r="A568" s="2" t="s">
        <v>90</v>
      </c>
      <c r="B568" s="7" t="s">
        <v>627</v>
      </c>
      <c r="C568" s="3" t="s">
        <v>337</v>
      </c>
      <c r="D568" s="6"/>
      <c r="E568" s="6"/>
      <c r="F568" s="6"/>
      <c r="G568" s="38"/>
      <c r="H568" s="6"/>
      <c r="I568" s="6"/>
      <c r="J568" s="6">
        <v>2.0699999999999998</v>
      </c>
      <c r="K568" s="6">
        <f t="shared" si="140"/>
        <v>2.5046999999999997</v>
      </c>
      <c r="L568" s="1">
        <f t="shared" si="141"/>
        <v>0</v>
      </c>
    </row>
    <row r="569" spans="1:13" x14ac:dyDescent="0.2">
      <c r="A569" s="2" t="s">
        <v>90</v>
      </c>
      <c r="B569" s="7" t="s">
        <v>1107</v>
      </c>
      <c r="C569" s="3" t="s">
        <v>982</v>
      </c>
      <c r="D569" s="6"/>
      <c r="E569" s="6">
        <v>1.3</v>
      </c>
      <c r="F569" s="6">
        <v>15</v>
      </c>
      <c r="G569" s="38">
        <f t="shared" ref="G569:G570" si="142">D569+E569+F569</f>
        <v>16.3</v>
      </c>
      <c r="H569" s="6">
        <v>18.75</v>
      </c>
      <c r="I569" s="6">
        <v>20</v>
      </c>
      <c r="J569" s="6">
        <v>20.66</v>
      </c>
      <c r="K569" s="6">
        <f t="shared" si="140"/>
        <v>24.9986</v>
      </c>
      <c r="L569" s="1">
        <f t="shared" si="141"/>
        <v>0</v>
      </c>
    </row>
    <row r="570" spans="1:13" x14ac:dyDescent="0.2">
      <c r="A570" s="2" t="s">
        <v>90</v>
      </c>
      <c r="B570" s="7" t="s">
        <v>921</v>
      </c>
      <c r="C570" s="3" t="s">
        <v>983</v>
      </c>
      <c r="D570" s="6"/>
      <c r="E570" s="6">
        <v>0.16</v>
      </c>
      <c r="F570" s="6">
        <v>1.8</v>
      </c>
      <c r="G570" s="38">
        <f t="shared" si="142"/>
        <v>1.96</v>
      </c>
      <c r="H570" s="6">
        <v>2.25</v>
      </c>
      <c r="I570" s="6"/>
      <c r="J570" s="6">
        <v>2.89</v>
      </c>
      <c r="K570" s="6">
        <f t="shared" si="140"/>
        <v>3.4969000000000001</v>
      </c>
      <c r="L570" s="1">
        <f t="shared" si="141"/>
        <v>0</v>
      </c>
    </row>
    <row r="571" spans="1:13" x14ac:dyDescent="0.2">
      <c r="A571" s="2" t="s">
        <v>90</v>
      </c>
      <c r="B571" s="7" t="s">
        <v>1188</v>
      </c>
      <c r="C571" s="3"/>
      <c r="D571" s="6"/>
      <c r="E571" s="6">
        <v>2.14</v>
      </c>
      <c r="F571" s="6">
        <v>10.75</v>
      </c>
      <c r="G571" s="38">
        <f t="shared" ref="G571:G572" si="143">D571+E571+F571</f>
        <v>12.89</v>
      </c>
      <c r="H571" s="6"/>
      <c r="I571" s="6"/>
      <c r="J571" s="6">
        <v>23.14</v>
      </c>
      <c r="K571" s="6">
        <f t="shared" ref="K571:K572" si="144">J571*1.21</f>
        <v>27.999400000000001</v>
      </c>
    </row>
    <row r="572" spans="1:13" x14ac:dyDescent="0.2">
      <c r="A572" s="2" t="s">
        <v>90</v>
      </c>
      <c r="B572" s="7" t="s">
        <v>1189</v>
      </c>
      <c r="C572" s="3"/>
      <c r="D572" s="6"/>
      <c r="E572" s="6">
        <v>1.7</v>
      </c>
      <c r="F572" s="6">
        <v>8.33</v>
      </c>
      <c r="G572" s="38">
        <f t="shared" si="143"/>
        <v>10.029999999999999</v>
      </c>
      <c r="H572" s="6"/>
      <c r="I572" s="6"/>
      <c r="J572" s="6">
        <v>23.14</v>
      </c>
      <c r="K572" s="6">
        <f t="shared" si="144"/>
        <v>27.999400000000001</v>
      </c>
    </row>
    <row r="573" spans="1:13" x14ac:dyDescent="0.2">
      <c r="A573" s="2" t="s">
        <v>90</v>
      </c>
      <c r="B573" s="7" t="s">
        <v>1180</v>
      </c>
      <c r="C573" s="3"/>
      <c r="D573" s="6"/>
      <c r="E573" s="6">
        <v>1</v>
      </c>
      <c r="F573" s="6">
        <v>22</v>
      </c>
      <c r="G573" s="38">
        <f t="shared" ref="G573:G574" si="145">D573+E573+F573</f>
        <v>23</v>
      </c>
      <c r="H573" s="6">
        <v>26.45</v>
      </c>
      <c r="I573" s="6">
        <v>28.93</v>
      </c>
      <c r="J573" s="6">
        <v>28.93</v>
      </c>
      <c r="K573" s="6">
        <f t="shared" ref="K573:K574" si="146">J573*1.21</f>
        <v>35.005299999999998</v>
      </c>
    </row>
    <row r="574" spans="1:13" x14ac:dyDescent="0.2">
      <c r="A574" s="2" t="s">
        <v>90</v>
      </c>
      <c r="B574" s="7" t="s">
        <v>770</v>
      </c>
      <c r="C574" s="3"/>
      <c r="D574" s="6"/>
      <c r="E574" s="6"/>
      <c r="F574" s="6"/>
      <c r="G574" s="38">
        <f t="shared" si="145"/>
        <v>0</v>
      </c>
      <c r="H574" s="6"/>
      <c r="I574" s="6"/>
      <c r="J574" s="6"/>
      <c r="K574" s="6">
        <f t="shared" si="146"/>
        <v>0</v>
      </c>
      <c r="L574" s="1">
        <f t="shared" si="141"/>
        <v>0</v>
      </c>
    </row>
    <row r="575" spans="1:13" x14ac:dyDescent="0.2">
      <c r="A575" s="2" t="s">
        <v>90</v>
      </c>
      <c r="B575" s="2" t="s">
        <v>91</v>
      </c>
      <c r="C575" s="3" t="s">
        <v>1079</v>
      </c>
      <c r="D575" s="6"/>
      <c r="E575" s="6">
        <v>0.5</v>
      </c>
      <c r="F575" s="6">
        <v>5</v>
      </c>
      <c r="G575" s="38">
        <f t="shared" ref="G575:G576" si="147">D574+E575+F575</f>
        <v>5.5</v>
      </c>
      <c r="H575" s="6">
        <v>7</v>
      </c>
      <c r="I575" s="6">
        <v>7.5</v>
      </c>
      <c r="J575" s="6">
        <v>8.27</v>
      </c>
      <c r="K575" s="6">
        <f t="shared" ref="K575:K576" si="148">J575*1.21</f>
        <v>10.006699999999999</v>
      </c>
      <c r="L575" s="1">
        <f t="shared" si="141"/>
        <v>0</v>
      </c>
    </row>
    <row r="576" spans="1:13" x14ac:dyDescent="0.2">
      <c r="A576" s="2" t="s">
        <v>90</v>
      </c>
      <c r="B576" s="2" t="s">
        <v>617</v>
      </c>
      <c r="C576" s="17" t="s">
        <v>1080</v>
      </c>
      <c r="D576" s="6"/>
      <c r="E576" s="6">
        <v>1.5</v>
      </c>
      <c r="F576" s="6">
        <v>8</v>
      </c>
      <c r="G576" s="38">
        <f t="shared" si="147"/>
        <v>9.5</v>
      </c>
      <c r="H576" s="6">
        <v>11</v>
      </c>
      <c r="I576" s="6">
        <v>12</v>
      </c>
      <c r="J576" s="6">
        <v>13</v>
      </c>
      <c r="K576" s="6">
        <f t="shared" si="148"/>
        <v>15.73</v>
      </c>
      <c r="L576" s="1">
        <f t="shared" si="141"/>
        <v>0</v>
      </c>
    </row>
    <row r="577" spans="1:12" x14ac:dyDescent="0.2">
      <c r="A577" s="2" t="s">
        <v>90</v>
      </c>
      <c r="B577" s="7" t="s">
        <v>1071</v>
      </c>
      <c r="C577" s="17" t="s">
        <v>1072</v>
      </c>
      <c r="D577" s="6"/>
      <c r="E577" s="6">
        <v>1.5</v>
      </c>
      <c r="F577" s="6">
        <v>22</v>
      </c>
      <c r="G577" s="38">
        <f t="shared" si="139"/>
        <v>23.5</v>
      </c>
      <c r="H577" s="6">
        <v>26.8</v>
      </c>
      <c r="I577" s="6">
        <v>27</v>
      </c>
      <c r="J577" s="6">
        <v>30</v>
      </c>
      <c r="K577" s="6">
        <f t="shared" si="140"/>
        <v>36.299999999999997</v>
      </c>
      <c r="L577" s="1">
        <f t="shared" si="130"/>
        <v>0</v>
      </c>
    </row>
    <row r="578" spans="1:12" x14ac:dyDescent="0.2">
      <c r="A578" s="2" t="s">
        <v>90</v>
      </c>
      <c r="B578" s="7" t="s">
        <v>1115</v>
      </c>
      <c r="C578" s="17">
        <v>218</v>
      </c>
      <c r="D578" s="6"/>
      <c r="E578" s="6">
        <v>1.35</v>
      </c>
      <c r="F578" s="6">
        <v>21.1</v>
      </c>
      <c r="G578" s="38">
        <f t="shared" si="139"/>
        <v>22.450000000000003</v>
      </c>
      <c r="H578" s="6">
        <v>25.85</v>
      </c>
      <c r="I578" s="6"/>
      <c r="J578" s="6">
        <v>27.27</v>
      </c>
      <c r="K578" s="6">
        <f t="shared" si="140"/>
        <v>32.996699999999997</v>
      </c>
    </row>
    <row r="579" spans="1:12" x14ac:dyDescent="0.2">
      <c r="A579" s="2" t="s">
        <v>90</v>
      </c>
      <c r="B579" s="7" t="s">
        <v>1039</v>
      </c>
      <c r="C579" s="3"/>
      <c r="D579" s="6"/>
      <c r="E579" s="6">
        <v>20</v>
      </c>
      <c r="F579" s="6">
        <v>100</v>
      </c>
      <c r="G579" s="38">
        <v>120</v>
      </c>
      <c r="H579" s="6"/>
      <c r="I579" s="6"/>
      <c r="J579" s="6"/>
      <c r="K579" s="6"/>
      <c r="L579" s="1">
        <f t="shared" si="130"/>
        <v>0</v>
      </c>
    </row>
    <row r="580" spans="1:12" x14ac:dyDescent="0.2">
      <c r="A580" s="2" t="s">
        <v>90</v>
      </c>
      <c r="B580" s="7" t="s">
        <v>1040</v>
      </c>
      <c r="C580" s="3"/>
      <c r="D580" s="6"/>
      <c r="E580" s="6"/>
      <c r="F580" s="6"/>
      <c r="G580" s="38">
        <v>1.71</v>
      </c>
      <c r="H580" s="6"/>
      <c r="I580" s="6"/>
      <c r="J580" s="6">
        <v>3.5</v>
      </c>
      <c r="K580" s="6">
        <f t="shared" si="140"/>
        <v>4.2349999999999994</v>
      </c>
      <c r="L580" s="1">
        <f t="shared" si="130"/>
        <v>0</v>
      </c>
    </row>
    <row r="581" spans="1:12" x14ac:dyDescent="0.2">
      <c r="A581" s="2" t="s">
        <v>90</v>
      </c>
      <c r="B581" s="7" t="s">
        <v>1095</v>
      </c>
      <c r="C581" s="3"/>
      <c r="D581" s="6"/>
      <c r="E581" s="6">
        <v>20</v>
      </c>
      <c r="F581" s="6">
        <v>120</v>
      </c>
      <c r="G581" s="38">
        <f t="shared" ref="G581" si="149">D581+E581+F581</f>
        <v>140</v>
      </c>
      <c r="H581" s="6">
        <v>220</v>
      </c>
      <c r="I581" s="6">
        <v>250</v>
      </c>
      <c r="J581" s="6">
        <v>300</v>
      </c>
      <c r="K581" s="6">
        <f t="shared" ref="K581:K582" si="150">J581*1.21</f>
        <v>363</v>
      </c>
      <c r="L581" s="1">
        <f t="shared" si="130"/>
        <v>0</v>
      </c>
    </row>
    <row r="582" spans="1:12" x14ac:dyDescent="0.2">
      <c r="A582" s="2" t="s">
        <v>90</v>
      </c>
      <c r="B582" s="7" t="s">
        <v>1096</v>
      </c>
      <c r="C582" s="3"/>
      <c r="D582" s="6"/>
      <c r="E582" s="6"/>
      <c r="F582" s="6"/>
      <c r="G582" s="38"/>
      <c r="H582" s="6"/>
      <c r="I582" s="6"/>
      <c r="J582" s="6">
        <v>5</v>
      </c>
      <c r="K582" s="6">
        <f t="shared" si="150"/>
        <v>6.05</v>
      </c>
      <c r="L582" s="1">
        <f t="shared" si="130"/>
        <v>0</v>
      </c>
    </row>
    <row r="583" spans="1:12" x14ac:dyDescent="0.2">
      <c r="A583" s="2" t="s">
        <v>90</v>
      </c>
      <c r="B583" s="7" t="s">
        <v>773</v>
      </c>
      <c r="C583" s="3" t="s">
        <v>685</v>
      </c>
      <c r="D583" s="6"/>
      <c r="E583" s="6">
        <v>0.6</v>
      </c>
      <c r="F583" s="6">
        <v>9.0299999999999994</v>
      </c>
      <c r="G583" s="38">
        <f t="shared" si="135"/>
        <v>9.629999999999999</v>
      </c>
      <c r="H583" s="6">
        <v>11.1</v>
      </c>
      <c r="I583" s="6">
        <v>12.5</v>
      </c>
      <c r="J583" s="6">
        <v>15.7</v>
      </c>
      <c r="K583" s="6">
        <f>J583*1.21</f>
        <v>18.997</v>
      </c>
      <c r="L583" s="1">
        <f t="shared" si="130"/>
        <v>0</v>
      </c>
    </row>
    <row r="584" spans="1:12" x14ac:dyDescent="0.2">
      <c r="A584" s="2" t="s">
        <v>90</v>
      </c>
      <c r="B584" s="7" t="s">
        <v>774</v>
      </c>
      <c r="C584" s="3" t="s">
        <v>686</v>
      </c>
      <c r="D584" s="6"/>
      <c r="E584" s="6"/>
      <c r="F584" s="6">
        <v>0.26</v>
      </c>
      <c r="G584" s="38"/>
      <c r="H584" s="6">
        <v>0.49</v>
      </c>
      <c r="I584" s="6"/>
      <c r="J584" s="6"/>
      <c r="K584" s="6"/>
      <c r="L584" s="1">
        <f t="shared" si="130"/>
        <v>0</v>
      </c>
    </row>
    <row r="585" spans="1:12" x14ac:dyDescent="0.2">
      <c r="A585" s="2" t="s">
        <v>90</v>
      </c>
      <c r="B585" s="7" t="s">
        <v>775</v>
      </c>
      <c r="C585" s="3" t="s">
        <v>99</v>
      </c>
      <c r="D585" s="6"/>
      <c r="E585" s="6"/>
      <c r="F585" s="6"/>
      <c r="G585" s="38">
        <f t="shared" si="135"/>
        <v>0</v>
      </c>
      <c r="H585" s="6"/>
      <c r="I585" s="6"/>
      <c r="J585" s="6"/>
      <c r="K585" s="6">
        <f t="shared" ref="K585:K598" si="151">J585*1.21</f>
        <v>0</v>
      </c>
      <c r="L585" s="1">
        <f t="shared" si="130"/>
        <v>0</v>
      </c>
    </row>
    <row r="586" spans="1:12" x14ac:dyDescent="0.2">
      <c r="A586" s="2" t="s">
        <v>90</v>
      </c>
      <c r="B586" s="7" t="s">
        <v>776</v>
      </c>
      <c r="C586" s="3" t="s">
        <v>100</v>
      </c>
      <c r="D586" s="6"/>
      <c r="E586" s="6"/>
      <c r="F586" s="6">
        <v>0.53</v>
      </c>
      <c r="G586" s="39"/>
      <c r="H586" s="6">
        <v>0.62</v>
      </c>
      <c r="I586" s="6"/>
      <c r="J586" s="6"/>
      <c r="K586" s="6">
        <f t="shared" si="151"/>
        <v>0</v>
      </c>
      <c r="L586" s="1">
        <f t="shared" si="130"/>
        <v>0</v>
      </c>
    </row>
    <row r="587" spans="1:12" x14ac:dyDescent="0.2">
      <c r="A587" s="2" t="s">
        <v>90</v>
      </c>
      <c r="B587" s="7" t="s">
        <v>777</v>
      </c>
      <c r="C587" s="3" t="s">
        <v>489</v>
      </c>
      <c r="D587" s="6"/>
      <c r="E587" s="6"/>
      <c r="F587" s="6"/>
      <c r="G587" s="38">
        <f t="shared" si="135"/>
        <v>0</v>
      </c>
      <c r="H587" s="6"/>
      <c r="I587" s="6"/>
      <c r="J587" s="6"/>
      <c r="K587" s="6">
        <f t="shared" si="151"/>
        <v>0</v>
      </c>
      <c r="L587" s="1">
        <f t="shared" si="130"/>
        <v>0</v>
      </c>
    </row>
    <row r="588" spans="1:12" x14ac:dyDescent="0.2">
      <c r="A588" s="2" t="s">
        <v>90</v>
      </c>
      <c r="B588" s="7" t="s">
        <v>778</v>
      </c>
      <c r="C588" s="3" t="s">
        <v>490</v>
      </c>
      <c r="D588" s="6"/>
      <c r="E588" s="6">
        <v>0.02</v>
      </c>
      <c r="F588" s="6">
        <v>0.35</v>
      </c>
      <c r="G588" s="38">
        <f t="shared" si="135"/>
        <v>0.37</v>
      </c>
      <c r="H588" s="6">
        <v>0.45</v>
      </c>
      <c r="I588" s="6"/>
      <c r="J588" s="6"/>
      <c r="K588" s="6">
        <f t="shared" si="151"/>
        <v>0</v>
      </c>
      <c r="L588" s="1">
        <f t="shared" si="130"/>
        <v>0</v>
      </c>
    </row>
    <row r="589" spans="1:12" x14ac:dyDescent="0.2">
      <c r="A589" s="2" t="s">
        <v>90</v>
      </c>
      <c r="B589" s="7" t="s">
        <v>779</v>
      </c>
      <c r="C589" s="3" t="s">
        <v>491</v>
      </c>
      <c r="D589" s="6"/>
      <c r="E589" s="6"/>
      <c r="F589" s="6"/>
      <c r="G589" s="38">
        <f t="shared" si="135"/>
        <v>0</v>
      </c>
      <c r="H589" s="6"/>
      <c r="I589" s="6"/>
      <c r="J589" s="6"/>
      <c r="K589" s="6">
        <f t="shared" si="151"/>
        <v>0</v>
      </c>
      <c r="L589" s="1">
        <f t="shared" si="130"/>
        <v>0</v>
      </c>
    </row>
    <row r="590" spans="1:12" x14ac:dyDescent="0.2">
      <c r="A590" s="2" t="s">
        <v>90</v>
      </c>
      <c r="B590" s="7" t="s">
        <v>780</v>
      </c>
      <c r="C590" s="3" t="s">
        <v>492</v>
      </c>
      <c r="D590" s="6"/>
      <c r="E590" s="6">
        <v>0.02</v>
      </c>
      <c r="F590" s="6">
        <v>0.54</v>
      </c>
      <c r="G590" s="38">
        <f t="shared" si="135"/>
        <v>0.56000000000000005</v>
      </c>
      <c r="H590" s="6">
        <v>0.67</v>
      </c>
      <c r="I590" s="6"/>
      <c r="J590" s="6">
        <v>0.74</v>
      </c>
      <c r="K590" s="6">
        <f t="shared" si="151"/>
        <v>0.89539999999999997</v>
      </c>
      <c r="L590" s="1">
        <f t="shared" si="130"/>
        <v>0</v>
      </c>
    </row>
    <row r="591" spans="1:12" x14ac:dyDescent="0.2">
      <c r="A591" s="2" t="s">
        <v>90</v>
      </c>
      <c r="B591" s="7" t="s">
        <v>781</v>
      </c>
      <c r="C591" s="3" t="s">
        <v>493</v>
      </c>
      <c r="D591" s="6"/>
      <c r="E591" s="6"/>
      <c r="F591" s="6"/>
      <c r="G591" s="38">
        <f t="shared" si="135"/>
        <v>0</v>
      </c>
      <c r="H591" s="6"/>
      <c r="I591" s="6"/>
      <c r="J591" s="6"/>
      <c r="K591" s="6">
        <f t="shared" si="151"/>
        <v>0</v>
      </c>
      <c r="L591" s="1">
        <f t="shared" si="130"/>
        <v>0</v>
      </c>
    </row>
    <row r="592" spans="1:12" x14ac:dyDescent="0.2">
      <c r="A592" s="2" t="s">
        <v>90</v>
      </c>
      <c r="B592" s="7" t="s">
        <v>782</v>
      </c>
      <c r="C592" s="3" t="s">
        <v>494</v>
      </c>
      <c r="D592" s="6"/>
      <c r="E592" s="6">
        <v>0.02</v>
      </c>
      <c r="F592" s="6">
        <v>0.86</v>
      </c>
      <c r="G592" s="38">
        <f t="shared" si="135"/>
        <v>0.88</v>
      </c>
      <c r="H592" s="6">
        <v>1.05</v>
      </c>
      <c r="I592" s="6">
        <v>1.07</v>
      </c>
      <c r="J592" s="6">
        <v>1.1000000000000001</v>
      </c>
      <c r="K592" s="6">
        <f t="shared" si="151"/>
        <v>1.331</v>
      </c>
      <c r="L592" s="1">
        <f t="shared" si="130"/>
        <v>0</v>
      </c>
    </row>
    <row r="593" spans="1:13" x14ac:dyDescent="0.2">
      <c r="A593" s="2" t="s">
        <v>90</v>
      </c>
      <c r="B593" s="7" t="s">
        <v>783</v>
      </c>
      <c r="C593" s="3" t="s">
        <v>497</v>
      </c>
      <c r="D593" s="6"/>
      <c r="E593" s="6"/>
      <c r="F593" s="6"/>
      <c r="G593" s="38">
        <f t="shared" si="135"/>
        <v>0</v>
      </c>
      <c r="H593" s="6"/>
      <c r="I593" s="6"/>
      <c r="J593" s="6"/>
      <c r="K593" s="6">
        <f t="shared" si="151"/>
        <v>0</v>
      </c>
      <c r="L593" s="1">
        <f t="shared" si="130"/>
        <v>0</v>
      </c>
    </row>
    <row r="594" spans="1:13" x14ac:dyDescent="0.2">
      <c r="A594" s="2" t="s">
        <v>90</v>
      </c>
      <c r="B594" s="27" t="s">
        <v>784</v>
      </c>
      <c r="C594" s="3" t="s">
        <v>498</v>
      </c>
      <c r="D594" s="6"/>
      <c r="E594" s="6">
        <v>0.02</v>
      </c>
      <c r="F594" s="6">
        <v>1.1000000000000001</v>
      </c>
      <c r="G594" s="38">
        <f t="shared" si="135"/>
        <v>1.1200000000000001</v>
      </c>
      <c r="H594" s="6">
        <v>1.29</v>
      </c>
      <c r="I594" s="6">
        <v>1.35</v>
      </c>
      <c r="J594" s="6">
        <v>1.5</v>
      </c>
      <c r="K594" s="6">
        <f t="shared" si="151"/>
        <v>1.8149999999999999</v>
      </c>
      <c r="L594" s="1">
        <f t="shared" si="130"/>
        <v>0</v>
      </c>
    </row>
    <row r="595" spans="1:13" x14ac:dyDescent="0.2">
      <c r="A595" s="2" t="s">
        <v>90</v>
      </c>
      <c r="B595" s="7" t="s">
        <v>785</v>
      </c>
      <c r="C595" s="3" t="s">
        <v>495</v>
      </c>
      <c r="D595" s="6"/>
      <c r="E595" s="6"/>
      <c r="F595" s="6"/>
      <c r="G595" s="38">
        <f t="shared" si="135"/>
        <v>0</v>
      </c>
      <c r="H595" s="6"/>
      <c r="I595" s="6"/>
      <c r="J595" s="6"/>
      <c r="K595" s="6">
        <f t="shared" si="151"/>
        <v>0</v>
      </c>
      <c r="L595" s="1">
        <f t="shared" si="130"/>
        <v>0</v>
      </c>
    </row>
    <row r="596" spans="1:13" x14ac:dyDescent="0.2">
      <c r="A596" s="2" t="s">
        <v>90</v>
      </c>
      <c r="B596" s="7" t="s">
        <v>786</v>
      </c>
      <c r="C596" s="3" t="s">
        <v>496</v>
      </c>
      <c r="D596" s="6"/>
      <c r="E596" s="6"/>
      <c r="F596" s="6"/>
      <c r="G596" s="40"/>
      <c r="H596" s="6"/>
      <c r="I596" s="6"/>
      <c r="J596" s="6"/>
      <c r="K596" s="6">
        <f t="shared" si="151"/>
        <v>0</v>
      </c>
      <c r="L596" s="1">
        <f t="shared" si="130"/>
        <v>0</v>
      </c>
    </row>
    <row r="597" spans="1:13" x14ac:dyDescent="0.2">
      <c r="A597" s="2" t="s">
        <v>90</v>
      </c>
      <c r="B597" s="7" t="s">
        <v>787</v>
      </c>
      <c r="C597" s="3" t="s">
        <v>499</v>
      </c>
      <c r="D597" s="6"/>
      <c r="E597" s="6">
        <v>25</v>
      </c>
      <c r="F597" s="6">
        <v>250</v>
      </c>
      <c r="G597" s="38">
        <f t="shared" si="135"/>
        <v>275</v>
      </c>
      <c r="H597" s="6">
        <v>303</v>
      </c>
      <c r="I597" s="6"/>
      <c r="J597" s="6"/>
      <c r="K597" s="6">
        <f t="shared" si="151"/>
        <v>0</v>
      </c>
      <c r="L597" s="1">
        <f t="shared" si="130"/>
        <v>0</v>
      </c>
    </row>
    <row r="598" spans="1:13" x14ac:dyDescent="0.2">
      <c r="A598" s="2" t="s">
        <v>90</v>
      </c>
      <c r="B598" s="7" t="s">
        <v>788</v>
      </c>
      <c r="C598" s="3" t="s">
        <v>500</v>
      </c>
      <c r="D598" s="6"/>
      <c r="E598" s="6">
        <v>20</v>
      </c>
      <c r="F598" s="6">
        <v>240</v>
      </c>
      <c r="G598" s="38">
        <f t="shared" si="135"/>
        <v>260</v>
      </c>
      <c r="H598" s="6"/>
      <c r="I598" s="6"/>
      <c r="J598" s="6">
        <v>320</v>
      </c>
      <c r="K598" s="6">
        <f t="shared" si="151"/>
        <v>387.2</v>
      </c>
      <c r="L598" s="1">
        <f t="shared" si="130"/>
        <v>0</v>
      </c>
    </row>
    <row r="599" spans="1:13" x14ac:dyDescent="0.2">
      <c r="A599" s="2" t="s">
        <v>90</v>
      </c>
      <c r="B599" s="7" t="s">
        <v>573</v>
      </c>
      <c r="C599" s="17" t="s">
        <v>330</v>
      </c>
      <c r="D599" s="6">
        <v>0.15</v>
      </c>
      <c r="E599" s="6">
        <v>0.42</v>
      </c>
      <c r="F599" s="6">
        <v>3.2</v>
      </c>
      <c r="G599" s="38">
        <f t="shared" si="135"/>
        <v>3.77</v>
      </c>
      <c r="H599" s="6">
        <v>5.5</v>
      </c>
      <c r="I599" s="6">
        <v>5.54</v>
      </c>
      <c r="J599" s="6">
        <v>6.2</v>
      </c>
      <c r="K599" s="6">
        <f>J599*1.21</f>
        <v>7.5019999999999998</v>
      </c>
      <c r="L599" s="1">
        <f t="shared" ref="L599:L682" si="152">M599/1.21</f>
        <v>6.1983471074380168</v>
      </c>
      <c r="M599" s="31">
        <v>7.5</v>
      </c>
    </row>
    <row r="600" spans="1:13" x14ac:dyDescent="0.2">
      <c r="A600" s="2" t="s">
        <v>90</v>
      </c>
      <c r="B600" s="7" t="s">
        <v>790</v>
      </c>
      <c r="C600" s="17" t="s">
        <v>791</v>
      </c>
      <c r="D600" s="6"/>
      <c r="E600" s="6"/>
      <c r="F600" s="6"/>
      <c r="G600" s="38">
        <f t="shared" si="135"/>
        <v>0</v>
      </c>
      <c r="H600" s="6"/>
      <c r="I600" s="6"/>
      <c r="J600" s="6"/>
      <c r="K600" s="6">
        <f>J600*1.21</f>
        <v>0</v>
      </c>
      <c r="L600" s="1">
        <f t="shared" si="152"/>
        <v>0</v>
      </c>
    </row>
    <row r="601" spans="1:13" x14ac:dyDescent="0.2">
      <c r="A601" s="2" t="s">
        <v>90</v>
      </c>
      <c r="B601" s="7" t="s">
        <v>574</v>
      </c>
      <c r="C601" s="3" t="s">
        <v>103</v>
      </c>
      <c r="D601" s="6"/>
      <c r="E601" s="6">
        <v>0.81</v>
      </c>
      <c r="F601" s="6">
        <v>6.5</v>
      </c>
      <c r="G601" s="38">
        <f t="shared" si="135"/>
        <v>7.3100000000000005</v>
      </c>
      <c r="H601" s="6">
        <v>9</v>
      </c>
      <c r="I601" s="6">
        <v>9.92</v>
      </c>
      <c r="J601" s="6">
        <v>10.74</v>
      </c>
      <c r="K601" s="6">
        <f>J601*1.21</f>
        <v>12.9954</v>
      </c>
      <c r="L601" s="1">
        <f t="shared" si="152"/>
        <v>0</v>
      </c>
    </row>
    <row r="602" spans="1:13" x14ac:dyDescent="0.2">
      <c r="A602" s="2" t="s">
        <v>90</v>
      </c>
      <c r="B602" s="2" t="s">
        <v>1148</v>
      </c>
      <c r="C602" s="3" t="s">
        <v>504</v>
      </c>
      <c r="D602" s="6"/>
      <c r="E602" s="6">
        <v>3.53</v>
      </c>
      <c r="F602" s="6">
        <v>26</v>
      </c>
      <c r="G602" s="38">
        <f t="shared" si="135"/>
        <v>29.53</v>
      </c>
      <c r="H602" s="6">
        <v>34</v>
      </c>
      <c r="I602" s="6"/>
      <c r="J602" s="6">
        <v>38.74</v>
      </c>
      <c r="K602" s="6">
        <f>J602*1.21</f>
        <v>46.875399999999999</v>
      </c>
      <c r="L602" s="1">
        <f t="shared" si="152"/>
        <v>0</v>
      </c>
    </row>
    <row r="603" spans="1:13" x14ac:dyDescent="0.2">
      <c r="A603" s="2" t="s">
        <v>90</v>
      </c>
      <c r="B603" s="2" t="s">
        <v>1093</v>
      </c>
      <c r="C603" s="3" t="s">
        <v>791</v>
      </c>
      <c r="D603" s="6"/>
      <c r="E603" s="6">
        <v>3.53</v>
      </c>
      <c r="F603" s="6">
        <v>26</v>
      </c>
      <c r="G603" s="38">
        <f t="shared" ref="G603" si="153">D603+E603+F603</f>
        <v>29.53</v>
      </c>
      <c r="H603" s="6"/>
      <c r="I603" s="6"/>
      <c r="J603" s="6"/>
      <c r="K603" s="6">
        <f t="shared" ref="K603" si="154">J603*1.21</f>
        <v>0</v>
      </c>
      <c r="L603" s="1">
        <f t="shared" si="152"/>
        <v>0</v>
      </c>
    </row>
    <row r="604" spans="1:13" x14ac:dyDescent="0.2">
      <c r="A604" s="2" t="s">
        <v>90</v>
      </c>
      <c r="B604" s="2" t="s">
        <v>628</v>
      </c>
      <c r="C604" s="3" t="s">
        <v>104</v>
      </c>
      <c r="D604" s="6"/>
      <c r="E604" s="6">
        <v>3.53</v>
      </c>
      <c r="F604" s="6">
        <v>26</v>
      </c>
      <c r="G604" s="38">
        <f t="shared" si="135"/>
        <v>29.53</v>
      </c>
      <c r="H604" s="6">
        <v>34</v>
      </c>
      <c r="I604" s="6"/>
      <c r="J604" s="6">
        <v>38.020000000000003</v>
      </c>
      <c r="K604" s="6">
        <f>J604*1.21</f>
        <v>46.004200000000004</v>
      </c>
      <c r="L604" s="1">
        <f t="shared" si="152"/>
        <v>0</v>
      </c>
    </row>
    <row r="605" spans="1:13" x14ac:dyDescent="0.2">
      <c r="A605" s="2" t="s">
        <v>90</v>
      </c>
      <c r="B605" s="2" t="s">
        <v>629</v>
      </c>
      <c r="C605" s="3" t="s">
        <v>105</v>
      </c>
      <c r="D605" s="6"/>
      <c r="E605" s="6">
        <v>3.53</v>
      </c>
      <c r="F605" s="6">
        <v>28</v>
      </c>
      <c r="G605" s="38">
        <f t="shared" si="135"/>
        <v>31.53</v>
      </c>
      <c r="H605" s="6">
        <v>36</v>
      </c>
      <c r="I605" s="6">
        <v>38.14</v>
      </c>
      <c r="J605" s="6">
        <v>40.69</v>
      </c>
      <c r="K605" s="6">
        <f>J605*1.21</f>
        <v>49.234899999999996</v>
      </c>
      <c r="L605" s="1">
        <f t="shared" si="152"/>
        <v>40.685950413223139</v>
      </c>
      <c r="M605" s="31">
        <v>49.23</v>
      </c>
    </row>
    <row r="606" spans="1:13" x14ac:dyDescent="0.2">
      <c r="A606" s="2" t="s">
        <v>90</v>
      </c>
      <c r="B606" s="2" t="s">
        <v>630</v>
      </c>
      <c r="C606" s="3" t="s">
        <v>106</v>
      </c>
      <c r="D606" s="6"/>
      <c r="E606" s="6">
        <v>3.53</v>
      </c>
      <c r="F606" s="6">
        <v>28</v>
      </c>
      <c r="G606" s="38">
        <f t="shared" si="135"/>
        <v>31.53</v>
      </c>
      <c r="H606" s="6">
        <v>36</v>
      </c>
      <c r="I606" s="6"/>
      <c r="J606" s="6">
        <v>41.88</v>
      </c>
      <c r="K606" s="6">
        <f>J606*1.21</f>
        <v>50.674800000000005</v>
      </c>
      <c r="L606" s="1">
        <f t="shared" si="152"/>
        <v>41.876033057851245</v>
      </c>
      <c r="M606" s="31">
        <v>50.67</v>
      </c>
    </row>
    <row r="607" spans="1:13" x14ac:dyDescent="0.2">
      <c r="A607" s="2" t="s">
        <v>90</v>
      </c>
      <c r="B607" s="7" t="s">
        <v>631</v>
      </c>
      <c r="C607" s="3" t="s">
        <v>332</v>
      </c>
      <c r="D607" s="6"/>
      <c r="E607" s="6">
        <v>3.53</v>
      </c>
      <c r="F607" s="6">
        <v>26</v>
      </c>
      <c r="G607" s="38">
        <f t="shared" si="135"/>
        <v>29.53</v>
      </c>
      <c r="H607" s="6">
        <v>34</v>
      </c>
      <c r="I607" s="6"/>
      <c r="J607" s="6">
        <v>38.22</v>
      </c>
      <c r="K607" s="6">
        <f>J607*1.21</f>
        <v>46.246199999999995</v>
      </c>
      <c r="L607" s="1">
        <f t="shared" si="152"/>
        <v>38.223140495867767</v>
      </c>
      <c r="M607" s="1">
        <v>46.25</v>
      </c>
    </row>
    <row r="608" spans="1:13" x14ac:dyDescent="0.2">
      <c r="A608" s="2" t="s">
        <v>90</v>
      </c>
      <c r="B608" s="7" t="s">
        <v>632</v>
      </c>
      <c r="C608" s="3" t="s">
        <v>331</v>
      </c>
      <c r="D608" s="6"/>
      <c r="E608" s="6"/>
      <c r="F608" s="6"/>
      <c r="G608" s="38">
        <f t="shared" si="135"/>
        <v>0</v>
      </c>
      <c r="H608" s="6"/>
      <c r="I608" s="6"/>
      <c r="J608" s="6"/>
      <c r="K608" s="6">
        <f t="shared" ref="K608:K609" si="155">J608*1.21</f>
        <v>0</v>
      </c>
      <c r="L608" s="1">
        <f t="shared" si="152"/>
        <v>0</v>
      </c>
    </row>
    <row r="609" spans="1:15" x14ac:dyDescent="0.2">
      <c r="A609" s="2" t="s">
        <v>90</v>
      </c>
      <c r="B609" s="7" t="s">
        <v>1137</v>
      </c>
      <c r="C609" s="3" t="s">
        <v>1136</v>
      </c>
      <c r="D609" s="6"/>
      <c r="E609" s="6">
        <v>3.53</v>
      </c>
      <c r="F609" s="6">
        <v>26</v>
      </c>
      <c r="G609" s="38">
        <f t="shared" ref="G609" si="156">D609+E609+F609</f>
        <v>29.53</v>
      </c>
      <c r="H609" s="6">
        <v>34</v>
      </c>
      <c r="I609" s="6"/>
      <c r="J609" s="6">
        <v>38.57</v>
      </c>
      <c r="K609" s="6">
        <f t="shared" si="155"/>
        <v>46.669699999999999</v>
      </c>
      <c r="L609" s="1">
        <f t="shared" si="152"/>
        <v>38.570247933884303</v>
      </c>
      <c r="M609" s="1">
        <v>46.67</v>
      </c>
    </row>
    <row r="610" spans="1:15" x14ac:dyDescent="0.2">
      <c r="A610" s="2" t="s">
        <v>90</v>
      </c>
      <c r="B610" s="7" t="s">
        <v>633</v>
      </c>
      <c r="C610" s="3" t="s">
        <v>333</v>
      </c>
      <c r="D610" s="6"/>
      <c r="E610" s="6">
        <v>3.53</v>
      </c>
      <c r="F610" s="6">
        <v>42</v>
      </c>
      <c r="G610" s="38">
        <f>D610+E610+F610</f>
        <v>45.53</v>
      </c>
      <c r="H610" s="6">
        <v>50</v>
      </c>
      <c r="I610" s="6"/>
      <c r="J610" s="6">
        <v>56.2</v>
      </c>
      <c r="K610" s="6">
        <f>J610*1.21</f>
        <v>68.001999999999995</v>
      </c>
      <c r="L610" s="1">
        <f t="shared" si="152"/>
        <v>56.198347107438018</v>
      </c>
      <c r="M610" s="1">
        <v>68</v>
      </c>
    </row>
    <row r="611" spans="1:15" x14ac:dyDescent="0.2">
      <c r="A611" s="2" t="s">
        <v>90</v>
      </c>
      <c r="B611" s="2" t="s">
        <v>634</v>
      </c>
      <c r="C611" s="3" t="s">
        <v>107</v>
      </c>
      <c r="D611" s="6"/>
      <c r="E611" s="6">
        <v>3.53</v>
      </c>
      <c r="F611" s="6">
        <v>26</v>
      </c>
      <c r="G611" s="38">
        <f t="shared" si="135"/>
        <v>29.53</v>
      </c>
      <c r="H611" s="6">
        <v>35</v>
      </c>
      <c r="I611" s="6">
        <v>39.67</v>
      </c>
      <c r="J611" s="6">
        <v>42.98</v>
      </c>
      <c r="K611" s="6">
        <f>J611*1.21</f>
        <v>52.005799999999994</v>
      </c>
      <c r="L611" s="1">
        <f t="shared" si="152"/>
        <v>42.97520661157025</v>
      </c>
      <c r="M611" s="1">
        <v>52</v>
      </c>
    </row>
    <row r="612" spans="1:15" x14ac:dyDescent="0.2">
      <c r="A612" s="2" t="s">
        <v>90</v>
      </c>
      <c r="B612" s="7" t="s">
        <v>919</v>
      </c>
      <c r="C612" s="3"/>
      <c r="D612" s="6"/>
      <c r="E612" s="6">
        <v>3.53</v>
      </c>
      <c r="F612" s="6">
        <v>45</v>
      </c>
      <c r="G612" s="38">
        <f t="shared" ref="G612" si="157">D612+E612+F612</f>
        <v>48.53</v>
      </c>
      <c r="H612" s="6">
        <v>56</v>
      </c>
      <c r="I612" s="6"/>
      <c r="J612" s="6">
        <v>66.12</v>
      </c>
      <c r="K612" s="6">
        <f t="shared" ref="K612" si="158">J612*1.21</f>
        <v>80.005200000000002</v>
      </c>
      <c r="L612" s="1">
        <f t="shared" si="152"/>
        <v>66.11570247933885</v>
      </c>
      <c r="M612" s="1">
        <v>80</v>
      </c>
    </row>
    <row r="613" spans="1:15" x14ac:dyDescent="0.2">
      <c r="A613" s="7" t="s">
        <v>90</v>
      </c>
      <c r="B613" s="7" t="s">
        <v>920</v>
      </c>
      <c r="C613" s="3"/>
      <c r="D613" s="6"/>
      <c r="E613" s="6">
        <v>3.53</v>
      </c>
      <c r="F613" s="6">
        <v>50</v>
      </c>
      <c r="G613" s="38">
        <f t="shared" ref="G613:G614" si="159">D613+E613+F613</f>
        <v>53.53</v>
      </c>
      <c r="H613" s="6">
        <v>62</v>
      </c>
      <c r="I613" s="6"/>
      <c r="J613" s="6">
        <v>70.25</v>
      </c>
      <c r="K613" s="6">
        <f t="shared" ref="K613:K614" si="160">J613*1.21</f>
        <v>85.002499999999998</v>
      </c>
      <c r="L613" s="1">
        <f t="shared" si="152"/>
        <v>70.247933884297524</v>
      </c>
      <c r="M613" s="1">
        <v>85</v>
      </c>
    </row>
    <row r="614" spans="1:15" x14ac:dyDescent="0.2">
      <c r="A614" s="7" t="s">
        <v>90</v>
      </c>
      <c r="B614" s="7" t="s">
        <v>1262</v>
      </c>
      <c r="C614" s="3" t="s">
        <v>1263</v>
      </c>
      <c r="D614" s="6"/>
      <c r="E614" s="6">
        <v>5</v>
      </c>
      <c r="F614" s="6">
        <v>36.75</v>
      </c>
      <c r="G614" s="38">
        <f t="shared" si="159"/>
        <v>41.75</v>
      </c>
      <c r="H614" s="6"/>
      <c r="I614" s="6"/>
      <c r="J614" s="6">
        <v>52.07</v>
      </c>
      <c r="K614" s="6">
        <f t="shared" si="160"/>
        <v>63.0047</v>
      </c>
    </row>
    <row r="615" spans="1:15" x14ac:dyDescent="0.2">
      <c r="A615" s="7" t="s">
        <v>90</v>
      </c>
      <c r="B615" s="7"/>
      <c r="C615" s="3"/>
      <c r="D615" s="6"/>
      <c r="E615" s="6"/>
      <c r="F615" s="6"/>
      <c r="G615" s="38"/>
      <c r="H615" s="6"/>
      <c r="I615" s="6"/>
      <c r="J615" s="6"/>
      <c r="K615" s="6"/>
    </row>
    <row r="616" spans="1:15" x14ac:dyDescent="0.2">
      <c r="A616" s="7" t="s">
        <v>90</v>
      </c>
      <c r="B616" s="7" t="s">
        <v>306</v>
      </c>
      <c r="C616" s="3" t="s">
        <v>335</v>
      </c>
      <c r="D616" s="6"/>
      <c r="E616" s="6">
        <v>1.7</v>
      </c>
      <c r="F616" s="6">
        <v>16</v>
      </c>
      <c r="G616" s="38">
        <f t="shared" si="135"/>
        <v>17.7</v>
      </c>
      <c r="H616" s="6">
        <v>21</v>
      </c>
      <c r="I616" s="6"/>
      <c r="J616" s="6">
        <v>28.93</v>
      </c>
      <c r="K616" s="6">
        <f>J616*1.21</f>
        <v>35.005299999999998</v>
      </c>
      <c r="L616" s="1">
        <f t="shared" si="152"/>
        <v>28.925619834710744</v>
      </c>
      <c r="M616" s="1">
        <v>35</v>
      </c>
    </row>
    <row r="617" spans="1:15" x14ac:dyDescent="0.2">
      <c r="A617" s="7" t="s">
        <v>90</v>
      </c>
      <c r="B617" s="7" t="s">
        <v>307</v>
      </c>
      <c r="C617" s="3" t="s">
        <v>334</v>
      </c>
      <c r="D617" s="6"/>
      <c r="E617" s="6">
        <v>1.7</v>
      </c>
      <c r="F617" s="6">
        <v>17</v>
      </c>
      <c r="G617" s="38">
        <f t="shared" si="135"/>
        <v>18.7</v>
      </c>
      <c r="H617" s="6">
        <v>22</v>
      </c>
      <c r="I617" s="6"/>
      <c r="J617" s="6">
        <v>28.93</v>
      </c>
      <c r="K617" s="6">
        <f>J617*1.21</f>
        <v>35.005299999999998</v>
      </c>
      <c r="L617" s="1">
        <f t="shared" si="152"/>
        <v>0</v>
      </c>
    </row>
    <row r="618" spans="1:15" x14ac:dyDescent="0.2">
      <c r="A618" s="7" t="s">
        <v>1192</v>
      </c>
      <c r="B618" s="7" t="s">
        <v>1217</v>
      </c>
      <c r="C618" s="3" t="s">
        <v>1204</v>
      </c>
      <c r="D618" s="6"/>
      <c r="E618" s="6">
        <v>3.15</v>
      </c>
      <c r="F618" s="6">
        <v>12.38</v>
      </c>
      <c r="G618" s="38">
        <f t="shared" si="135"/>
        <v>15.530000000000001</v>
      </c>
      <c r="H618" s="6">
        <v>19</v>
      </c>
      <c r="I618" s="6"/>
      <c r="J618" s="6">
        <v>23.14</v>
      </c>
      <c r="K618" s="6">
        <f t="shared" ref="K618:K636" si="161">J618*1.21</f>
        <v>27.999400000000001</v>
      </c>
      <c r="L618" s="1">
        <f t="shared" si="152"/>
        <v>23.140495867768596</v>
      </c>
      <c r="M618" s="1">
        <v>28</v>
      </c>
      <c r="N618" s="1">
        <f>G618*1.25</f>
        <v>19.412500000000001</v>
      </c>
      <c r="O618" s="1">
        <f>G618*1.35</f>
        <v>20.965500000000002</v>
      </c>
    </row>
    <row r="619" spans="1:15" x14ac:dyDescent="0.2">
      <c r="A619" s="7" t="s">
        <v>1192</v>
      </c>
      <c r="B619" s="7" t="s">
        <v>1193</v>
      </c>
      <c r="C619" s="3" t="s">
        <v>1205</v>
      </c>
      <c r="D619" s="6"/>
      <c r="E619" s="6">
        <v>3.15</v>
      </c>
      <c r="F619" s="6">
        <v>13.33</v>
      </c>
      <c r="G619" s="38">
        <f t="shared" si="135"/>
        <v>16.48</v>
      </c>
      <c r="H619" s="6">
        <v>20</v>
      </c>
      <c r="I619" s="6"/>
      <c r="J619" s="6">
        <v>24.79</v>
      </c>
      <c r="K619" s="6">
        <f t="shared" si="161"/>
        <v>29.995899999999999</v>
      </c>
      <c r="L619" s="1">
        <f t="shared" si="152"/>
        <v>0</v>
      </c>
      <c r="O619" s="1">
        <f t="shared" ref="O619:O636" si="162">G619*1.35</f>
        <v>22.248000000000001</v>
      </c>
    </row>
    <row r="620" spans="1:15" x14ac:dyDescent="0.2">
      <c r="A620" s="7" t="s">
        <v>1192</v>
      </c>
      <c r="B620" s="7" t="s">
        <v>1211</v>
      </c>
      <c r="C620" s="3" t="s">
        <v>1206</v>
      </c>
      <c r="D620" s="6"/>
      <c r="E620" s="6">
        <v>3.15</v>
      </c>
      <c r="F620" s="6">
        <v>21.9</v>
      </c>
      <c r="G620" s="38">
        <f t="shared" si="135"/>
        <v>25.049999999999997</v>
      </c>
      <c r="H620" s="6">
        <v>30</v>
      </c>
      <c r="I620" s="6"/>
      <c r="J620" s="6">
        <v>31.41</v>
      </c>
      <c r="K620" s="6">
        <f t="shared" si="161"/>
        <v>38.006099999999996</v>
      </c>
      <c r="L620" s="1">
        <f t="shared" si="152"/>
        <v>32.231404958677686</v>
      </c>
      <c r="M620" s="1">
        <v>39</v>
      </c>
      <c r="O620" s="1">
        <f t="shared" si="162"/>
        <v>33.817499999999995</v>
      </c>
    </row>
    <row r="621" spans="1:15" x14ac:dyDescent="0.2">
      <c r="A621" s="7" t="s">
        <v>1192</v>
      </c>
      <c r="B621" s="7" t="s">
        <v>1194</v>
      </c>
      <c r="C621" s="3" t="s">
        <v>1207</v>
      </c>
      <c r="D621" s="6"/>
      <c r="E621" s="6">
        <v>3.15</v>
      </c>
      <c r="F621" s="6">
        <v>19.05</v>
      </c>
      <c r="G621" s="38">
        <f t="shared" si="135"/>
        <v>22.2</v>
      </c>
      <c r="H621" s="6">
        <v>26</v>
      </c>
      <c r="I621" s="6"/>
      <c r="J621" s="6">
        <v>28.93</v>
      </c>
      <c r="K621" s="6">
        <f t="shared" si="161"/>
        <v>35.005299999999998</v>
      </c>
      <c r="L621" s="1">
        <f t="shared" si="152"/>
        <v>28.925619834710744</v>
      </c>
      <c r="M621" s="1">
        <v>35</v>
      </c>
      <c r="O621" s="1">
        <f t="shared" si="162"/>
        <v>29.970000000000002</v>
      </c>
    </row>
    <row r="622" spans="1:15" x14ac:dyDescent="0.2">
      <c r="A622" s="7" t="s">
        <v>1192</v>
      </c>
      <c r="B622" s="7" t="s">
        <v>1282</v>
      </c>
      <c r="C622" s="3" t="s">
        <v>1283</v>
      </c>
      <c r="D622" s="6"/>
      <c r="E622" s="6">
        <v>8.01</v>
      </c>
      <c r="F622" s="6">
        <v>28</v>
      </c>
      <c r="G622" s="38">
        <f t="shared" si="135"/>
        <v>36.01</v>
      </c>
      <c r="H622" s="6">
        <v>41.5</v>
      </c>
      <c r="I622" s="6"/>
      <c r="J622" s="6">
        <v>46.49</v>
      </c>
      <c r="K622" s="6">
        <f t="shared" si="161"/>
        <v>56.252900000000004</v>
      </c>
      <c r="O622" s="1">
        <f t="shared" si="162"/>
        <v>48.613500000000002</v>
      </c>
    </row>
    <row r="623" spans="1:15" x14ac:dyDescent="0.2">
      <c r="A623" s="7" t="s">
        <v>1192</v>
      </c>
      <c r="B623" s="7" t="s">
        <v>1195</v>
      </c>
      <c r="C623" s="3" t="s">
        <v>1208</v>
      </c>
      <c r="D623" s="6"/>
      <c r="E623" s="6">
        <v>3.36</v>
      </c>
      <c r="F623" s="6">
        <v>15.24</v>
      </c>
      <c r="G623" s="38">
        <f t="shared" si="135"/>
        <v>18.600000000000001</v>
      </c>
      <c r="H623" s="6">
        <v>23</v>
      </c>
      <c r="I623" s="6"/>
      <c r="J623" s="6">
        <v>26.45</v>
      </c>
      <c r="K623" s="6">
        <f t="shared" si="161"/>
        <v>32.0045</v>
      </c>
      <c r="L623" s="1">
        <f t="shared" si="152"/>
        <v>26.446280991735538</v>
      </c>
      <c r="M623" s="1">
        <v>32</v>
      </c>
      <c r="O623" s="1">
        <f t="shared" si="162"/>
        <v>25.110000000000003</v>
      </c>
    </row>
    <row r="624" spans="1:15" x14ac:dyDescent="0.2">
      <c r="A624" s="7" t="s">
        <v>1192</v>
      </c>
      <c r="B624" s="7" t="s">
        <v>1196</v>
      </c>
      <c r="C624" s="3" t="s">
        <v>1209</v>
      </c>
      <c r="D624" s="6"/>
      <c r="E624" s="6">
        <v>5.51</v>
      </c>
      <c r="F624" s="6">
        <v>16.190000000000001</v>
      </c>
      <c r="G624" s="38">
        <f t="shared" si="135"/>
        <v>21.700000000000003</v>
      </c>
      <c r="H624" s="6">
        <v>26</v>
      </c>
      <c r="I624" s="6"/>
      <c r="J624" s="6">
        <v>29.75</v>
      </c>
      <c r="K624" s="6">
        <f t="shared" si="161"/>
        <v>35.997500000000002</v>
      </c>
      <c r="L624" s="1">
        <f t="shared" si="152"/>
        <v>29.75206611570248</v>
      </c>
      <c r="M624" s="1">
        <v>36</v>
      </c>
      <c r="O624" s="1">
        <f t="shared" si="162"/>
        <v>29.295000000000005</v>
      </c>
    </row>
    <row r="625" spans="1:15" x14ac:dyDescent="0.2">
      <c r="A625" s="7" t="s">
        <v>1192</v>
      </c>
      <c r="B625" s="7" t="s">
        <v>1197</v>
      </c>
      <c r="C625" s="3" t="s">
        <v>1210</v>
      </c>
      <c r="D625" s="6"/>
      <c r="E625" s="6">
        <v>5.51</v>
      </c>
      <c r="F625" s="6">
        <v>16.190000000000001</v>
      </c>
      <c r="G625" s="38">
        <f t="shared" si="135"/>
        <v>21.700000000000003</v>
      </c>
      <c r="H625" s="6">
        <v>26</v>
      </c>
      <c r="I625" s="6"/>
      <c r="J625" s="6">
        <v>29.75</v>
      </c>
      <c r="K625" s="6">
        <f t="shared" si="161"/>
        <v>35.997500000000002</v>
      </c>
      <c r="L625" s="1">
        <f t="shared" si="152"/>
        <v>0</v>
      </c>
      <c r="O625" s="1">
        <f t="shared" si="162"/>
        <v>29.295000000000005</v>
      </c>
    </row>
    <row r="626" spans="1:15" x14ac:dyDescent="0.2">
      <c r="A626" s="7" t="s">
        <v>1192</v>
      </c>
      <c r="B626" s="7" t="s">
        <v>1198</v>
      </c>
      <c r="C626" s="3" t="s">
        <v>1218</v>
      </c>
      <c r="D626" s="6"/>
      <c r="E626" s="6">
        <v>14</v>
      </c>
      <c r="F626" s="6">
        <v>80.95</v>
      </c>
      <c r="G626" s="38">
        <f t="shared" si="135"/>
        <v>94.95</v>
      </c>
      <c r="H626" s="6">
        <v>130</v>
      </c>
      <c r="I626" s="6"/>
      <c r="J626" s="6">
        <v>136.36000000000001</v>
      </c>
      <c r="K626" s="6">
        <f t="shared" si="161"/>
        <v>164.99560000000002</v>
      </c>
      <c r="L626" s="1">
        <f t="shared" si="152"/>
        <v>136.36363636363637</v>
      </c>
      <c r="M626" s="1">
        <v>165</v>
      </c>
      <c r="O626" s="1">
        <f t="shared" si="162"/>
        <v>128.1825</v>
      </c>
    </row>
    <row r="627" spans="1:15" x14ac:dyDescent="0.2">
      <c r="A627" s="7" t="s">
        <v>1192</v>
      </c>
      <c r="B627" s="7" t="s">
        <v>1199</v>
      </c>
      <c r="C627" s="3" t="s">
        <v>1219</v>
      </c>
      <c r="D627" s="6"/>
      <c r="E627" s="6">
        <v>14</v>
      </c>
      <c r="F627" s="6">
        <v>80.95</v>
      </c>
      <c r="G627" s="38">
        <f t="shared" si="135"/>
        <v>94.95</v>
      </c>
      <c r="H627" s="6">
        <v>130</v>
      </c>
      <c r="I627" s="6"/>
      <c r="J627" s="6">
        <v>136.36000000000001</v>
      </c>
      <c r="K627" s="6">
        <f t="shared" si="161"/>
        <v>164.99560000000002</v>
      </c>
      <c r="L627" s="1">
        <f t="shared" si="152"/>
        <v>0</v>
      </c>
      <c r="O627" s="1">
        <f t="shared" si="162"/>
        <v>128.1825</v>
      </c>
    </row>
    <row r="628" spans="1:15" x14ac:dyDescent="0.2">
      <c r="A628" s="7" t="s">
        <v>1192</v>
      </c>
      <c r="B628" s="7" t="s">
        <v>1200</v>
      </c>
      <c r="C628" s="3" t="s">
        <v>1220</v>
      </c>
      <c r="D628" s="6"/>
      <c r="E628" s="6">
        <v>14</v>
      </c>
      <c r="F628" s="6">
        <v>80.95</v>
      </c>
      <c r="G628" s="38">
        <f t="shared" si="135"/>
        <v>94.95</v>
      </c>
      <c r="H628" s="6">
        <v>130</v>
      </c>
      <c r="I628" s="6"/>
      <c r="J628" s="6">
        <v>136.36000000000001</v>
      </c>
      <c r="K628" s="6">
        <f t="shared" si="161"/>
        <v>164.99560000000002</v>
      </c>
      <c r="L628" s="1">
        <f t="shared" si="152"/>
        <v>0</v>
      </c>
      <c r="O628" s="1">
        <f t="shared" si="162"/>
        <v>128.1825</v>
      </c>
    </row>
    <row r="629" spans="1:15" x14ac:dyDescent="0.2">
      <c r="A629" s="7" t="s">
        <v>1192</v>
      </c>
      <c r="B629" s="7" t="s">
        <v>1201</v>
      </c>
      <c r="C629" s="3" t="s">
        <v>1221</v>
      </c>
      <c r="D629" s="6"/>
      <c r="E629" s="6">
        <v>14</v>
      </c>
      <c r="F629" s="6">
        <v>80.95</v>
      </c>
      <c r="G629" s="38">
        <f t="shared" si="135"/>
        <v>94.95</v>
      </c>
      <c r="H629" s="6">
        <v>130</v>
      </c>
      <c r="I629" s="6"/>
      <c r="J629" s="6">
        <v>136.36000000000001</v>
      </c>
      <c r="K629" s="6">
        <f t="shared" si="161"/>
        <v>164.99560000000002</v>
      </c>
      <c r="L629" s="1">
        <f t="shared" si="152"/>
        <v>0</v>
      </c>
      <c r="O629" s="1">
        <f t="shared" si="162"/>
        <v>128.1825</v>
      </c>
    </row>
    <row r="630" spans="1:15" x14ac:dyDescent="0.2">
      <c r="A630" s="7" t="s">
        <v>1192</v>
      </c>
      <c r="B630" s="7" t="s">
        <v>1202</v>
      </c>
      <c r="C630" s="3" t="s">
        <v>1222</v>
      </c>
      <c r="D630" s="6"/>
      <c r="E630" s="6">
        <v>14</v>
      </c>
      <c r="F630" s="6">
        <v>100</v>
      </c>
      <c r="G630" s="38">
        <f t="shared" si="135"/>
        <v>114</v>
      </c>
      <c r="H630" s="6">
        <v>150</v>
      </c>
      <c r="I630" s="6"/>
      <c r="J630" s="6">
        <v>157.03</v>
      </c>
      <c r="K630" s="6">
        <f t="shared" si="161"/>
        <v>190.00629999999998</v>
      </c>
      <c r="L630" s="1">
        <f t="shared" si="152"/>
        <v>157.02479338842977</v>
      </c>
      <c r="M630" s="1">
        <v>190</v>
      </c>
      <c r="O630" s="1">
        <f t="shared" si="162"/>
        <v>153.9</v>
      </c>
    </row>
    <row r="631" spans="1:15" x14ac:dyDescent="0.2">
      <c r="A631" s="7" t="s">
        <v>1192</v>
      </c>
      <c r="B631" s="7" t="s">
        <v>1203</v>
      </c>
      <c r="C631" s="3" t="s">
        <v>1223</v>
      </c>
      <c r="D631" s="6"/>
      <c r="E631" s="6">
        <v>14</v>
      </c>
      <c r="F631" s="6">
        <v>100</v>
      </c>
      <c r="G631" s="38">
        <f t="shared" si="135"/>
        <v>114</v>
      </c>
      <c r="H631" s="6">
        <v>150</v>
      </c>
      <c r="I631" s="6"/>
      <c r="J631" s="6">
        <v>157.03</v>
      </c>
      <c r="K631" s="6">
        <f t="shared" si="161"/>
        <v>190.00629999999998</v>
      </c>
      <c r="L631" s="1">
        <f>M631/1.21</f>
        <v>0</v>
      </c>
      <c r="O631" s="1">
        <f t="shared" si="162"/>
        <v>153.9</v>
      </c>
    </row>
    <row r="632" spans="1:15" x14ac:dyDescent="0.2">
      <c r="A632" s="7" t="s">
        <v>1192</v>
      </c>
      <c r="B632" s="7" t="s">
        <v>1284</v>
      </c>
      <c r="C632" s="3"/>
      <c r="D632" s="6"/>
      <c r="E632" s="6">
        <v>5.34</v>
      </c>
      <c r="F632" s="6">
        <v>24</v>
      </c>
      <c r="G632" s="38">
        <f t="shared" si="135"/>
        <v>29.34</v>
      </c>
      <c r="H632" s="6">
        <v>33.75</v>
      </c>
      <c r="I632" s="6"/>
      <c r="J632" s="6">
        <v>34.71</v>
      </c>
      <c r="K632" s="6">
        <f t="shared" si="161"/>
        <v>41.999099999999999</v>
      </c>
      <c r="L632" s="1">
        <f t="shared" ref="L632:L636" si="163">M632/1.21</f>
        <v>34.710743801652896</v>
      </c>
      <c r="M632" s="1">
        <v>42</v>
      </c>
      <c r="O632" s="1">
        <f t="shared" si="162"/>
        <v>39.609000000000002</v>
      </c>
    </row>
    <row r="633" spans="1:15" x14ac:dyDescent="0.2">
      <c r="A633" s="7" t="s">
        <v>1192</v>
      </c>
      <c r="B633" s="7" t="s">
        <v>1285</v>
      </c>
      <c r="C633" s="3"/>
      <c r="D633" s="6"/>
      <c r="E633" s="6">
        <v>5.34</v>
      </c>
      <c r="F633" s="6">
        <v>22</v>
      </c>
      <c r="G633" s="38">
        <f t="shared" si="135"/>
        <v>27.34</v>
      </c>
      <c r="H633" s="6">
        <v>31.5</v>
      </c>
      <c r="I633" s="6"/>
      <c r="J633" s="6">
        <v>33.06</v>
      </c>
      <c r="K633" s="6">
        <f t="shared" si="161"/>
        <v>40.002600000000001</v>
      </c>
      <c r="L633" s="1">
        <f t="shared" si="163"/>
        <v>33.057851239669425</v>
      </c>
      <c r="M633" s="1">
        <v>40</v>
      </c>
      <c r="O633" s="1">
        <f t="shared" si="162"/>
        <v>36.908999999999999</v>
      </c>
    </row>
    <row r="634" spans="1:15" x14ac:dyDescent="0.2">
      <c r="A634" s="7" t="s">
        <v>1192</v>
      </c>
      <c r="B634" s="7" t="s">
        <v>1286</v>
      </c>
      <c r="C634" s="3"/>
      <c r="D634" s="6"/>
      <c r="E634" s="6">
        <v>3.1</v>
      </c>
      <c r="F634" s="6">
        <v>22</v>
      </c>
      <c r="G634" s="38">
        <f t="shared" si="135"/>
        <v>25.1</v>
      </c>
      <c r="H634" s="6">
        <v>29</v>
      </c>
      <c r="I634" s="6"/>
      <c r="J634" s="6">
        <v>31.41</v>
      </c>
      <c r="K634" s="6">
        <f t="shared" si="161"/>
        <v>38.006099999999996</v>
      </c>
      <c r="L634" s="1">
        <f t="shared" si="163"/>
        <v>31.404958677685951</v>
      </c>
      <c r="M634" s="1">
        <v>38</v>
      </c>
      <c r="O634" s="1">
        <f t="shared" si="162"/>
        <v>33.885000000000005</v>
      </c>
    </row>
    <row r="635" spans="1:15" x14ac:dyDescent="0.2">
      <c r="A635" s="7" t="s">
        <v>1192</v>
      </c>
      <c r="B635" s="7" t="s">
        <v>1288</v>
      </c>
      <c r="C635" s="3"/>
      <c r="D635" s="6"/>
      <c r="E635" s="6">
        <v>5.34</v>
      </c>
      <c r="F635" s="6">
        <v>34</v>
      </c>
      <c r="G635" s="38">
        <f t="shared" si="135"/>
        <v>39.340000000000003</v>
      </c>
      <c r="H635" s="6"/>
      <c r="I635" s="6"/>
      <c r="J635" s="6">
        <v>47.93</v>
      </c>
      <c r="K635" s="6">
        <f t="shared" si="161"/>
        <v>57.9953</v>
      </c>
      <c r="L635" s="1">
        <f t="shared" si="163"/>
        <v>47.933884297520663</v>
      </c>
      <c r="M635" s="1">
        <v>58</v>
      </c>
      <c r="O635" s="1">
        <f t="shared" si="162"/>
        <v>53.109000000000009</v>
      </c>
    </row>
    <row r="636" spans="1:15" x14ac:dyDescent="0.2">
      <c r="A636" s="7" t="s">
        <v>1192</v>
      </c>
      <c r="B636" s="7" t="s">
        <v>1287</v>
      </c>
      <c r="C636" s="3"/>
      <c r="D636" s="6"/>
      <c r="E636" s="6">
        <v>7.77</v>
      </c>
      <c r="F636" s="6">
        <v>42</v>
      </c>
      <c r="G636" s="38">
        <f t="shared" si="135"/>
        <v>49.769999999999996</v>
      </c>
      <c r="H636" s="6"/>
      <c r="I636" s="6"/>
      <c r="J636" s="6">
        <v>57.85</v>
      </c>
      <c r="K636" s="6">
        <f t="shared" si="161"/>
        <v>69.998499999999993</v>
      </c>
      <c r="L636" s="1">
        <f t="shared" si="163"/>
        <v>57.851239669421489</v>
      </c>
      <c r="M636" s="1">
        <v>70</v>
      </c>
      <c r="O636" s="1">
        <f t="shared" si="162"/>
        <v>67.189499999999995</v>
      </c>
    </row>
    <row r="637" spans="1:15" x14ac:dyDescent="0.2">
      <c r="A637" s="2" t="s">
        <v>108</v>
      </c>
      <c r="B637" s="7" t="s">
        <v>796</v>
      </c>
      <c r="C637" s="17" t="s">
        <v>792</v>
      </c>
      <c r="D637" s="6"/>
      <c r="E637" s="6">
        <v>25</v>
      </c>
      <c r="F637" s="6"/>
      <c r="G637" s="38">
        <f t="shared" ref="G637" si="164">D637+E637+F637</f>
        <v>25</v>
      </c>
      <c r="H637" s="6"/>
      <c r="I637" s="6"/>
      <c r="J637" s="6"/>
      <c r="K637" s="6">
        <f t="shared" ref="K637" si="165">J637*1.21</f>
        <v>0</v>
      </c>
      <c r="L637" s="1">
        <f t="shared" si="152"/>
        <v>0</v>
      </c>
    </row>
    <row r="638" spans="1:15" x14ac:dyDescent="0.2">
      <c r="A638" s="2" t="s">
        <v>108</v>
      </c>
      <c r="B638" s="7" t="s">
        <v>797</v>
      </c>
      <c r="C638" s="17" t="s">
        <v>793</v>
      </c>
      <c r="D638" s="6"/>
      <c r="E638" s="6">
        <v>25</v>
      </c>
      <c r="F638" s="6">
        <v>220</v>
      </c>
      <c r="G638" s="38">
        <f t="shared" ref="G638:G692" si="166">D638+E638+F638</f>
        <v>245</v>
      </c>
      <c r="H638" s="6">
        <v>265</v>
      </c>
      <c r="I638" s="6"/>
      <c r="J638" s="6">
        <v>285.12</v>
      </c>
      <c r="K638" s="6">
        <f>J638*1.21</f>
        <v>344.99520000000001</v>
      </c>
      <c r="L638" s="1">
        <f t="shared" si="152"/>
        <v>285.12396694214874</v>
      </c>
      <c r="M638" s="1">
        <v>345</v>
      </c>
    </row>
    <row r="639" spans="1:15" x14ac:dyDescent="0.2">
      <c r="A639" s="2" t="s">
        <v>108</v>
      </c>
      <c r="B639" s="7" t="s">
        <v>798</v>
      </c>
      <c r="C639" s="17" t="s">
        <v>794</v>
      </c>
      <c r="D639" s="6"/>
      <c r="E639" s="6">
        <v>25</v>
      </c>
      <c r="F639" s="6"/>
      <c r="G639" s="38">
        <f t="shared" ref="G639:G641" si="167">D639+E639+F639</f>
        <v>25</v>
      </c>
      <c r="H639" s="6">
        <v>265</v>
      </c>
      <c r="I639" s="6">
        <v>275</v>
      </c>
      <c r="J639" s="6">
        <v>275</v>
      </c>
      <c r="K639" s="6">
        <f>J639*1.21</f>
        <v>332.75</v>
      </c>
      <c r="L639" s="1">
        <f t="shared" si="152"/>
        <v>0</v>
      </c>
    </row>
    <row r="640" spans="1:15" x14ac:dyDescent="0.2">
      <c r="A640" s="2" t="s">
        <v>108</v>
      </c>
      <c r="B640" s="7" t="s">
        <v>799</v>
      </c>
      <c r="C640" s="17" t="s">
        <v>795</v>
      </c>
      <c r="D640" s="6"/>
      <c r="E640" s="6">
        <v>25</v>
      </c>
      <c r="F640" s="6">
        <v>275</v>
      </c>
      <c r="G640" s="38">
        <f t="shared" si="167"/>
        <v>300</v>
      </c>
      <c r="H640" s="6"/>
      <c r="I640" s="6"/>
      <c r="J640" s="6">
        <v>363.64</v>
      </c>
      <c r="K640" s="6">
        <f>J640*1.21</f>
        <v>440.00439999999998</v>
      </c>
      <c r="L640" s="1">
        <f t="shared" si="152"/>
        <v>363.63636363636363</v>
      </c>
      <c r="M640" s="1">
        <v>440</v>
      </c>
    </row>
    <row r="641" spans="1:13" x14ac:dyDescent="0.2">
      <c r="A641" s="2" t="s">
        <v>108</v>
      </c>
      <c r="B641" s="7" t="s">
        <v>800</v>
      </c>
      <c r="C641" s="17" t="s">
        <v>802</v>
      </c>
      <c r="D641" s="6"/>
      <c r="E641" s="6">
        <v>25</v>
      </c>
      <c r="F641" s="6">
        <v>180</v>
      </c>
      <c r="G641" s="38">
        <f t="shared" si="167"/>
        <v>205</v>
      </c>
      <c r="H641" s="6">
        <v>230</v>
      </c>
      <c r="I641" s="6">
        <v>240</v>
      </c>
      <c r="J641" s="6">
        <v>260</v>
      </c>
      <c r="K641" s="6">
        <f>J641*1.21</f>
        <v>314.59999999999997</v>
      </c>
      <c r="L641" s="1">
        <f t="shared" si="152"/>
        <v>0</v>
      </c>
    </row>
    <row r="642" spans="1:13" x14ac:dyDescent="0.2">
      <c r="A642" s="2" t="s">
        <v>108</v>
      </c>
      <c r="B642" s="7" t="s">
        <v>801</v>
      </c>
      <c r="C642" s="17" t="s">
        <v>803</v>
      </c>
      <c r="D642" s="6"/>
      <c r="E642" s="6"/>
      <c r="F642" s="6">
        <v>200</v>
      </c>
      <c r="G642" s="38"/>
      <c r="H642" s="6"/>
      <c r="I642" s="6"/>
      <c r="J642" s="6"/>
      <c r="K642" s="6"/>
      <c r="L642" s="1">
        <f t="shared" si="152"/>
        <v>0</v>
      </c>
    </row>
    <row r="643" spans="1:13" x14ac:dyDescent="0.2">
      <c r="A643" s="2" t="s">
        <v>108</v>
      </c>
      <c r="B643" s="2" t="s">
        <v>109</v>
      </c>
      <c r="C643" s="3" t="s">
        <v>110</v>
      </c>
      <c r="D643" s="6"/>
      <c r="E643" s="6">
        <v>15</v>
      </c>
      <c r="F643" s="6">
        <v>60</v>
      </c>
      <c r="G643" s="38">
        <f t="shared" si="166"/>
        <v>75</v>
      </c>
      <c r="H643" s="6">
        <v>90</v>
      </c>
      <c r="I643" s="6">
        <v>95</v>
      </c>
      <c r="J643" s="6">
        <v>107.44</v>
      </c>
      <c r="K643" s="6">
        <f>J643*1.21</f>
        <v>130.00239999999999</v>
      </c>
      <c r="L643" s="1">
        <f t="shared" si="152"/>
        <v>107.43801652892563</v>
      </c>
      <c r="M643" s="31">
        <v>130</v>
      </c>
    </row>
    <row r="644" spans="1:13" x14ac:dyDescent="0.2">
      <c r="A644" s="2" t="s">
        <v>108</v>
      </c>
      <c r="B644" s="2" t="s">
        <v>111</v>
      </c>
      <c r="C644" s="3">
        <v>303</v>
      </c>
      <c r="D644" s="6"/>
      <c r="E644" s="6">
        <v>15</v>
      </c>
      <c r="F644" s="6">
        <v>120</v>
      </c>
      <c r="G644" s="38">
        <f t="shared" si="166"/>
        <v>135</v>
      </c>
      <c r="H644" s="6">
        <v>153</v>
      </c>
      <c r="I644" s="6">
        <v>165</v>
      </c>
      <c r="J644" s="6">
        <v>173.55</v>
      </c>
      <c r="K644" s="6">
        <f>J644*1.21</f>
        <v>209.99550000000002</v>
      </c>
      <c r="L644" s="1">
        <f t="shared" si="152"/>
        <v>173.55371900826447</v>
      </c>
      <c r="M644" s="31">
        <v>210</v>
      </c>
    </row>
    <row r="645" spans="1:13" x14ac:dyDescent="0.2">
      <c r="A645" s="2" t="s">
        <v>108</v>
      </c>
      <c r="B645" s="2" t="s">
        <v>986</v>
      </c>
      <c r="C645" s="3" t="s">
        <v>987</v>
      </c>
      <c r="D645" s="6"/>
      <c r="E645" s="6">
        <v>12</v>
      </c>
      <c r="F645" s="6">
        <v>50</v>
      </c>
      <c r="G645" s="38">
        <f t="shared" si="166"/>
        <v>62</v>
      </c>
      <c r="H645" s="6"/>
      <c r="I645" s="6"/>
      <c r="J645" s="6"/>
      <c r="K645" s="6"/>
      <c r="L645" s="1">
        <f t="shared" si="152"/>
        <v>0</v>
      </c>
    </row>
    <row r="646" spans="1:13" x14ac:dyDescent="0.2">
      <c r="A646" s="2" t="s">
        <v>108</v>
      </c>
      <c r="B646" s="2" t="s">
        <v>501</v>
      </c>
      <c r="C646" s="3" t="s">
        <v>112</v>
      </c>
      <c r="D646" s="6">
        <v>10</v>
      </c>
      <c r="E646" s="6">
        <v>35.29</v>
      </c>
      <c r="F646" s="6">
        <v>150</v>
      </c>
      <c r="G646" s="38">
        <f t="shared" si="166"/>
        <v>195.29</v>
      </c>
      <c r="H646" s="6">
        <v>215</v>
      </c>
      <c r="I646" s="6">
        <v>225</v>
      </c>
      <c r="J646" s="6">
        <v>235.54</v>
      </c>
      <c r="K646" s="6">
        <f>J646*1.21</f>
        <v>285.0034</v>
      </c>
      <c r="L646" s="1">
        <f t="shared" si="152"/>
        <v>235.53719008264463</v>
      </c>
      <c r="M646" s="31">
        <v>285</v>
      </c>
    </row>
    <row r="647" spans="1:13" x14ac:dyDescent="0.2">
      <c r="A647" s="2" t="s">
        <v>108</v>
      </c>
      <c r="B647" s="2" t="s">
        <v>1172</v>
      </c>
      <c r="C647" s="3" t="s">
        <v>206</v>
      </c>
      <c r="D647" s="6"/>
      <c r="E647" s="6"/>
      <c r="F647" s="6"/>
      <c r="G647" s="38"/>
      <c r="H647" s="6"/>
      <c r="I647" s="6"/>
      <c r="J647" s="6">
        <v>3.31</v>
      </c>
      <c r="K647" s="6">
        <f>J647*1.21</f>
        <v>4.0050999999999997</v>
      </c>
      <c r="L647" s="1">
        <f t="shared" si="152"/>
        <v>0</v>
      </c>
    </row>
    <row r="648" spans="1:13" x14ac:dyDescent="0.2">
      <c r="A648" s="2" t="s">
        <v>108</v>
      </c>
      <c r="B648" s="7" t="s">
        <v>595</v>
      </c>
      <c r="C648" s="3" t="s">
        <v>502</v>
      </c>
      <c r="D648" s="6">
        <v>10</v>
      </c>
      <c r="E648" s="6">
        <v>35.29</v>
      </c>
      <c r="F648" s="6">
        <v>130</v>
      </c>
      <c r="G648" s="38">
        <f t="shared" ref="G648" si="168">D648+E648+F648</f>
        <v>175.29</v>
      </c>
      <c r="H648" s="6">
        <v>195</v>
      </c>
      <c r="I648" s="6"/>
      <c r="J648" s="6">
        <v>214.88</v>
      </c>
      <c r="K648" s="6">
        <f t="shared" ref="K648" si="169">J648*1.21</f>
        <v>260.00479999999999</v>
      </c>
      <c r="L648" s="1">
        <f t="shared" si="152"/>
        <v>214.87603305785126</v>
      </c>
      <c r="M648" s="31">
        <v>260</v>
      </c>
    </row>
    <row r="649" spans="1:13" x14ac:dyDescent="0.2">
      <c r="A649" s="2" t="s">
        <v>108</v>
      </c>
      <c r="B649" s="2" t="s">
        <v>1172</v>
      </c>
      <c r="C649" s="3" t="s">
        <v>503</v>
      </c>
      <c r="D649" s="6"/>
      <c r="E649" s="6"/>
      <c r="F649" s="6"/>
      <c r="G649" s="38"/>
      <c r="H649" s="6"/>
      <c r="I649" s="6"/>
      <c r="J649" s="6"/>
      <c r="K649" s="6"/>
      <c r="L649" s="1">
        <f t="shared" si="152"/>
        <v>0</v>
      </c>
    </row>
    <row r="650" spans="1:13" x14ac:dyDescent="0.2">
      <c r="A650" s="2" t="s">
        <v>108</v>
      </c>
      <c r="B650" s="7" t="s">
        <v>660</v>
      </c>
      <c r="C650" s="3" t="s">
        <v>113</v>
      </c>
      <c r="D650" s="6"/>
      <c r="E650" s="6"/>
      <c r="F650" s="6"/>
      <c r="G650" s="38">
        <f t="shared" si="166"/>
        <v>0</v>
      </c>
      <c r="H650" s="6">
        <v>0</v>
      </c>
      <c r="I650" s="6"/>
      <c r="J650" s="6">
        <v>3.72</v>
      </c>
      <c r="K650" s="6">
        <f t="shared" ref="K650:K661" si="170">J650*1.21</f>
        <v>4.5011999999999999</v>
      </c>
      <c r="L650" s="1">
        <f t="shared" si="152"/>
        <v>3.71900826446281</v>
      </c>
      <c r="M650" s="1">
        <v>4.5</v>
      </c>
    </row>
    <row r="651" spans="1:13" x14ac:dyDescent="0.2">
      <c r="A651" s="2" t="s">
        <v>108</v>
      </c>
      <c r="B651" s="7" t="s">
        <v>659</v>
      </c>
      <c r="C651" s="3">
        <v>301</v>
      </c>
      <c r="D651" s="6">
        <v>10</v>
      </c>
      <c r="E651" s="6">
        <v>35.29</v>
      </c>
      <c r="F651" s="6">
        <v>220</v>
      </c>
      <c r="G651" s="38">
        <f t="shared" si="166"/>
        <v>265.29000000000002</v>
      </c>
      <c r="H651" s="6">
        <v>290</v>
      </c>
      <c r="I651" s="6"/>
      <c r="J651" s="6">
        <v>314.05</v>
      </c>
      <c r="K651" s="6">
        <f t="shared" si="170"/>
        <v>380.00049999999999</v>
      </c>
      <c r="L651" s="1">
        <f t="shared" si="152"/>
        <v>314.04958677685954</v>
      </c>
      <c r="M651" s="1">
        <v>380</v>
      </c>
    </row>
    <row r="652" spans="1:13" x14ac:dyDescent="0.2">
      <c r="A652" s="2" t="s">
        <v>108</v>
      </c>
      <c r="B652" s="7" t="s">
        <v>1138</v>
      </c>
      <c r="C652" s="3"/>
      <c r="D652" s="6"/>
      <c r="E652" s="6">
        <v>1</v>
      </c>
      <c r="F652" s="6">
        <v>7.4</v>
      </c>
      <c r="G652" s="38">
        <f t="shared" si="166"/>
        <v>8.4</v>
      </c>
      <c r="H652" s="6"/>
      <c r="I652" s="6"/>
      <c r="J652" s="6">
        <v>12.4</v>
      </c>
      <c r="K652" s="6">
        <f t="shared" si="170"/>
        <v>15.004</v>
      </c>
      <c r="L652" s="1">
        <f t="shared" si="152"/>
        <v>0</v>
      </c>
    </row>
    <row r="653" spans="1:13" x14ac:dyDescent="0.2">
      <c r="A653" s="2" t="s">
        <v>108</v>
      </c>
      <c r="B653" s="2" t="s">
        <v>431</v>
      </c>
      <c r="C653" s="3" t="s">
        <v>996</v>
      </c>
      <c r="D653" s="6">
        <v>10</v>
      </c>
      <c r="E653" s="6">
        <v>35.29</v>
      </c>
      <c r="F653" s="6">
        <v>170</v>
      </c>
      <c r="G653" s="38">
        <f t="shared" si="166"/>
        <v>215.29</v>
      </c>
      <c r="H653" s="6"/>
      <c r="I653" s="6"/>
      <c r="J653" s="6"/>
      <c r="K653" s="6">
        <f t="shared" si="170"/>
        <v>0</v>
      </c>
      <c r="L653" s="1">
        <f t="shared" si="152"/>
        <v>0</v>
      </c>
    </row>
    <row r="654" spans="1:13" x14ac:dyDescent="0.2">
      <c r="A654" s="2" t="s">
        <v>108</v>
      </c>
      <c r="B654" s="2" t="s">
        <v>114</v>
      </c>
      <c r="C654" s="3">
        <v>300</v>
      </c>
      <c r="D654" s="6"/>
      <c r="E654" s="6">
        <v>35.29</v>
      </c>
      <c r="F654" s="6">
        <v>60</v>
      </c>
      <c r="G654" s="38">
        <f t="shared" si="166"/>
        <v>95.289999999999992</v>
      </c>
      <c r="H654" s="6">
        <v>108</v>
      </c>
      <c r="I654" s="6">
        <v>118</v>
      </c>
      <c r="J654" s="6">
        <v>123.97</v>
      </c>
      <c r="K654" s="6">
        <f t="shared" si="170"/>
        <v>150.00369999999998</v>
      </c>
      <c r="L654" s="1">
        <f t="shared" si="152"/>
        <v>123.96694214876034</v>
      </c>
      <c r="M654" s="31">
        <v>150</v>
      </c>
    </row>
    <row r="655" spans="1:13" x14ac:dyDescent="0.2">
      <c r="A655" s="2" t="s">
        <v>108</v>
      </c>
      <c r="B655" s="2" t="s">
        <v>115</v>
      </c>
      <c r="C655" s="3" t="s">
        <v>116</v>
      </c>
      <c r="D655" s="6"/>
      <c r="E655" s="6">
        <v>20</v>
      </c>
      <c r="F655" s="6">
        <v>110</v>
      </c>
      <c r="G655" s="38">
        <f t="shared" si="166"/>
        <v>130</v>
      </c>
      <c r="H655" s="6">
        <v>148</v>
      </c>
      <c r="I655" s="6"/>
      <c r="J655" s="6">
        <v>168</v>
      </c>
      <c r="K655" s="6">
        <f t="shared" si="170"/>
        <v>203.28</v>
      </c>
      <c r="L655" s="1">
        <f t="shared" si="152"/>
        <v>0</v>
      </c>
    </row>
    <row r="656" spans="1:13" x14ac:dyDescent="0.2">
      <c r="A656" s="2" t="s">
        <v>108</v>
      </c>
      <c r="B656" s="2" t="s">
        <v>689</v>
      </c>
      <c r="C656" s="17" t="s">
        <v>804</v>
      </c>
      <c r="D656" s="6"/>
      <c r="E656" s="6">
        <v>20</v>
      </c>
      <c r="F656" s="6">
        <v>190</v>
      </c>
      <c r="G656" s="38">
        <f t="shared" si="166"/>
        <v>210</v>
      </c>
      <c r="H656" s="6">
        <v>240</v>
      </c>
      <c r="I656" s="6">
        <v>245</v>
      </c>
      <c r="J656" s="6">
        <v>280</v>
      </c>
      <c r="K656" s="6">
        <f t="shared" si="170"/>
        <v>338.8</v>
      </c>
      <c r="L656" s="1">
        <f t="shared" si="152"/>
        <v>0</v>
      </c>
    </row>
    <row r="657" spans="1:13" x14ac:dyDescent="0.2">
      <c r="A657" s="2" t="s">
        <v>108</v>
      </c>
      <c r="B657" s="7" t="s">
        <v>446</v>
      </c>
      <c r="C657" s="3">
        <v>302</v>
      </c>
      <c r="D657" s="6"/>
      <c r="E657" s="6"/>
      <c r="F657" s="6"/>
      <c r="G657" s="38">
        <f t="shared" si="166"/>
        <v>0</v>
      </c>
      <c r="H657" s="6"/>
      <c r="I657" s="6"/>
      <c r="J657" s="6"/>
      <c r="K657" s="6">
        <f t="shared" si="170"/>
        <v>0</v>
      </c>
      <c r="L657" s="1">
        <f t="shared" si="152"/>
        <v>0</v>
      </c>
    </row>
    <row r="658" spans="1:13" x14ac:dyDescent="0.2">
      <c r="A658" s="2" t="s">
        <v>108</v>
      </c>
      <c r="B658" s="7" t="s">
        <v>379</v>
      </c>
      <c r="C658" s="3">
        <v>321</v>
      </c>
      <c r="D658" s="6"/>
      <c r="E658" s="6">
        <v>25</v>
      </c>
      <c r="F658" s="6">
        <v>75</v>
      </c>
      <c r="G658" s="38">
        <f t="shared" si="166"/>
        <v>100</v>
      </c>
      <c r="H658" s="6">
        <v>125</v>
      </c>
      <c r="I658" s="6">
        <v>135</v>
      </c>
      <c r="J658" s="6">
        <v>148.76</v>
      </c>
      <c r="K658" s="6">
        <f t="shared" si="170"/>
        <v>179.99959999999999</v>
      </c>
      <c r="L658" s="1">
        <f t="shared" si="152"/>
        <v>148.7603305785124</v>
      </c>
      <c r="M658" s="31">
        <v>180</v>
      </c>
    </row>
    <row r="659" spans="1:13" x14ac:dyDescent="0.2">
      <c r="A659" s="2" t="s">
        <v>108</v>
      </c>
      <c r="B659" s="7" t="s">
        <v>380</v>
      </c>
      <c r="C659" s="3">
        <v>413</v>
      </c>
      <c r="D659" s="6"/>
      <c r="E659" s="6">
        <v>7.86</v>
      </c>
      <c r="F659" s="6">
        <v>17.62</v>
      </c>
      <c r="G659" s="38">
        <f t="shared" si="166"/>
        <v>25.48</v>
      </c>
      <c r="H659" s="6">
        <v>28.92</v>
      </c>
      <c r="I659" s="6"/>
      <c r="J659" s="6">
        <v>28.93</v>
      </c>
      <c r="K659" s="6">
        <f t="shared" si="170"/>
        <v>35.005299999999998</v>
      </c>
      <c r="L659" s="1">
        <f t="shared" si="152"/>
        <v>28.925619834710744</v>
      </c>
      <c r="M659" s="1">
        <v>35</v>
      </c>
    </row>
    <row r="660" spans="1:13" x14ac:dyDescent="0.2">
      <c r="A660" s="2" t="s">
        <v>108</v>
      </c>
      <c r="B660" s="7" t="s">
        <v>381</v>
      </c>
      <c r="C660" s="3">
        <v>409</v>
      </c>
      <c r="D660" s="6"/>
      <c r="E660" s="6"/>
      <c r="F660" s="6"/>
      <c r="G660" s="38">
        <f t="shared" si="166"/>
        <v>0</v>
      </c>
      <c r="H660" s="6"/>
      <c r="I660" s="6"/>
      <c r="J660" s="6"/>
      <c r="K660" s="6"/>
      <c r="L660" s="1">
        <f t="shared" si="152"/>
        <v>0</v>
      </c>
    </row>
    <row r="661" spans="1:13" x14ac:dyDescent="0.2">
      <c r="A661" s="2" t="s">
        <v>108</v>
      </c>
      <c r="B661" s="7" t="s">
        <v>382</v>
      </c>
      <c r="C661" s="3">
        <v>411</v>
      </c>
      <c r="D661" s="6"/>
      <c r="E661" s="6">
        <v>7.86</v>
      </c>
      <c r="F661" s="6">
        <v>23.81</v>
      </c>
      <c r="G661" s="38">
        <f t="shared" si="166"/>
        <v>31.669999999999998</v>
      </c>
      <c r="H661" s="6">
        <v>33.06</v>
      </c>
      <c r="I661" s="6"/>
      <c r="J661" s="6">
        <v>33.06</v>
      </c>
      <c r="K661" s="6">
        <f t="shared" si="170"/>
        <v>40.002600000000001</v>
      </c>
      <c r="L661" s="1">
        <f t="shared" si="152"/>
        <v>0</v>
      </c>
    </row>
    <row r="662" spans="1:13" x14ac:dyDescent="0.2">
      <c r="A662" s="2" t="s">
        <v>108</v>
      </c>
      <c r="B662" s="7" t="s">
        <v>687</v>
      </c>
      <c r="C662" s="3"/>
      <c r="D662" s="6"/>
      <c r="E662" s="6"/>
      <c r="F662" s="6">
        <v>27</v>
      </c>
      <c r="G662" s="38">
        <f t="shared" ref="G662:G666" si="171">D662+E662+F662</f>
        <v>27</v>
      </c>
      <c r="H662" s="6"/>
      <c r="I662" s="6"/>
      <c r="J662" s="6">
        <v>50</v>
      </c>
      <c r="K662" s="6">
        <f t="shared" ref="K662:K666" si="172">J662*1.21</f>
        <v>60.5</v>
      </c>
      <c r="L662" s="1">
        <f t="shared" si="152"/>
        <v>0</v>
      </c>
    </row>
    <row r="663" spans="1:13" x14ac:dyDescent="0.2">
      <c r="A663" s="2" t="s">
        <v>108</v>
      </c>
      <c r="B663" s="7" t="s">
        <v>688</v>
      </c>
      <c r="C663" s="3" t="s">
        <v>880</v>
      </c>
      <c r="D663" s="6">
        <v>10</v>
      </c>
      <c r="E663" s="6">
        <v>16.670000000000002</v>
      </c>
      <c r="F663" s="6">
        <v>34.72</v>
      </c>
      <c r="G663" s="38">
        <f t="shared" si="171"/>
        <v>61.39</v>
      </c>
      <c r="H663" s="6">
        <v>75</v>
      </c>
      <c r="I663" s="6">
        <v>85</v>
      </c>
      <c r="J663" s="6">
        <v>86.78</v>
      </c>
      <c r="K663" s="6">
        <f t="shared" si="172"/>
        <v>105.0038</v>
      </c>
      <c r="L663" s="1">
        <f t="shared" si="152"/>
        <v>86.776859504132233</v>
      </c>
      <c r="M663" s="31">
        <v>105</v>
      </c>
    </row>
    <row r="664" spans="1:13" x14ac:dyDescent="0.2">
      <c r="A664" s="2" t="s">
        <v>108</v>
      </c>
      <c r="B664" s="7" t="s">
        <v>1077</v>
      </c>
      <c r="C664" s="3" t="s">
        <v>1078</v>
      </c>
      <c r="D664" s="6"/>
      <c r="E664" s="6"/>
      <c r="F664" s="6">
        <v>61.67</v>
      </c>
      <c r="G664" s="38">
        <f t="shared" si="171"/>
        <v>61.67</v>
      </c>
      <c r="H664" s="6"/>
      <c r="I664" s="6">
        <v>75</v>
      </c>
      <c r="J664" s="6">
        <v>80</v>
      </c>
      <c r="K664" s="6">
        <f t="shared" si="172"/>
        <v>96.8</v>
      </c>
      <c r="L664" s="1">
        <f t="shared" si="152"/>
        <v>0</v>
      </c>
    </row>
    <row r="665" spans="1:13" x14ac:dyDescent="0.2">
      <c r="A665" s="2" t="s">
        <v>108</v>
      </c>
      <c r="B665" s="7" t="s">
        <v>1108</v>
      </c>
      <c r="C665" s="3"/>
      <c r="D665" s="6"/>
      <c r="E665" s="6"/>
      <c r="F665" s="6"/>
      <c r="G665" s="38">
        <f t="shared" si="171"/>
        <v>0</v>
      </c>
      <c r="H665" s="6"/>
      <c r="I665" s="6"/>
      <c r="J665" s="6"/>
      <c r="K665" s="6">
        <f t="shared" si="172"/>
        <v>0</v>
      </c>
      <c r="L665" s="1">
        <f t="shared" si="152"/>
        <v>0</v>
      </c>
    </row>
    <row r="666" spans="1:13" x14ac:dyDescent="0.2">
      <c r="A666" s="2" t="s">
        <v>108</v>
      </c>
      <c r="B666" s="7" t="s">
        <v>988</v>
      </c>
      <c r="C666" s="3" t="s">
        <v>989</v>
      </c>
      <c r="D666" s="6"/>
      <c r="E666" s="6">
        <v>22</v>
      </c>
      <c r="F666" s="6">
        <v>58</v>
      </c>
      <c r="G666" s="38">
        <f t="shared" si="171"/>
        <v>80</v>
      </c>
      <c r="H666" s="6">
        <v>90</v>
      </c>
      <c r="I666" s="6">
        <v>95</v>
      </c>
      <c r="J666" s="6">
        <v>100</v>
      </c>
      <c r="K666" s="6">
        <f t="shared" si="172"/>
        <v>121</v>
      </c>
      <c r="L666" s="1">
        <f t="shared" si="152"/>
        <v>0</v>
      </c>
    </row>
    <row r="667" spans="1:13" x14ac:dyDescent="0.2">
      <c r="A667" s="2" t="s">
        <v>117</v>
      </c>
      <c r="B667" s="7" t="s">
        <v>377</v>
      </c>
      <c r="C667" s="3">
        <v>700</v>
      </c>
      <c r="D667" s="6"/>
      <c r="E667" s="6">
        <v>7.46</v>
      </c>
      <c r="F667" s="6">
        <v>18.5</v>
      </c>
      <c r="G667" s="38">
        <f t="shared" si="166"/>
        <v>25.96</v>
      </c>
      <c r="H667" s="6">
        <v>28</v>
      </c>
      <c r="I667" s="6">
        <v>31.41</v>
      </c>
      <c r="J667" s="6">
        <v>33.06</v>
      </c>
      <c r="K667" s="6">
        <f>J667*1.21</f>
        <v>40.002600000000001</v>
      </c>
      <c r="L667" s="1">
        <f t="shared" si="152"/>
        <v>33.057851239669425</v>
      </c>
      <c r="M667" s="31">
        <v>40</v>
      </c>
    </row>
    <row r="668" spans="1:13" x14ac:dyDescent="0.2">
      <c r="A668" s="2" t="s">
        <v>117</v>
      </c>
      <c r="B668" s="2" t="s">
        <v>505</v>
      </c>
      <c r="C668" s="17" t="s">
        <v>340</v>
      </c>
      <c r="D668" s="6"/>
      <c r="E668" s="6"/>
      <c r="F668" s="6"/>
      <c r="G668" s="38">
        <f t="shared" si="166"/>
        <v>0</v>
      </c>
      <c r="H668" s="6"/>
      <c r="I668" s="6"/>
      <c r="J668" s="6"/>
      <c r="K668" s="6">
        <f>J668*1.21</f>
        <v>0</v>
      </c>
      <c r="L668" s="1">
        <f t="shared" si="152"/>
        <v>0</v>
      </c>
    </row>
    <row r="669" spans="1:13" x14ac:dyDescent="0.2">
      <c r="A669" s="2" t="s">
        <v>117</v>
      </c>
      <c r="B669" s="2" t="s">
        <v>118</v>
      </c>
      <c r="C669" s="3">
        <v>701</v>
      </c>
      <c r="D669" s="6"/>
      <c r="E669" s="6">
        <v>7.46</v>
      </c>
      <c r="F669" s="6">
        <v>11</v>
      </c>
      <c r="G669" s="38">
        <f t="shared" si="166"/>
        <v>18.46</v>
      </c>
      <c r="H669" s="6">
        <v>23.5</v>
      </c>
      <c r="I669" s="6"/>
      <c r="J669" s="6">
        <v>29.75</v>
      </c>
      <c r="K669" s="6">
        <f>J669*1.21</f>
        <v>35.997500000000002</v>
      </c>
      <c r="L669" s="1">
        <f t="shared" si="152"/>
        <v>29.75206611570248</v>
      </c>
      <c r="M669" s="1">
        <v>36</v>
      </c>
    </row>
    <row r="670" spans="1:13" x14ac:dyDescent="0.2">
      <c r="A670" s="2" t="s">
        <v>117</v>
      </c>
      <c r="B670" s="2" t="s">
        <v>196</v>
      </c>
      <c r="C670" s="3" t="s">
        <v>205</v>
      </c>
      <c r="D670" s="6"/>
      <c r="E670" s="6"/>
      <c r="F670" s="6"/>
      <c r="G670" s="38">
        <f t="shared" si="166"/>
        <v>0</v>
      </c>
      <c r="H670" s="6"/>
      <c r="I670" s="6"/>
      <c r="J670" s="6"/>
      <c r="K670" s="6">
        <f>J670*1.21</f>
        <v>0</v>
      </c>
      <c r="L670" s="1">
        <f t="shared" si="152"/>
        <v>20.66115702479339</v>
      </c>
      <c r="M670" s="31">
        <v>25</v>
      </c>
    </row>
    <row r="671" spans="1:13" x14ac:dyDescent="0.2">
      <c r="A671" s="2" t="s">
        <v>117</v>
      </c>
      <c r="B671" s="7" t="s">
        <v>990</v>
      </c>
      <c r="C671" s="3" t="s">
        <v>376</v>
      </c>
      <c r="D671" s="6"/>
      <c r="E671" s="6"/>
      <c r="F671" s="6"/>
      <c r="G671" s="38">
        <f t="shared" ref="G671:G674" si="173">D671+E671+F671</f>
        <v>0</v>
      </c>
      <c r="H671" s="6"/>
      <c r="I671" s="6"/>
      <c r="J671" s="6"/>
      <c r="K671" s="6">
        <f t="shared" ref="K671:K674" si="174">J671*1.21</f>
        <v>0</v>
      </c>
      <c r="L671" s="1">
        <f t="shared" si="152"/>
        <v>16.528925619834713</v>
      </c>
      <c r="M671" s="1">
        <v>20</v>
      </c>
    </row>
    <row r="672" spans="1:13" x14ac:dyDescent="0.2">
      <c r="A672" s="2" t="s">
        <v>117</v>
      </c>
      <c r="B672" s="7" t="s">
        <v>1051</v>
      </c>
      <c r="C672" s="3"/>
      <c r="D672" s="6"/>
      <c r="E672" s="6"/>
      <c r="F672" s="6"/>
      <c r="G672" s="38">
        <f t="shared" si="173"/>
        <v>0</v>
      </c>
      <c r="H672" s="6"/>
      <c r="I672" s="6"/>
      <c r="J672" s="6"/>
      <c r="K672" s="6">
        <f t="shared" si="174"/>
        <v>0</v>
      </c>
      <c r="L672" s="1">
        <f t="shared" si="152"/>
        <v>0</v>
      </c>
    </row>
    <row r="673" spans="1:13" x14ac:dyDescent="0.2">
      <c r="A673" s="2" t="s">
        <v>117</v>
      </c>
      <c r="B673" s="7" t="s">
        <v>1052</v>
      </c>
      <c r="C673" s="3"/>
      <c r="D673" s="6"/>
      <c r="E673" s="6"/>
      <c r="F673" s="6"/>
      <c r="G673" s="38">
        <f t="shared" si="173"/>
        <v>0</v>
      </c>
      <c r="H673" s="6"/>
      <c r="I673" s="6"/>
      <c r="J673" s="6"/>
      <c r="K673" s="6">
        <f t="shared" si="174"/>
        <v>0</v>
      </c>
      <c r="L673" s="1">
        <f t="shared" si="152"/>
        <v>0</v>
      </c>
    </row>
    <row r="674" spans="1:13" x14ac:dyDescent="0.2">
      <c r="A674" s="2" t="s">
        <v>117</v>
      </c>
      <c r="B674" s="7" t="s">
        <v>506</v>
      </c>
      <c r="C674" s="3" t="s">
        <v>376</v>
      </c>
      <c r="D674" s="6"/>
      <c r="E674" s="6"/>
      <c r="F674" s="6"/>
      <c r="G674" s="38">
        <f t="shared" si="173"/>
        <v>0</v>
      </c>
      <c r="H674" s="6"/>
      <c r="I674" s="6"/>
      <c r="J674" s="6"/>
      <c r="K674" s="6">
        <f t="shared" si="174"/>
        <v>0</v>
      </c>
      <c r="L674" s="1">
        <f t="shared" si="152"/>
        <v>0</v>
      </c>
    </row>
    <row r="675" spans="1:13" x14ac:dyDescent="0.2">
      <c r="A675" s="2" t="s">
        <v>117</v>
      </c>
      <c r="B675" s="7" t="s">
        <v>339</v>
      </c>
      <c r="C675" s="3">
        <v>702</v>
      </c>
      <c r="D675" s="6"/>
      <c r="E675" s="6"/>
      <c r="F675" s="6"/>
      <c r="G675" s="38">
        <v>0</v>
      </c>
      <c r="H675" s="6"/>
      <c r="I675" s="6"/>
      <c r="J675" s="6"/>
      <c r="K675" s="6">
        <f t="shared" ref="K675:K683" si="175">J675*1.21</f>
        <v>0</v>
      </c>
      <c r="L675" s="1">
        <f t="shared" si="152"/>
        <v>0</v>
      </c>
    </row>
    <row r="676" spans="1:13" x14ac:dyDescent="0.2">
      <c r="A676" s="2" t="s">
        <v>117</v>
      </c>
      <c r="B676" s="7" t="s">
        <v>635</v>
      </c>
      <c r="C676" s="3">
        <v>704</v>
      </c>
      <c r="D676" s="6"/>
      <c r="E676" s="6"/>
      <c r="F676" s="6"/>
      <c r="G676" s="38">
        <f t="shared" si="166"/>
        <v>0</v>
      </c>
      <c r="H676" s="6"/>
      <c r="I676" s="6"/>
      <c r="J676" s="6"/>
      <c r="K676" s="6">
        <f t="shared" si="175"/>
        <v>0</v>
      </c>
      <c r="L676" s="1">
        <f t="shared" si="152"/>
        <v>214.87603305785126</v>
      </c>
      <c r="M676" s="1">
        <v>260</v>
      </c>
    </row>
    <row r="677" spans="1:13" x14ac:dyDescent="0.2">
      <c r="A677" s="2" t="s">
        <v>117</v>
      </c>
      <c r="B677" s="7" t="s">
        <v>1224</v>
      </c>
      <c r="C677" s="3" t="s">
        <v>991</v>
      </c>
      <c r="D677" s="6"/>
      <c r="E677" s="6"/>
      <c r="F677" s="6"/>
      <c r="G677" s="38">
        <f t="shared" si="166"/>
        <v>0</v>
      </c>
      <c r="H677" s="6"/>
      <c r="I677" s="6"/>
      <c r="J677" s="6"/>
      <c r="K677" s="6">
        <f t="shared" si="175"/>
        <v>0</v>
      </c>
      <c r="L677" s="1">
        <f t="shared" si="152"/>
        <v>0</v>
      </c>
    </row>
    <row r="678" spans="1:13" x14ac:dyDescent="0.2">
      <c r="A678" s="2" t="s">
        <v>117</v>
      </c>
      <c r="B678" s="7" t="s">
        <v>1225</v>
      </c>
      <c r="C678" s="3" t="s">
        <v>993</v>
      </c>
      <c r="D678" s="6"/>
      <c r="E678" s="6"/>
      <c r="F678" s="6"/>
      <c r="G678" s="38">
        <f t="shared" si="166"/>
        <v>0</v>
      </c>
      <c r="H678" s="6"/>
      <c r="I678" s="6"/>
      <c r="J678" s="6"/>
      <c r="K678" s="6">
        <f t="shared" si="175"/>
        <v>0</v>
      </c>
      <c r="L678" s="1">
        <f t="shared" si="152"/>
        <v>99.173553719008268</v>
      </c>
      <c r="M678" s="1">
        <v>120</v>
      </c>
    </row>
    <row r="679" spans="1:13" x14ac:dyDescent="0.2">
      <c r="A679" s="2" t="s">
        <v>117</v>
      </c>
      <c r="B679" s="7" t="s">
        <v>992</v>
      </c>
      <c r="C679" s="3"/>
      <c r="D679" s="6"/>
      <c r="E679" s="6"/>
      <c r="F679" s="6"/>
      <c r="G679" s="38">
        <f t="shared" si="166"/>
        <v>0</v>
      </c>
      <c r="H679" s="6"/>
      <c r="I679" s="6"/>
      <c r="J679" s="6"/>
      <c r="K679" s="6">
        <f t="shared" si="175"/>
        <v>0</v>
      </c>
      <c r="L679" s="1">
        <f t="shared" si="152"/>
        <v>0</v>
      </c>
    </row>
    <row r="680" spans="1:13" x14ac:dyDescent="0.2">
      <c r="A680" s="2" t="s">
        <v>117</v>
      </c>
      <c r="B680" s="2" t="s">
        <v>129</v>
      </c>
      <c r="C680" s="3" t="s">
        <v>119</v>
      </c>
      <c r="D680" s="6"/>
      <c r="E680" s="6">
        <v>1.5</v>
      </c>
      <c r="F680" s="6">
        <v>18.8</v>
      </c>
      <c r="G680" s="38">
        <f t="shared" si="166"/>
        <v>20.3</v>
      </c>
      <c r="H680" s="6">
        <v>23.35</v>
      </c>
      <c r="I680" s="6">
        <v>24.79</v>
      </c>
      <c r="J680" s="6">
        <v>27.27</v>
      </c>
      <c r="K680" s="6">
        <f t="shared" si="175"/>
        <v>32.996699999999997</v>
      </c>
      <c r="L680" s="1">
        <f t="shared" si="152"/>
        <v>0</v>
      </c>
    </row>
    <row r="681" spans="1:13" x14ac:dyDescent="0.2">
      <c r="A681" s="2" t="s">
        <v>117</v>
      </c>
      <c r="B681" s="2" t="s">
        <v>130</v>
      </c>
      <c r="C681" s="3" t="s">
        <v>120</v>
      </c>
      <c r="D681" s="6"/>
      <c r="E681" s="6"/>
      <c r="F681" s="6"/>
      <c r="G681" s="38">
        <f t="shared" si="166"/>
        <v>0</v>
      </c>
      <c r="H681" s="6"/>
      <c r="I681" s="6"/>
      <c r="J681" s="6"/>
      <c r="K681" s="6">
        <f t="shared" si="175"/>
        <v>0</v>
      </c>
      <c r="L681" s="1">
        <f t="shared" si="152"/>
        <v>0</v>
      </c>
    </row>
    <row r="682" spans="1:13" x14ac:dyDescent="0.2">
      <c r="A682" s="2" t="s">
        <v>117</v>
      </c>
      <c r="B682" s="7" t="s">
        <v>509</v>
      </c>
      <c r="C682" s="3">
        <v>703</v>
      </c>
      <c r="D682" s="6"/>
      <c r="E682" s="6"/>
      <c r="F682" s="6"/>
      <c r="G682" s="38">
        <f t="shared" si="166"/>
        <v>0</v>
      </c>
      <c r="H682" s="6"/>
      <c r="I682" s="6"/>
      <c r="J682" s="6"/>
      <c r="K682" s="6">
        <f t="shared" si="175"/>
        <v>0</v>
      </c>
      <c r="L682" s="1">
        <f t="shared" si="152"/>
        <v>0</v>
      </c>
    </row>
    <row r="683" spans="1:13" x14ac:dyDescent="0.2">
      <c r="A683" s="2" t="s">
        <v>117</v>
      </c>
      <c r="B683" s="7" t="s">
        <v>508</v>
      </c>
      <c r="C683" s="28" t="s">
        <v>510</v>
      </c>
      <c r="D683" s="6"/>
      <c r="E683" s="6"/>
      <c r="F683" s="6"/>
      <c r="G683" s="38">
        <f t="shared" si="166"/>
        <v>0</v>
      </c>
      <c r="H683" s="6"/>
      <c r="I683" s="6"/>
      <c r="J683" s="6"/>
      <c r="K683" s="6">
        <f t="shared" si="175"/>
        <v>0</v>
      </c>
      <c r="L683" s="1">
        <f t="shared" ref="L683:L710" si="176">M683/1.21</f>
        <v>0</v>
      </c>
    </row>
    <row r="684" spans="1:13" x14ac:dyDescent="0.2">
      <c r="A684" s="2" t="s">
        <v>117</v>
      </c>
      <c r="B684" s="7" t="s">
        <v>507</v>
      </c>
      <c r="C684" s="17" t="s">
        <v>511</v>
      </c>
      <c r="D684" s="6"/>
      <c r="E684" s="6">
        <v>2</v>
      </c>
      <c r="F684" s="6">
        <v>22.39</v>
      </c>
      <c r="G684" s="38">
        <f t="shared" si="166"/>
        <v>24.39</v>
      </c>
      <c r="H684" s="6">
        <v>28</v>
      </c>
      <c r="I684" s="6">
        <v>29.5</v>
      </c>
      <c r="J684" s="6">
        <v>29.75</v>
      </c>
      <c r="K684" s="6">
        <f t="shared" ref="K684:K691" si="177">J684*1.21</f>
        <v>35.997500000000002</v>
      </c>
      <c r="L684" s="1">
        <f t="shared" si="176"/>
        <v>0</v>
      </c>
    </row>
    <row r="685" spans="1:13" x14ac:dyDescent="0.2">
      <c r="A685" s="2" t="s">
        <v>117</v>
      </c>
      <c r="B685" s="7" t="s">
        <v>1140</v>
      </c>
      <c r="C685" s="17" t="s">
        <v>1139</v>
      </c>
      <c r="D685" s="6"/>
      <c r="E685" s="6">
        <v>1.8</v>
      </c>
      <c r="F685" s="6">
        <v>18.5</v>
      </c>
      <c r="G685" s="38">
        <f t="shared" si="166"/>
        <v>20.3</v>
      </c>
      <c r="H685" s="6">
        <v>24</v>
      </c>
      <c r="I685" s="6">
        <v>26</v>
      </c>
      <c r="J685" s="6">
        <v>28.1</v>
      </c>
      <c r="K685" s="6">
        <f t="shared" si="177"/>
        <v>34.000999999999998</v>
      </c>
      <c r="L685" s="1">
        <f t="shared" si="176"/>
        <v>0</v>
      </c>
    </row>
    <row r="686" spans="1:13" x14ac:dyDescent="0.2">
      <c r="A686" s="2" t="s">
        <v>708</v>
      </c>
      <c r="B686" s="7" t="s">
        <v>513</v>
      </c>
      <c r="C686" s="17" t="s">
        <v>512</v>
      </c>
      <c r="D686" s="6"/>
      <c r="E686" s="6">
        <v>0.8</v>
      </c>
      <c r="F686" s="6">
        <v>8.81</v>
      </c>
      <c r="G686" s="38">
        <f t="shared" si="166"/>
        <v>9.6100000000000012</v>
      </c>
      <c r="H686" s="6">
        <v>11.2</v>
      </c>
      <c r="I686" s="6">
        <v>11.98</v>
      </c>
      <c r="J686" s="6">
        <v>12.4</v>
      </c>
      <c r="K686" s="6">
        <f t="shared" si="177"/>
        <v>15.004</v>
      </c>
      <c r="L686" s="1">
        <f t="shared" si="176"/>
        <v>0</v>
      </c>
    </row>
    <row r="687" spans="1:13" x14ac:dyDescent="0.2">
      <c r="A687" s="2" t="s">
        <v>708</v>
      </c>
      <c r="B687" s="7" t="s">
        <v>897</v>
      </c>
      <c r="C687" s="17" t="s">
        <v>712</v>
      </c>
      <c r="D687" s="6"/>
      <c r="E687" s="6">
        <v>0.2</v>
      </c>
      <c r="F687" s="6">
        <v>3.52</v>
      </c>
      <c r="G687" s="38">
        <f t="shared" ref="G687" si="178">D687+E687+F687</f>
        <v>3.72</v>
      </c>
      <c r="H687" s="6"/>
      <c r="I687" s="6">
        <v>4.05</v>
      </c>
      <c r="J687" s="6">
        <v>4.13</v>
      </c>
      <c r="K687" s="6">
        <f t="shared" ref="K687" si="179">J687*1.21</f>
        <v>4.9973000000000001</v>
      </c>
      <c r="L687" s="1">
        <f t="shared" si="176"/>
        <v>4.0495867768595044</v>
      </c>
      <c r="M687" s="1">
        <v>4.9000000000000004</v>
      </c>
    </row>
    <row r="688" spans="1:13" x14ac:dyDescent="0.2">
      <c r="A688" s="26" t="s">
        <v>708</v>
      </c>
      <c r="B688" s="7" t="s">
        <v>898</v>
      </c>
      <c r="C688" s="17" t="s">
        <v>896</v>
      </c>
      <c r="D688" s="6"/>
      <c r="E688" s="6"/>
      <c r="F688" s="6"/>
      <c r="G688" s="38">
        <f t="shared" ref="G688:G689" si="180">D688+E688+F688</f>
        <v>0</v>
      </c>
      <c r="H688" s="6"/>
      <c r="I688" s="6"/>
      <c r="J688" s="6"/>
      <c r="K688" s="6">
        <f t="shared" ref="K688:K689" si="181">J688*1.21</f>
        <v>0</v>
      </c>
      <c r="L688" s="1">
        <f t="shared" si="176"/>
        <v>0</v>
      </c>
    </row>
    <row r="689" spans="1:13" x14ac:dyDescent="0.2">
      <c r="A689" s="26" t="s">
        <v>708</v>
      </c>
      <c r="B689" s="7" t="s">
        <v>1158</v>
      </c>
      <c r="C689" s="17" t="s">
        <v>1159</v>
      </c>
      <c r="D689" s="6"/>
      <c r="E689" s="6">
        <v>0.2</v>
      </c>
      <c r="F689" s="6">
        <v>5.54</v>
      </c>
      <c r="G689" s="38">
        <f t="shared" si="180"/>
        <v>5.74</v>
      </c>
      <c r="H689" s="6"/>
      <c r="I689" s="6">
        <v>6.82</v>
      </c>
      <c r="J689" s="6">
        <v>6.82</v>
      </c>
      <c r="K689" s="6">
        <f t="shared" si="181"/>
        <v>8.2522000000000002</v>
      </c>
      <c r="L689" s="1">
        <f t="shared" si="176"/>
        <v>6.8181818181818183</v>
      </c>
      <c r="M689" s="1">
        <v>8.25</v>
      </c>
    </row>
    <row r="690" spans="1:13" x14ac:dyDescent="0.2">
      <c r="A690" s="26" t="s">
        <v>708</v>
      </c>
      <c r="B690" s="26" t="s">
        <v>378</v>
      </c>
      <c r="C690" s="3" t="s">
        <v>711</v>
      </c>
      <c r="D690" s="6"/>
      <c r="E690" s="6">
        <v>0.3</v>
      </c>
      <c r="F690" s="6">
        <v>8.1300000000000008</v>
      </c>
      <c r="G690" s="38">
        <f t="shared" si="166"/>
        <v>8.4300000000000015</v>
      </c>
      <c r="H690" s="6"/>
      <c r="I690" s="6">
        <v>10.74</v>
      </c>
      <c r="J690" s="6">
        <v>10.74</v>
      </c>
      <c r="K690" s="6">
        <f t="shared" si="177"/>
        <v>12.9954</v>
      </c>
      <c r="L690" s="1">
        <f t="shared" si="176"/>
        <v>10.743801652892563</v>
      </c>
      <c r="M690" s="1">
        <v>13</v>
      </c>
    </row>
    <row r="691" spans="1:13" x14ac:dyDescent="0.2">
      <c r="A691" s="26" t="s">
        <v>708</v>
      </c>
      <c r="B691" s="26" t="s">
        <v>997</v>
      </c>
      <c r="C691" s="3" t="s">
        <v>1000</v>
      </c>
      <c r="D691" s="6"/>
      <c r="E691" s="6">
        <v>0.3</v>
      </c>
      <c r="F691" s="6">
        <v>7.75</v>
      </c>
      <c r="G691" s="38">
        <f t="shared" si="166"/>
        <v>8.0500000000000007</v>
      </c>
      <c r="H691" s="6"/>
      <c r="I691" s="6">
        <v>10.74</v>
      </c>
      <c r="J691" s="6">
        <v>10.74</v>
      </c>
      <c r="K691" s="6">
        <f t="shared" si="177"/>
        <v>12.9954</v>
      </c>
      <c r="L691" s="1">
        <f t="shared" si="176"/>
        <v>11.15702479338843</v>
      </c>
      <c r="M691" s="1">
        <v>13.5</v>
      </c>
    </row>
    <row r="692" spans="1:13" x14ac:dyDescent="0.2">
      <c r="A692" s="26" t="s">
        <v>708</v>
      </c>
      <c r="B692" s="26" t="s">
        <v>998</v>
      </c>
      <c r="C692" s="3" t="s">
        <v>999</v>
      </c>
      <c r="D692" s="6"/>
      <c r="E692" s="6">
        <v>0.3</v>
      </c>
      <c r="F692" s="6">
        <v>9</v>
      </c>
      <c r="G692" s="38">
        <f t="shared" si="166"/>
        <v>9.3000000000000007</v>
      </c>
      <c r="H692" s="6"/>
      <c r="I692" s="6">
        <v>10.74</v>
      </c>
      <c r="J692" s="6">
        <v>10.74</v>
      </c>
      <c r="K692" s="6">
        <v>13.5</v>
      </c>
      <c r="L692" s="1">
        <f t="shared" si="176"/>
        <v>10.743801652892563</v>
      </c>
      <c r="M692" s="1">
        <v>13</v>
      </c>
    </row>
    <row r="693" spans="1:13" x14ac:dyDescent="0.2">
      <c r="A693" s="26" t="s">
        <v>708</v>
      </c>
      <c r="B693" s="7" t="s">
        <v>899</v>
      </c>
      <c r="C693" s="17" t="s">
        <v>902</v>
      </c>
      <c r="D693" s="6"/>
      <c r="E693" s="6">
        <v>0.2</v>
      </c>
      <c r="F693" s="6">
        <v>2.2400000000000002</v>
      </c>
      <c r="G693" s="38">
        <f t="shared" ref="G693:G697" si="182">D693+E693+F693</f>
        <v>2.4400000000000004</v>
      </c>
      <c r="H693" s="6"/>
      <c r="I693" s="6">
        <v>3.14</v>
      </c>
      <c r="J693" s="6">
        <v>3.14</v>
      </c>
      <c r="K693" s="6">
        <f t="shared" ref="K693:K697" si="183">J693*1.21</f>
        <v>3.7993999999999999</v>
      </c>
      <c r="L693" s="1">
        <f t="shared" si="176"/>
        <v>3.1404958677685948</v>
      </c>
      <c r="M693" s="1">
        <v>3.8</v>
      </c>
    </row>
    <row r="694" spans="1:13" x14ac:dyDescent="0.2">
      <c r="A694" s="26" t="s">
        <v>708</v>
      </c>
      <c r="B694" s="7" t="s">
        <v>1001</v>
      </c>
      <c r="C694" s="17" t="s">
        <v>1002</v>
      </c>
      <c r="D694" s="6"/>
      <c r="E694" s="6">
        <v>0.2</v>
      </c>
      <c r="F694" s="6">
        <v>3.31</v>
      </c>
      <c r="G694" s="38">
        <f t="shared" si="182"/>
        <v>3.5100000000000002</v>
      </c>
      <c r="H694" s="6"/>
      <c r="I694" s="6">
        <v>4.55</v>
      </c>
      <c r="J694" s="6">
        <v>4.55</v>
      </c>
      <c r="K694" s="6">
        <f t="shared" si="183"/>
        <v>5.5054999999999996</v>
      </c>
      <c r="L694" s="1">
        <f t="shared" si="176"/>
        <v>4.5454545454545459</v>
      </c>
      <c r="M694" s="1">
        <v>5.5</v>
      </c>
    </row>
    <row r="695" spans="1:13" x14ac:dyDescent="0.2">
      <c r="A695" s="26" t="s">
        <v>708</v>
      </c>
      <c r="B695" s="7" t="s">
        <v>901</v>
      </c>
      <c r="C695" s="17" t="s">
        <v>903</v>
      </c>
      <c r="D695" s="6"/>
      <c r="E695" s="6">
        <v>0.2</v>
      </c>
      <c r="F695" s="6">
        <v>3.49</v>
      </c>
      <c r="G695" s="38">
        <f t="shared" si="182"/>
        <v>3.6900000000000004</v>
      </c>
      <c r="H695" s="6"/>
      <c r="I695" s="6">
        <v>4.55</v>
      </c>
      <c r="J695" s="6">
        <v>4.55</v>
      </c>
      <c r="K695" s="6">
        <f t="shared" si="183"/>
        <v>5.5054999999999996</v>
      </c>
      <c r="L695" s="1">
        <f t="shared" si="176"/>
        <v>0</v>
      </c>
    </row>
    <row r="696" spans="1:13" x14ac:dyDescent="0.2">
      <c r="A696" s="26" t="s">
        <v>708</v>
      </c>
      <c r="B696" s="7" t="s">
        <v>1261</v>
      </c>
      <c r="C696" s="17" t="s">
        <v>904</v>
      </c>
      <c r="D696" s="6"/>
      <c r="E696" s="6">
        <v>0.2</v>
      </c>
      <c r="F696" s="6">
        <v>3.49</v>
      </c>
      <c r="G696" s="38">
        <f t="shared" si="182"/>
        <v>3.6900000000000004</v>
      </c>
      <c r="H696" s="6"/>
      <c r="I696" s="6">
        <v>4.13</v>
      </c>
      <c r="J696" s="6">
        <v>4.55</v>
      </c>
      <c r="K696" s="6">
        <f t="shared" si="183"/>
        <v>5.5054999999999996</v>
      </c>
      <c r="L696" s="1">
        <f t="shared" si="176"/>
        <v>0</v>
      </c>
    </row>
    <row r="697" spans="1:13" x14ac:dyDescent="0.2">
      <c r="A697" s="26" t="s">
        <v>708</v>
      </c>
      <c r="B697" s="7" t="s">
        <v>905</v>
      </c>
      <c r="C697" s="17" t="s">
        <v>900</v>
      </c>
      <c r="D697" s="6"/>
      <c r="E697" s="6">
        <v>0.2</v>
      </c>
      <c r="F697" s="6">
        <v>12.72</v>
      </c>
      <c r="G697" s="38">
        <f t="shared" si="182"/>
        <v>12.92</v>
      </c>
      <c r="H697" s="6">
        <v>13.8</v>
      </c>
      <c r="I697" s="6">
        <v>14.88</v>
      </c>
      <c r="J697" s="6">
        <v>15.7</v>
      </c>
      <c r="K697" s="6">
        <f t="shared" si="183"/>
        <v>18.997</v>
      </c>
      <c r="L697" s="1">
        <f t="shared" si="176"/>
        <v>15.702479338842975</v>
      </c>
      <c r="M697" s="31">
        <v>19</v>
      </c>
    </row>
    <row r="698" spans="1:13" x14ac:dyDescent="0.2">
      <c r="A698" s="26" t="s">
        <v>708</v>
      </c>
      <c r="B698" s="7" t="s">
        <v>906</v>
      </c>
      <c r="C698" s="17" t="s">
        <v>907</v>
      </c>
      <c r="D698" s="6"/>
      <c r="E698" s="6"/>
      <c r="F698" s="6"/>
      <c r="G698" s="38">
        <f t="shared" ref="G698:G706" si="184">D698+E698+F698</f>
        <v>0</v>
      </c>
      <c r="H698" s="6"/>
      <c r="I698" s="6">
        <v>5.79</v>
      </c>
      <c r="J698" s="6">
        <v>5.79</v>
      </c>
      <c r="K698" s="6">
        <f t="shared" ref="K698:K707" si="185">J698*1.21</f>
        <v>7.0058999999999996</v>
      </c>
      <c r="L698" s="1">
        <f t="shared" si="176"/>
        <v>0</v>
      </c>
    </row>
    <row r="699" spans="1:13" x14ac:dyDescent="0.2">
      <c r="A699" s="26" t="s">
        <v>257</v>
      </c>
      <c r="B699" s="26" t="s">
        <v>709</v>
      </c>
      <c r="C699" s="17" t="s">
        <v>710</v>
      </c>
      <c r="D699" s="6"/>
      <c r="E699" s="6">
        <v>1</v>
      </c>
      <c r="F699" s="29">
        <v>6.75</v>
      </c>
      <c r="G699" s="38">
        <f t="shared" si="184"/>
        <v>7.75</v>
      </c>
      <c r="H699" s="2"/>
      <c r="I699" s="6"/>
      <c r="J699" s="29">
        <v>9.09</v>
      </c>
      <c r="K699" s="6">
        <f t="shared" si="185"/>
        <v>10.998899999999999</v>
      </c>
      <c r="L699" s="1">
        <f t="shared" si="176"/>
        <v>9.0909090909090917</v>
      </c>
      <c r="M699" s="1">
        <v>11</v>
      </c>
    </row>
    <row r="700" spans="1:13" x14ac:dyDescent="0.2">
      <c r="A700" s="26" t="s">
        <v>257</v>
      </c>
      <c r="B700" s="26" t="s">
        <v>713</v>
      </c>
      <c r="C700" s="17" t="s">
        <v>1073</v>
      </c>
      <c r="D700" s="6"/>
      <c r="E700" s="6">
        <v>0.08</v>
      </c>
      <c r="F700" s="29">
        <v>0.41199999999999998</v>
      </c>
      <c r="G700" s="38">
        <f>D700+E700+F700</f>
        <v>0.49199999999999999</v>
      </c>
      <c r="H700" s="2"/>
      <c r="I700" s="29">
        <v>0.59</v>
      </c>
      <c r="J700" s="29">
        <v>0.66</v>
      </c>
      <c r="K700" s="6">
        <f t="shared" si="185"/>
        <v>0.79859999999999998</v>
      </c>
      <c r="L700" s="1">
        <f t="shared" si="176"/>
        <v>0.66115702479338845</v>
      </c>
      <c r="M700" s="1">
        <v>0.8</v>
      </c>
    </row>
    <row r="701" spans="1:13" x14ac:dyDescent="0.2">
      <c r="A701" s="26" t="s">
        <v>257</v>
      </c>
      <c r="B701" s="26" t="s">
        <v>714</v>
      </c>
      <c r="C701" s="17" t="s">
        <v>1074</v>
      </c>
      <c r="D701" s="6"/>
      <c r="E701" s="6">
        <v>0.04</v>
      </c>
      <c r="F701" s="29">
        <v>0.33500000000000002</v>
      </c>
      <c r="G701" s="38">
        <f>D701+E701+F701</f>
        <v>0.375</v>
      </c>
      <c r="H701" s="2"/>
      <c r="I701" s="29">
        <v>0.47</v>
      </c>
      <c r="J701" s="29">
        <v>0.5</v>
      </c>
      <c r="K701" s="6">
        <f t="shared" si="185"/>
        <v>0.60499999999999998</v>
      </c>
      <c r="L701" s="1">
        <f t="shared" si="176"/>
        <v>0.49586776859504134</v>
      </c>
      <c r="M701" s="1">
        <v>0.6</v>
      </c>
    </row>
    <row r="702" spans="1:13" x14ac:dyDescent="0.2">
      <c r="A702" s="26" t="s">
        <v>257</v>
      </c>
      <c r="B702" s="26" t="s">
        <v>715</v>
      </c>
      <c r="C702" s="17" t="s">
        <v>1075</v>
      </c>
      <c r="D702" s="6"/>
      <c r="E702" s="6">
        <v>0.02</v>
      </c>
      <c r="F702" s="29">
        <v>0.28199999999999997</v>
      </c>
      <c r="G702" s="38">
        <f t="shared" si="184"/>
        <v>0.30199999999999999</v>
      </c>
      <c r="H702" s="2"/>
      <c r="I702" s="29">
        <v>0.4</v>
      </c>
      <c r="J702" s="29">
        <v>0.46</v>
      </c>
      <c r="K702" s="6">
        <f t="shared" si="185"/>
        <v>0.55659999999999998</v>
      </c>
      <c r="L702" s="1">
        <f t="shared" si="176"/>
        <v>0.45454545454545459</v>
      </c>
      <c r="M702" s="1">
        <v>0.55000000000000004</v>
      </c>
    </row>
    <row r="703" spans="1:13" x14ac:dyDescent="0.2">
      <c r="A703" s="26" t="s">
        <v>257</v>
      </c>
      <c r="B703" s="26" t="s">
        <v>258</v>
      </c>
      <c r="C703" s="17" t="s">
        <v>855</v>
      </c>
      <c r="D703" s="6"/>
      <c r="E703" s="6"/>
      <c r="F703" s="29"/>
      <c r="G703" s="38">
        <f t="shared" si="184"/>
        <v>0</v>
      </c>
      <c r="H703" s="2"/>
      <c r="I703" s="29"/>
      <c r="J703" s="29">
        <v>37.19</v>
      </c>
      <c r="K703" s="6">
        <f t="shared" si="185"/>
        <v>44.999899999999997</v>
      </c>
      <c r="L703" s="1">
        <f t="shared" si="176"/>
        <v>0</v>
      </c>
    </row>
    <row r="704" spans="1:13" x14ac:dyDescent="0.2">
      <c r="A704" s="26" t="s">
        <v>257</v>
      </c>
      <c r="B704" s="7" t="s">
        <v>259</v>
      </c>
      <c r="C704" s="17" t="s">
        <v>856</v>
      </c>
      <c r="D704" s="6"/>
      <c r="E704" s="6"/>
      <c r="F704" s="29"/>
      <c r="G704" s="38">
        <v>92.6</v>
      </c>
      <c r="H704" s="2"/>
      <c r="I704" s="29"/>
      <c r="J704" s="29">
        <v>132.22999999999999</v>
      </c>
      <c r="K704" s="6">
        <f t="shared" si="185"/>
        <v>159.99829999999997</v>
      </c>
      <c r="L704" s="1">
        <f t="shared" si="176"/>
        <v>0</v>
      </c>
    </row>
    <row r="705" spans="1:12" x14ac:dyDescent="0.2">
      <c r="A705" s="26" t="s">
        <v>257</v>
      </c>
      <c r="B705" s="7" t="s">
        <v>636</v>
      </c>
      <c r="C705" s="3"/>
      <c r="D705" s="6"/>
      <c r="E705" s="6"/>
      <c r="F705" s="29"/>
      <c r="G705" s="38">
        <v>15.22</v>
      </c>
      <c r="H705" s="2"/>
      <c r="I705" s="29"/>
      <c r="J705" s="29"/>
      <c r="K705" s="6">
        <f t="shared" si="185"/>
        <v>0</v>
      </c>
      <c r="L705" s="1">
        <f t="shared" si="176"/>
        <v>0</v>
      </c>
    </row>
    <row r="706" spans="1:12" x14ac:dyDescent="0.2">
      <c r="A706" s="26" t="s">
        <v>257</v>
      </c>
      <c r="B706" s="7" t="s">
        <v>354</v>
      </c>
      <c r="C706" s="3"/>
      <c r="D706" s="6"/>
      <c r="E706" s="6"/>
      <c r="F706" s="29"/>
      <c r="G706" s="38">
        <f t="shared" si="184"/>
        <v>0</v>
      </c>
      <c r="H706" s="2"/>
      <c r="I706" s="29"/>
      <c r="J706" s="29"/>
      <c r="K706" s="6">
        <f t="shared" si="185"/>
        <v>0</v>
      </c>
      <c r="L706" s="1">
        <f t="shared" si="176"/>
        <v>0</v>
      </c>
    </row>
    <row r="707" spans="1:12" x14ac:dyDescent="0.2">
      <c r="A707" s="26" t="s">
        <v>257</v>
      </c>
      <c r="B707" s="7" t="s">
        <v>308</v>
      </c>
      <c r="C707" s="17" t="s">
        <v>860</v>
      </c>
      <c r="D707" s="6"/>
      <c r="E707" s="6"/>
      <c r="F707" s="29"/>
      <c r="G707" s="38">
        <f>D707+E707+F707</f>
        <v>0</v>
      </c>
      <c r="H707" s="2"/>
      <c r="I707" s="29"/>
      <c r="J707" s="29">
        <v>0.08</v>
      </c>
      <c r="K707" s="6">
        <f t="shared" si="185"/>
        <v>9.6799999999999997E-2</v>
      </c>
      <c r="L707" s="1">
        <f t="shared" si="176"/>
        <v>0</v>
      </c>
    </row>
    <row r="708" spans="1:12" x14ac:dyDescent="0.2">
      <c r="A708" s="26" t="s">
        <v>257</v>
      </c>
      <c r="B708" s="7" t="s">
        <v>309</v>
      </c>
      <c r="C708" s="17" t="s">
        <v>859</v>
      </c>
      <c r="D708" s="6"/>
      <c r="E708" s="6"/>
      <c r="F708" s="6">
        <v>25.26</v>
      </c>
      <c r="G708" s="38">
        <f>D708+E708+F708</f>
        <v>25.26</v>
      </c>
      <c r="H708" s="6"/>
      <c r="I708" s="6"/>
      <c r="J708" s="6">
        <v>37.19</v>
      </c>
      <c r="K708" s="6">
        <f>J708*1.21</f>
        <v>44.999899999999997</v>
      </c>
      <c r="L708" s="1">
        <f t="shared" si="176"/>
        <v>0</v>
      </c>
    </row>
    <row r="709" spans="1:12" x14ac:dyDescent="0.2">
      <c r="A709" s="26" t="s">
        <v>257</v>
      </c>
      <c r="B709" s="7" t="s">
        <v>310</v>
      </c>
      <c r="C709" s="17" t="s">
        <v>862</v>
      </c>
      <c r="D709" s="6"/>
      <c r="E709" s="6"/>
      <c r="F709" s="6"/>
      <c r="G709" s="38">
        <f>D703+E703+F709</f>
        <v>0</v>
      </c>
      <c r="H709" s="6"/>
      <c r="I709" s="6"/>
      <c r="J709" s="6">
        <v>0.08</v>
      </c>
      <c r="K709" s="6">
        <f>J709*1.21</f>
        <v>9.6799999999999997E-2</v>
      </c>
      <c r="L709" s="1">
        <f t="shared" si="176"/>
        <v>0</v>
      </c>
    </row>
    <row r="710" spans="1:12" x14ac:dyDescent="0.2">
      <c r="A710" s="26" t="s">
        <v>257</v>
      </c>
      <c r="B710" s="7" t="s">
        <v>311</v>
      </c>
      <c r="C710" s="17" t="s">
        <v>861</v>
      </c>
      <c r="D710" s="6"/>
      <c r="E710" s="6"/>
      <c r="F710" s="6">
        <v>25.9</v>
      </c>
      <c r="G710" s="38">
        <f>D704+E704+F710</f>
        <v>25.9</v>
      </c>
      <c r="H710" s="6"/>
      <c r="I710" s="6"/>
      <c r="J710" s="6">
        <v>37.19</v>
      </c>
      <c r="K710" s="6">
        <f>J710*1.21</f>
        <v>44.999899999999997</v>
      </c>
      <c r="L710" s="1">
        <f t="shared" si="176"/>
        <v>0</v>
      </c>
    </row>
    <row r="711" spans="1:12" x14ac:dyDescent="0.2">
      <c r="A711" s="26" t="s">
        <v>257</v>
      </c>
      <c r="B711" s="7" t="s">
        <v>312</v>
      </c>
      <c r="C711" s="17" t="s">
        <v>864</v>
      </c>
      <c r="D711" s="6"/>
      <c r="E711" s="6"/>
      <c r="F711" s="6"/>
      <c r="G711" s="38">
        <f>D706+E706+F711</f>
        <v>0</v>
      </c>
      <c r="H711" s="6"/>
      <c r="I711" s="6"/>
      <c r="J711" s="6">
        <v>0.08</v>
      </c>
      <c r="K711" s="6">
        <f>J711*1.21</f>
        <v>9.6799999999999997E-2</v>
      </c>
    </row>
    <row r="712" spans="1:12" x14ac:dyDescent="0.2">
      <c r="A712" s="26" t="s">
        <v>257</v>
      </c>
      <c r="B712" s="7" t="s">
        <v>313</v>
      </c>
      <c r="C712" s="17" t="s">
        <v>863</v>
      </c>
      <c r="D712" s="6"/>
      <c r="E712" s="6"/>
      <c r="F712" s="6">
        <v>29.83</v>
      </c>
      <c r="G712" s="38">
        <f>D707+E707+F712</f>
        <v>29.83</v>
      </c>
      <c r="H712" s="6"/>
      <c r="I712" s="6"/>
      <c r="J712" s="6">
        <v>37.19</v>
      </c>
      <c r="K712" s="6">
        <f>J712*1.21</f>
        <v>44.999899999999997</v>
      </c>
    </row>
    <row r="713" spans="1:12" x14ac:dyDescent="0.2">
      <c r="A713" s="26" t="s">
        <v>257</v>
      </c>
      <c r="B713" s="7" t="s">
        <v>717</v>
      </c>
      <c r="C713" s="17" t="s">
        <v>857</v>
      </c>
      <c r="D713" s="6"/>
      <c r="E713" s="6"/>
      <c r="F713" s="6">
        <v>1.79</v>
      </c>
      <c r="G713" s="38">
        <f t="shared" ref="G713:G714" si="186">D708+E708+F713</f>
        <v>1.79</v>
      </c>
      <c r="H713" s="6"/>
      <c r="I713" s="6"/>
      <c r="J713" s="6">
        <v>9.64</v>
      </c>
      <c r="K713" s="6">
        <f t="shared" ref="K713:K714" si="187">J713*1.21</f>
        <v>11.664400000000001</v>
      </c>
    </row>
    <row r="714" spans="1:12" x14ac:dyDescent="0.2">
      <c r="A714" s="7" t="s">
        <v>820</v>
      </c>
      <c r="B714" s="7" t="s">
        <v>716</v>
      </c>
      <c r="C714" s="17" t="s">
        <v>858</v>
      </c>
      <c r="D714" s="6"/>
      <c r="E714" s="6"/>
      <c r="F714" s="6"/>
      <c r="G714" s="38">
        <f t="shared" si="186"/>
        <v>0</v>
      </c>
      <c r="H714" s="6"/>
      <c r="I714" s="6"/>
      <c r="J714" s="6">
        <v>9.92</v>
      </c>
      <c r="K714" s="6">
        <f t="shared" si="187"/>
        <v>12.0032</v>
      </c>
    </row>
    <row r="715" spans="1:12" x14ac:dyDescent="0.2">
      <c r="B715" s="35"/>
      <c r="G715" s="38"/>
      <c r="K715" s="6"/>
    </row>
    <row r="716" spans="1:12" x14ac:dyDescent="0.2">
      <c r="B716" s="35"/>
    </row>
  </sheetData>
  <mergeCells count="1">
    <mergeCell ref="A2:K2"/>
  </mergeCells>
  <phoneticPr fontId="0" type="noConversion"/>
  <pageMargins left="0.74803149606299213" right="0.74803149606299213" top="0.78740157480314965" bottom="0.78740157480314965" header="0" footer="0"/>
  <pageSetup paperSize="9" scale="90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1"/>
  <sheetViews>
    <sheetView view="pageBreakPreview" zoomScaleNormal="100" zoomScaleSheetLayoutView="100" workbookViewId="0">
      <selection activeCell="C5" sqref="C5"/>
    </sheetView>
  </sheetViews>
  <sheetFormatPr baseColWidth="10" defaultRowHeight="14.25" x14ac:dyDescent="0.2"/>
  <cols>
    <col min="1" max="1" width="5.85546875" style="15" customWidth="1"/>
    <col min="2" max="2" width="11.85546875" style="15" customWidth="1"/>
    <col min="3" max="3" width="63.140625" style="15" customWidth="1"/>
    <col min="4" max="4" width="9.7109375" style="16" customWidth="1"/>
    <col min="5" max="5" width="10.5703125" style="16" customWidth="1"/>
    <col min="6" max="16384" width="11.42578125" style="13"/>
  </cols>
  <sheetData>
    <row r="1" spans="1:5" ht="20.100000000000001" customHeight="1" x14ac:dyDescent="0.25">
      <c r="A1" s="25"/>
      <c r="D1" s="16" t="str">
        <f>Hoja1!H1</f>
        <v>REV.1 -</v>
      </c>
    </row>
    <row r="2" spans="1:5" ht="20.100000000000001" customHeight="1" x14ac:dyDescent="0.25">
      <c r="A2" s="179" t="str">
        <f>Hoja1!A2</f>
        <v>TARIFA DE PRECIOS 2025</v>
      </c>
      <c r="B2" s="179"/>
      <c r="C2" s="179"/>
      <c r="D2" s="179"/>
      <c r="E2" s="179"/>
    </row>
    <row r="3" spans="1:5" ht="20.100000000000001" customHeight="1" x14ac:dyDescent="0.25">
      <c r="A3" s="25" t="s">
        <v>182</v>
      </c>
      <c r="B3" s="25" t="s">
        <v>2</v>
      </c>
      <c r="C3" s="25" t="s">
        <v>1</v>
      </c>
      <c r="D3" s="8" t="s">
        <v>3</v>
      </c>
      <c r="E3" s="8" t="s">
        <v>177</v>
      </c>
    </row>
    <row r="4" spans="1:5" ht="20.100000000000001" customHeight="1" x14ac:dyDescent="0.2">
      <c r="A4" s="9" t="str">
        <f>Hoja1!A7</f>
        <v xml:space="preserve">AC </v>
      </c>
      <c r="B4" s="9" t="str">
        <f>Hoja1!C7</f>
        <v>204MO60402</v>
      </c>
      <c r="C4" s="9" t="str">
        <f>Hoja1!B7</f>
        <v>Morisca Oro 60x40x1,5-2,5cm, m2</v>
      </c>
      <c r="D4" s="10">
        <f>Hoja1!J7</f>
        <v>28.93</v>
      </c>
      <c r="E4" s="10">
        <f t="shared" ref="E4:E5" si="0">D4*1.21</f>
        <v>35.005299999999998</v>
      </c>
    </row>
    <row r="5" spans="1:5" ht="20.100000000000001" customHeight="1" x14ac:dyDescent="0.2">
      <c r="A5" s="9" t="str">
        <f>Hoja1!A8</f>
        <v xml:space="preserve">AC </v>
      </c>
      <c r="B5" s="9" t="str">
        <f>Hoja1!C8</f>
        <v>204MO60403</v>
      </c>
      <c r="C5" s="9" t="str">
        <f>Hoja1!B8</f>
        <v>Morisca Oro 60x40x2-3cm, m2</v>
      </c>
      <c r="D5" s="10">
        <f>Hoja1!J8</f>
        <v>31.41</v>
      </c>
      <c r="E5" s="10">
        <f t="shared" si="0"/>
        <v>38.006099999999996</v>
      </c>
    </row>
    <row r="6" spans="1:5" ht="20.100000000000001" customHeight="1" x14ac:dyDescent="0.2">
      <c r="A6" s="9" t="str">
        <f>Hoja1!A11</f>
        <v xml:space="preserve">AC </v>
      </c>
      <c r="B6" s="9" t="str">
        <f>Hoja1!C11</f>
        <v>204MO40202</v>
      </c>
      <c r="C6" s="9" t="str">
        <f>Hoja1!B11</f>
        <v>Morisca Oro 40x20x1,5-2 cm, m2</v>
      </c>
      <c r="D6" s="10">
        <f>Hoja1!J11</f>
        <v>28.93</v>
      </c>
      <c r="E6" s="10">
        <f t="shared" ref="E6" si="1">D6*1.21</f>
        <v>35.005299999999998</v>
      </c>
    </row>
    <row r="7" spans="1:5" ht="20.100000000000001" customHeight="1" x14ac:dyDescent="0.2">
      <c r="A7" s="9" t="str">
        <f>Hoja1!A13</f>
        <v xml:space="preserve">AC </v>
      </c>
      <c r="B7" s="9" t="str">
        <f>Hoja1!C13</f>
        <v>204MO10080Z</v>
      </c>
      <c r="C7" s="9" t="str">
        <f>Hoja1!B13</f>
        <v>Arenisca Morisca 100x80x2,5-4cm, cantos cizallados, m2</v>
      </c>
      <c r="D7" s="10">
        <f>Hoja1!J13</f>
        <v>30.99</v>
      </c>
      <c r="E7" s="10">
        <f t="shared" ref="E7" si="2">D7*1.21</f>
        <v>37.497899999999994</v>
      </c>
    </row>
    <row r="8" spans="1:5" ht="20.100000000000001" customHeight="1" x14ac:dyDescent="0.2">
      <c r="A8" s="9" t="str">
        <f>Hoja1!A17</f>
        <v xml:space="preserve">AC </v>
      </c>
      <c r="B8" s="9" t="str">
        <f>Hoja1!C17</f>
        <v xml:space="preserve">600/5           </v>
      </c>
      <c r="C8" s="9" t="str">
        <f>Hoja1!B17</f>
        <v>Arenisca Ocre, 60x90x2,5/4cm, cantos manuales, m2</v>
      </c>
      <c r="D8" s="10">
        <f>Hoja1!J17</f>
        <v>0</v>
      </c>
      <c r="E8" s="10">
        <f t="shared" ref="E8" si="3">D8*1.21</f>
        <v>0</v>
      </c>
    </row>
    <row r="9" spans="1:5" ht="20.100000000000001" customHeight="1" x14ac:dyDescent="0.2">
      <c r="A9" s="9" t="str">
        <f>Hoja1!A22</f>
        <v xml:space="preserve">AC </v>
      </c>
      <c r="B9" s="9" t="str">
        <f>Hoja1!C22</f>
        <v>601/2</v>
      </c>
      <c r="C9" s="9" t="str">
        <f>Hoja1!B22</f>
        <v>Arenisca Sahara 100x35x3cm, canto largo romo, ml</v>
      </c>
      <c r="D9" s="10">
        <f>Hoja1!J22</f>
        <v>0</v>
      </c>
      <c r="E9" s="10">
        <f t="shared" ref="E9" si="4">D9*1.21</f>
        <v>0</v>
      </c>
    </row>
    <row r="10" spans="1:5" ht="20.100000000000001" customHeight="1" thickBot="1" x14ac:dyDescent="0.25">
      <c r="A10" s="11" t="str">
        <f>Hoja1!A23</f>
        <v xml:space="preserve">AC </v>
      </c>
      <c r="B10" s="11">
        <f>Hoja1!C23</f>
        <v>602</v>
      </c>
      <c r="C10" s="11" t="str">
        <f>Hoja1!B23</f>
        <v>Arenisca Negra Teide 60x90x3,5/4cm, cantos manuales, m2</v>
      </c>
      <c r="D10" s="12">
        <f>Hoja1!J23</f>
        <v>32.15</v>
      </c>
      <c r="E10" s="12">
        <f t="shared" ref="E10" si="5">D10*1.21</f>
        <v>38.901499999999999</v>
      </c>
    </row>
    <row r="11" spans="1:5" ht="20.100000000000001" customHeight="1" thickTop="1" x14ac:dyDescent="0.2">
      <c r="A11" s="41" t="str">
        <f>Hoja1!A24</f>
        <v xml:space="preserve">AD </v>
      </c>
      <c r="B11" s="41">
        <f>Hoja1!C24</f>
        <v>250</v>
      </c>
      <c r="C11" s="41" t="str">
        <f>Hoja1!B24</f>
        <v>Adoquín rústico Granito Gris 10x10x10cm, m2</v>
      </c>
      <c r="D11" s="42">
        <f>Hoja1!J24</f>
        <v>23.14</v>
      </c>
      <c r="E11" s="42">
        <f t="shared" ref="E11:E74" si="6">D11*1.21</f>
        <v>27.999400000000001</v>
      </c>
    </row>
    <row r="12" spans="1:5" ht="20.100000000000001" customHeight="1" x14ac:dyDescent="0.2">
      <c r="A12" s="9" t="str">
        <f>Hoja1!A25</f>
        <v xml:space="preserve">AD </v>
      </c>
      <c r="B12" s="9" t="str">
        <f>Hoja1!C25</f>
        <v xml:space="preserve">250U            </v>
      </c>
      <c r="C12" s="9" t="str">
        <f>Hoja1!B25</f>
        <v>Adoquín rústico Granito Gris 10x10x10cm, ud</v>
      </c>
      <c r="D12" s="10">
        <f>Hoja1!J25</f>
        <v>0.41320000000000001</v>
      </c>
      <c r="E12" s="10">
        <f t="shared" si="6"/>
        <v>0.49997199999999997</v>
      </c>
    </row>
    <row r="13" spans="1:5" ht="20.100000000000001" customHeight="1" x14ac:dyDescent="0.2">
      <c r="A13" s="9" t="str">
        <f>Hoja1!A26</f>
        <v xml:space="preserve">AD </v>
      </c>
      <c r="B13" s="9" t="str">
        <f>Hoja1!C26</f>
        <v xml:space="preserve">250/1           </v>
      </c>
      <c r="C13" s="9" t="str">
        <f>Hoja1!B26</f>
        <v>Adoquín rústico Granito Moreno 10x10x10cm , m2</v>
      </c>
      <c r="D13" s="10">
        <f>Hoja1!J26</f>
        <v>24.79</v>
      </c>
      <c r="E13" s="10">
        <f t="shared" si="6"/>
        <v>29.995899999999999</v>
      </c>
    </row>
    <row r="14" spans="1:5" ht="20.100000000000001" customHeight="1" x14ac:dyDescent="0.2">
      <c r="A14" s="9" t="str">
        <f>Hoja1!A27</f>
        <v xml:space="preserve">AD </v>
      </c>
      <c r="B14" s="9" t="str">
        <f>Hoja1!C27</f>
        <v xml:space="preserve">250/1U          </v>
      </c>
      <c r="C14" s="9" t="str">
        <f>Hoja1!B27</f>
        <v>Adoquín rústico Granito Moreno 10x10x10cm, ud</v>
      </c>
      <c r="D14" s="10">
        <f>Hoja1!J27</f>
        <v>0.45</v>
      </c>
      <c r="E14" s="10">
        <f t="shared" si="6"/>
        <v>0.54449999999999998</v>
      </c>
    </row>
    <row r="15" spans="1:5" s="14" customFormat="1" ht="20.100000000000001" customHeight="1" x14ac:dyDescent="0.2">
      <c r="A15" s="9" t="str">
        <f>Hoja1!A30</f>
        <v xml:space="preserve">AD </v>
      </c>
      <c r="B15" s="9" t="str">
        <f>Hoja1!C30</f>
        <v>250G10105</v>
      </c>
      <c r="C15" s="9" t="str">
        <f>Hoja1!B30</f>
        <v>Adoquín rústico Granito Gris 10x10x5cm, m2</v>
      </c>
      <c r="D15" s="10">
        <f>Hoja1!J30</f>
        <v>15.7</v>
      </c>
      <c r="E15" s="10">
        <f t="shared" si="6"/>
        <v>18.997</v>
      </c>
    </row>
    <row r="16" spans="1:5" s="14" customFormat="1" ht="20.100000000000001" customHeight="1" x14ac:dyDescent="0.2">
      <c r="A16" s="9" t="str">
        <f>Hoja1!A31</f>
        <v xml:space="preserve">AD </v>
      </c>
      <c r="B16" s="9" t="str">
        <f>Hoja1!C31</f>
        <v>250G10105U</v>
      </c>
      <c r="C16" s="9" t="str">
        <f>Hoja1!B31</f>
        <v>Adoquín rústico Granito Gris 10x10x5cm, ud</v>
      </c>
      <c r="D16" s="10">
        <f>Hoja1!J31</f>
        <v>0.35</v>
      </c>
      <c r="E16" s="10">
        <f t="shared" si="6"/>
        <v>0.42349999999999999</v>
      </c>
    </row>
    <row r="17" spans="1:5" ht="20.100000000000001" customHeight="1" x14ac:dyDescent="0.2">
      <c r="A17" s="9" t="str">
        <f>Hoja1!A32</f>
        <v xml:space="preserve">AD </v>
      </c>
      <c r="B17" s="9" t="str">
        <f>Hoja1!C32</f>
        <v>250M10105</v>
      </c>
      <c r="C17" s="9" t="str">
        <f>Hoja1!B32</f>
        <v>Adoquín rústico Granito Moreno 10x10x5cm, m2</v>
      </c>
      <c r="D17" s="10">
        <f>Hoja1!J32</f>
        <v>16.53</v>
      </c>
      <c r="E17" s="10">
        <f t="shared" si="6"/>
        <v>20.001300000000001</v>
      </c>
    </row>
    <row r="18" spans="1:5" ht="20.100000000000001" customHeight="1" x14ac:dyDescent="0.2">
      <c r="A18" s="9" t="str">
        <f>Hoja1!A33</f>
        <v xml:space="preserve">AD </v>
      </c>
      <c r="B18" s="9" t="str">
        <f>Hoja1!C33</f>
        <v>250M10105U</v>
      </c>
      <c r="C18" s="9" t="str">
        <f>Hoja1!B33</f>
        <v>Adoquín rústico Granito Moreno 10x10x5cm, ud</v>
      </c>
      <c r="D18" s="10">
        <f>Hoja1!J33</f>
        <v>0.28999999999999998</v>
      </c>
      <c r="E18" s="10">
        <f t="shared" si="6"/>
        <v>0.35089999999999999</v>
      </c>
    </row>
    <row r="19" spans="1:5" ht="20.100000000000001" customHeight="1" x14ac:dyDescent="0.2">
      <c r="A19" s="9" t="str">
        <f>Hoja1!A36</f>
        <v xml:space="preserve">AD </v>
      </c>
      <c r="B19" s="9" t="str">
        <f>Hoja1!C36</f>
        <v xml:space="preserve">250/4           </v>
      </c>
      <c r="C19" s="9" t="str">
        <f>Hoja1!B36</f>
        <v>Adoquín rústico Granito Gris 20x10x10cm, m2</v>
      </c>
      <c r="D19" s="10">
        <f>Hoja1!J36</f>
        <v>23.14</v>
      </c>
      <c r="E19" s="10">
        <f t="shared" si="6"/>
        <v>27.999400000000001</v>
      </c>
    </row>
    <row r="20" spans="1:5" ht="20.100000000000001" customHeight="1" x14ac:dyDescent="0.2">
      <c r="A20" s="9" t="str">
        <f>Hoja1!A37</f>
        <v xml:space="preserve">AD </v>
      </c>
      <c r="B20" s="9" t="str">
        <f>Hoja1!C37</f>
        <v xml:space="preserve">250/4U          </v>
      </c>
      <c r="C20" s="9" t="str">
        <f>Hoja1!B37</f>
        <v>Adoquín rústico Granito Gris 20x10x10cm, ud</v>
      </c>
      <c r="D20" s="10">
        <f>Hoja1!J37</f>
        <v>0.83</v>
      </c>
      <c r="E20" s="10">
        <f t="shared" si="6"/>
        <v>1.0043</v>
      </c>
    </row>
    <row r="21" spans="1:5" ht="20.100000000000001" customHeight="1" x14ac:dyDescent="0.2">
      <c r="A21" s="9" t="str">
        <f>Hoja1!A38</f>
        <v xml:space="preserve">AD </v>
      </c>
      <c r="B21" s="9" t="str">
        <f>Hoja1!C38</f>
        <v xml:space="preserve">250/2           </v>
      </c>
      <c r="C21" s="9" t="str">
        <f>Hoja1!B38</f>
        <v>Adoquín rústico Granito Moreno 20x10x10cm, m2</v>
      </c>
      <c r="D21" s="10">
        <f>Hoja1!J38</f>
        <v>24.79</v>
      </c>
      <c r="E21" s="10">
        <f t="shared" si="6"/>
        <v>29.995899999999999</v>
      </c>
    </row>
    <row r="22" spans="1:5" ht="20.100000000000001" customHeight="1" x14ac:dyDescent="0.2">
      <c r="A22" s="9" t="str">
        <f>Hoja1!A39</f>
        <v xml:space="preserve">AD </v>
      </c>
      <c r="B22" s="9" t="str">
        <f>Hoja1!C39</f>
        <v xml:space="preserve">250/2U          </v>
      </c>
      <c r="C22" s="9" t="str">
        <f>Hoja1!B39</f>
        <v>Adoquín rústico Granito Moreno 20x10x10cm, ud</v>
      </c>
      <c r="D22" s="10">
        <f>Hoja1!J39</f>
        <v>0.79</v>
      </c>
      <c r="E22" s="10">
        <f t="shared" si="6"/>
        <v>0.95589999999999997</v>
      </c>
    </row>
    <row r="23" spans="1:5" ht="20.100000000000001" customHeight="1" x14ac:dyDescent="0.2">
      <c r="A23" s="9" t="str">
        <f>Hoja1!A40</f>
        <v xml:space="preserve">AD </v>
      </c>
      <c r="B23" s="9" t="str">
        <f>Hoja1!C40</f>
        <v xml:space="preserve">250/3           </v>
      </c>
      <c r="C23" s="9" t="str">
        <f>Hoja1!B40</f>
        <v>Adoquín rústico Granito Negro 10x10x10cm, m2</v>
      </c>
      <c r="D23" s="10">
        <f>Hoja1!J40</f>
        <v>0</v>
      </c>
      <c r="E23" s="10">
        <f t="shared" si="6"/>
        <v>0</v>
      </c>
    </row>
    <row r="24" spans="1:5" ht="20.100000000000001" customHeight="1" x14ac:dyDescent="0.2">
      <c r="A24" s="9" t="str">
        <f>Hoja1!A41</f>
        <v xml:space="preserve">AD </v>
      </c>
      <c r="B24" s="9" t="str">
        <f>Hoja1!C41</f>
        <v xml:space="preserve">250/3U          </v>
      </c>
      <c r="C24" s="9" t="str">
        <f>Hoja1!B41</f>
        <v>Adoquín rústico Granito Negro 10x10x10cm, ud</v>
      </c>
      <c r="D24" s="10">
        <f>Hoja1!J41</f>
        <v>0.6</v>
      </c>
      <c r="E24" s="10">
        <f t="shared" si="6"/>
        <v>0.72599999999999998</v>
      </c>
    </row>
    <row r="25" spans="1:5" ht="20.100000000000001" customHeight="1" x14ac:dyDescent="0.2">
      <c r="A25" s="9" t="str">
        <f>Hoja1!A42</f>
        <v xml:space="preserve">AD </v>
      </c>
      <c r="B25" s="9" t="str">
        <f>Hoja1!C42</f>
        <v xml:space="preserve">250/5           </v>
      </c>
      <c r="C25" s="9" t="str">
        <f>Hoja1!B42</f>
        <v>Adoquín rústico Granito Negro 20x10x10cm, m2</v>
      </c>
      <c r="D25" s="10">
        <f>Hoja1!J42</f>
        <v>0</v>
      </c>
      <c r="E25" s="10">
        <f t="shared" si="6"/>
        <v>0</v>
      </c>
    </row>
    <row r="26" spans="1:5" ht="20.100000000000001" customHeight="1" x14ac:dyDescent="0.2">
      <c r="A26" s="9" t="str">
        <f>Hoja1!A43</f>
        <v xml:space="preserve">AD </v>
      </c>
      <c r="B26" s="9" t="str">
        <f>Hoja1!C43</f>
        <v xml:space="preserve">250/5U          </v>
      </c>
      <c r="C26" s="9" t="str">
        <f>Hoja1!B43</f>
        <v>Adoquín rústico Granito Negro 20x10x10cm, ud</v>
      </c>
      <c r="D26" s="10">
        <f>Hoja1!J43</f>
        <v>1</v>
      </c>
      <c r="E26" s="10">
        <f t="shared" si="6"/>
        <v>1.21</v>
      </c>
    </row>
    <row r="27" spans="1:5" ht="20.100000000000001" customHeight="1" x14ac:dyDescent="0.2">
      <c r="A27" s="9" t="str">
        <f>Hoja1!A46</f>
        <v xml:space="preserve">AD </v>
      </c>
      <c r="B27" s="9" t="str">
        <f>Hoja1!C46</f>
        <v>250M79</v>
      </c>
      <c r="C27" s="9" t="str">
        <f>Hoja1!B46</f>
        <v>Adoquín rústico Granito Moreno 8x8x8cm, m2</v>
      </c>
      <c r="D27" s="10">
        <f>Hoja1!J46</f>
        <v>19.010000000000002</v>
      </c>
      <c r="E27" s="10">
        <f t="shared" si="6"/>
        <v>23.002100000000002</v>
      </c>
    </row>
    <row r="28" spans="1:5" ht="20.100000000000001" customHeight="1" x14ac:dyDescent="0.2">
      <c r="A28" s="9" t="str">
        <f>Hoja1!A47</f>
        <v xml:space="preserve">AD </v>
      </c>
      <c r="B28" s="9" t="str">
        <f>Hoja1!C47</f>
        <v>250M79U</v>
      </c>
      <c r="C28" s="9" t="str">
        <f>Hoja1!B47</f>
        <v>Adoquín rústico Granito Moreno 8x8x8cm, ud</v>
      </c>
      <c r="D28" s="10">
        <f>Hoja1!J47</f>
        <v>0.25</v>
      </c>
      <c r="E28" s="10">
        <f t="shared" si="6"/>
        <v>0.30249999999999999</v>
      </c>
    </row>
    <row r="29" spans="1:5" ht="20.100000000000001" customHeight="1" x14ac:dyDescent="0.2">
      <c r="A29" s="9" t="str">
        <f>Hoja1!A48</f>
        <v xml:space="preserve">AD </v>
      </c>
      <c r="B29" s="9" t="str">
        <f>Hoja1!C48</f>
        <v>250G79</v>
      </c>
      <c r="C29" s="9" t="str">
        <f>Hoja1!B48</f>
        <v>Adoquín rústico Granito Gris 8x8x8cm , m2</v>
      </c>
      <c r="D29" s="10">
        <f>Hoja1!J48</f>
        <v>16.53</v>
      </c>
      <c r="E29" s="10">
        <f t="shared" si="6"/>
        <v>20.001300000000001</v>
      </c>
    </row>
    <row r="30" spans="1:5" ht="20.100000000000001" customHeight="1" x14ac:dyDescent="0.2">
      <c r="A30" s="9" t="str">
        <f>Hoja1!A49</f>
        <v xml:space="preserve">AD </v>
      </c>
      <c r="B30" s="9" t="str">
        <f>Hoja1!C49</f>
        <v>250G79U</v>
      </c>
      <c r="C30" s="9" t="str">
        <f>Hoja1!B49</f>
        <v>Adoquín rústico Granito Gris 8x8x8cm , ud</v>
      </c>
      <c r="D30" s="10">
        <f>Hoja1!J49</f>
        <v>0.25</v>
      </c>
      <c r="E30" s="10">
        <f t="shared" si="6"/>
        <v>0.30249999999999999</v>
      </c>
    </row>
    <row r="31" spans="1:5" ht="20.100000000000001" customHeight="1" x14ac:dyDescent="0.2">
      <c r="A31" s="9" t="str">
        <f>Hoja1!A50</f>
        <v xml:space="preserve">AD </v>
      </c>
      <c r="B31" s="9" t="str">
        <f>Hoja1!C50</f>
        <v>250G46</v>
      </c>
      <c r="C31" s="9" t="str">
        <f>Hoja1!B50</f>
        <v>Adoquín rústico Granito Gris 5x5x5cm , m2</v>
      </c>
      <c r="D31" s="10">
        <f>Hoja1!J50</f>
        <v>14.88</v>
      </c>
      <c r="E31" s="10">
        <f t="shared" si="6"/>
        <v>18.004799999999999</v>
      </c>
    </row>
    <row r="32" spans="1:5" ht="20.100000000000001" customHeight="1" x14ac:dyDescent="0.2">
      <c r="A32" s="9" t="str">
        <f>Hoja1!A51</f>
        <v xml:space="preserve">AD </v>
      </c>
      <c r="B32" s="9" t="str">
        <f>Hoja1!C51</f>
        <v>250G46U</v>
      </c>
      <c r="C32" s="9" t="str">
        <f>Hoja1!B51</f>
        <v>Adoquín rústico Granito Gris 5x5x5cm , ud</v>
      </c>
      <c r="D32" s="10">
        <f>Hoja1!J51</f>
        <v>0.12</v>
      </c>
      <c r="E32" s="10">
        <f t="shared" si="6"/>
        <v>0.1452</v>
      </c>
    </row>
    <row r="33" spans="1:5" ht="20.100000000000001" customHeight="1" x14ac:dyDescent="0.2">
      <c r="A33" s="9" t="str">
        <f>Hoja1!A52</f>
        <v xml:space="preserve">AD </v>
      </c>
      <c r="B33" s="9" t="str">
        <f>Hoja1!C52</f>
        <v>250M46</v>
      </c>
      <c r="C33" s="9" t="str">
        <f>Hoja1!B52</f>
        <v>Adoquín rústico Granito Moreno 5x5x5cm , m2</v>
      </c>
      <c r="D33" s="10">
        <f>Hoja1!J52</f>
        <v>14.88</v>
      </c>
      <c r="E33" s="10">
        <f t="shared" si="6"/>
        <v>18.004799999999999</v>
      </c>
    </row>
    <row r="34" spans="1:5" ht="20.100000000000001" customHeight="1" x14ac:dyDescent="0.2">
      <c r="A34" s="9" t="str">
        <f>Hoja1!A53</f>
        <v xml:space="preserve">AD </v>
      </c>
      <c r="B34" s="9" t="str">
        <f>Hoja1!C53</f>
        <v>250M46U</v>
      </c>
      <c r="C34" s="9" t="str">
        <f>Hoja1!B53</f>
        <v>Adoquín rústico Granito Moreno 5x5x5cm , ud</v>
      </c>
      <c r="D34" s="10">
        <f>Hoja1!J53</f>
        <v>0.1</v>
      </c>
      <c r="E34" s="10">
        <f t="shared" si="6"/>
        <v>0.121</v>
      </c>
    </row>
    <row r="35" spans="1:5" ht="20.100000000000001" customHeight="1" x14ac:dyDescent="0.2">
      <c r="A35" s="9" t="str">
        <f>Hoja1!A54</f>
        <v xml:space="preserve">AD </v>
      </c>
      <c r="B35" s="9" t="str">
        <f>Hoja1!C54</f>
        <v>251M20105</v>
      </c>
      <c r="C35" s="9" t="str">
        <f>Hoja1!B54</f>
        <v>Adoquin granito moreno 20x10x5cm c/ 1 cara abujardada, m2</v>
      </c>
      <c r="D35" s="10">
        <f>Hoja1!J54</f>
        <v>29.75</v>
      </c>
      <c r="E35" s="10">
        <f t="shared" si="6"/>
        <v>35.997500000000002</v>
      </c>
    </row>
    <row r="36" spans="1:5" ht="20.100000000000001" customHeight="1" x14ac:dyDescent="0.2">
      <c r="A36" s="9" t="str">
        <f>Hoja1!A55</f>
        <v xml:space="preserve">AD </v>
      </c>
      <c r="B36" s="9" t="str">
        <f>Hoja1!C55</f>
        <v>251M20105U</v>
      </c>
      <c r="C36" s="9" t="str">
        <f>Hoja1!B55</f>
        <v>Adoquin granito moreno 20x10x5cm c/ 1 cara abujardada, ud</v>
      </c>
      <c r="D36" s="10">
        <f>Hoja1!J55</f>
        <v>0.74</v>
      </c>
      <c r="E36" s="10">
        <f t="shared" si="6"/>
        <v>0.89539999999999997</v>
      </c>
    </row>
    <row r="37" spans="1:5" ht="20.100000000000001" customHeight="1" x14ac:dyDescent="0.2">
      <c r="A37" s="9" t="str">
        <f>Hoja1!A56</f>
        <v xml:space="preserve">AD </v>
      </c>
      <c r="B37" s="9" t="str">
        <f>Hoja1!C56</f>
        <v>251M10105</v>
      </c>
      <c r="C37" s="9" t="str">
        <f>Hoja1!B56</f>
        <v>Adoquin granito moreno 10x10x5cm c/ 1 cara abujardada, m2</v>
      </c>
      <c r="D37" s="10">
        <f>Hoja1!J56</f>
        <v>26.45</v>
      </c>
      <c r="E37" s="10">
        <f t="shared" si="6"/>
        <v>32.0045</v>
      </c>
    </row>
    <row r="38" spans="1:5" ht="20.100000000000001" customHeight="1" x14ac:dyDescent="0.2">
      <c r="A38" s="9" t="str">
        <f>Hoja1!A57</f>
        <v xml:space="preserve">AD </v>
      </c>
      <c r="B38" s="9" t="str">
        <f>Hoja1!C57</f>
        <v>251M10105U</v>
      </c>
      <c r="C38" s="9" t="str">
        <f>Hoja1!B57</f>
        <v>Adoquin granito moreno 10x10x5cm c/ 1 cara abujardada, ud</v>
      </c>
      <c r="D38" s="10">
        <f>Hoja1!J57</f>
        <v>0.41</v>
      </c>
      <c r="E38" s="10">
        <f t="shared" si="6"/>
        <v>0.49609999999999993</v>
      </c>
    </row>
    <row r="39" spans="1:5" ht="20.100000000000001" customHeight="1" x14ac:dyDescent="0.2">
      <c r="A39" s="9" t="str">
        <f>Hoja1!A58</f>
        <v xml:space="preserve">AD </v>
      </c>
      <c r="B39" s="9" t="str">
        <f>Hoja1!C58</f>
        <v>250BDM2</v>
      </c>
      <c r="C39" s="9" t="str">
        <f>Hoja1!B58</f>
        <v>Bordillo rústico Granito Moreno LLx25x10cm, ml</v>
      </c>
      <c r="D39" s="10">
        <f>Hoja1!J58</f>
        <v>18.18</v>
      </c>
      <c r="E39" s="10">
        <f t="shared" si="6"/>
        <v>21.997799999999998</v>
      </c>
    </row>
    <row r="40" spans="1:5" ht="20.100000000000001" customHeight="1" x14ac:dyDescent="0.2">
      <c r="A40" s="9" t="str">
        <f>Hoja1!A59</f>
        <v xml:space="preserve">AD </v>
      </c>
      <c r="B40" s="9" t="str">
        <f>Hoja1!C59</f>
        <v>250BDM1</v>
      </c>
      <c r="C40" s="9" t="str">
        <f>Hoja1!B59</f>
        <v>Bordillo rústico Granito Moreno LLx20x8cm, ml</v>
      </c>
      <c r="D40" s="10">
        <f>Hoja1!J59</f>
        <v>18.18</v>
      </c>
      <c r="E40" s="10">
        <f t="shared" si="6"/>
        <v>21.997799999999998</v>
      </c>
    </row>
    <row r="41" spans="1:5" ht="20.100000000000001" customHeight="1" x14ac:dyDescent="0.2">
      <c r="A41" s="9" t="str">
        <f>Hoja1!A60</f>
        <v xml:space="preserve">AD </v>
      </c>
      <c r="B41" s="9" t="str">
        <f>Hoja1!C60</f>
        <v>252BM208</v>
      </c>
      <c r="C41" s="9" t="str">
        <f>Hoja1!B60</f>
        <v>Bordillo Granito Moreno abujardado LLx20x8cm, ml</v>
      </c>
      <c r="D41" s="10">
        <f>Hoja1!J60</f>
        <v>14.88</v>
      </c>
      <c r="E41" s="10">
        <f t="shared" si="6"/>
        <v>18.004799999999999</v>
      </c>
    </row>
    <row r="42" spans="1:5" ht="20.100000000000001" customHeight="1" x14ac:dyDescent="0.2">
      <c r="A42" s="9" t="str">
        <f>Hoja1!A61</f>
        <v xml:space="preserve">AD </v>
      </c>
      <c r="B42" s="9" t="str">
        <f>Hoja1!C61</f>
        <v>252BN156</v>
      </c>
      <c r="C42" s="9" t="str">
        <f>Hoja1!B61</f>
        <v>Bordillo Granito Moreno abujardado LLx15x6cm, ml</v>
      </c>
      <c r="D42" s="10">
        <f>Hoja1!J61</f>
        <v>12.4</v>
      </c>
      <c r="E42" s="10">
        <f t="shared" si="6"/>
        <v>15.004</v>
      </c>
    </row>
    <row r="43" spans="1:5" ht="20.100000000000001" customHeight="1" x14ac:dyDescent="0.2">
      <c r="A43" s="9" t="str">
        <f>Hoja1!A62</f>
        <v xml:space="preserve">AD </v>
      </c>
      <c r="B43" s="9">
        <f>Hoja1!C62</f>
        <v>0</v>
      </c>
      <c r="C43" s="9" t="str">
        <f>Hoja1!B62</f>
        <v>Bordillo Granito Moreno abujardado 50x10x10cm, ml</v>
      </c>
      <c r="D43" s="10">
        <f>Hoja1!J62</f>
        <v>7.85</v>
      </c>
      <c r="E43" s="10">
        <f t="shared" si="6"/>
        <v>9.4984999999999999</v>
      </c>
    </row>
    <row r="44" spans="1:5" ht="20.100000000000001" customHeight="1" x14ac:dyDescent="0.2">
      <c r="A44" s="9" t="e">
        <f>Hoja1!#REF!</f>
        <v>#REF!</v>
      </c>
      <c r="B44" s="9" t="e">
        <f>Hoja1!#REF!</f>
        <v>#REF!</v>
      </c>
      <c r="C44" s="9" t="e">
        <f>Hoja1!#REF!</f>
        <v>#REF!</v>
      </c>
      <c r="D44" s="10" t="e">
        <f>Hoja1!#REF!</f>
        <v>#REF!</v>
      </c>
      <c r="E44" s="10" t="e">
        <f t="shared" si="6"/>
        <v>#REF!</v>
      </c>
    </row>
    <row r="45" spans="1:5" ht="20.100000000000001" customHeight="1" x14ac:dyDescent="0.2">
      <c r="A45" s="9" t="e">
        <f>Hoja1!#REF!</f>
        <v>#REF!</v>
      </c>
      <c r="B45" s="9" t="e">
        <f>Hoja1!#REF!</f>
        <v>#REF!</v>
      </c>
      <c r="C45" s="9" t="e">
        <f>Hoja1!#REF!</f>
        <v>#REF!</v>
      </c>
      <c r="D45" s="10" t="e">
        <f>Hoja1!#REF!</f>
        <v>#REF!</v>
      </c>
      <c r="E45" s="10" t="e">
        <f t="shared" si="6"/>
        <v>#REF!</v>
      </c>
    </row>
    <row r="46" spans="1:5" ht="20.100000000000001" customHeight="1" x14ac:dyDescent="0.2">
      <c r="A46" s="9" t="str">
        <f>Hoja1!A69</f>
        <v xml:space="preserve">AD </v>
      </c>
      <c r="B46" s="9">
        <f>Hoja1!C69</f>
        <v>0</v>
      </c>
      <c r="C46" s="9" t="str">
        <f>Hoja1!B69</f>
        <v>Adoquín Basalto Anthracita 10x10x8cm, m2</v>
      </c>
      <c r="D46" s="10">
        <f>Hoja1!J69</f>
        <v>32.229999999999997</v>
      </c>
      <c r="E46" s="10">
        <f t="shared" si="6"/>
        <v>38.998299999999993</v>
      </c>
    </row>
    <row r="47" spans="1:5" ht="20.100000000000001" customHeight="1" x14ac:dyDescent="0.2">
      <c r="A47" s="9" t="str">
        <f>Hoja1!A70</f>
        <v xml:space="preserve">AD </v>
      </c>
      <c r="B47" s="9">
        <f>Hoja1!C70</f>
        <v>0</v>
      </c>
      <c r="C47" s="9" t="str">
        <f>Hoja1!B70</f>
        <v>Adoquín Basalto Anthracita 10x10x8cm, ud</v>
      </c>
      <c r="D47" s="10">
        <f>Hoja1!J70</f>
        <v>0.6</v>
      </c>
      <c r="E47" s="10">
        <f t="shared" si="6"/>
        <v>0.72599999999999998</v>
      </c>
    </row>
    <row r="48" spans="1:5" ht="20.100000000000001" customHeight="1" x14ac:dyDescent="0.2">
      <c r="A48" s="9" t="str">
        <f>Hoja1!A71</f>
        <v xml:space="preserve">AD </v>
      </c>
      <c r="B48" s="9">
        <f>Hoja1!C71</f>
        <v>0</v>
      </c>
      <c r="C48" s="9" t="str">
        <f>Hoja1!B71</f>
        <v>Bordillo Basalto Anthracita 30x15x8cm, ud</v>
      </c>
      <c r="D48" s="10">
        <f>Hoja1!J71</f>
        <v>2.89</v>
      </c>
      <c r="E48" s="10">
        <f t="shared" si="6"/>
        <v>3.4969000000000001</v>
      </c>
    </row>
    <row r="49" spans="1:5" ht="20.100000000000001" customHeight="1" x14ac:dyDescent="0.2">
      <c r="A49" s="9" t="str">
        <f>Hoja1!A72</f>
        <v xml:space="preserve">AD </v>
      </c>
      <c r="B49" s="9" t="str">
        <f>Hoja1!C72</f>
        <v>255G4020</v>
      </c>
      <c r="C49" s="9" t="str">
        <f>Hoja1!B72</f>
        <v>Perpiaño granito gris Lx40x20cm, ml</v>
      </c>
      <c r="D49" s="10">
        <f>Hoja1!J72</f>
        <v>26.45</v>
      </c>
      <c r="E49" s="10">
        <f t="shared" si="6"/>
        <v>32.0045</v>
      </c>
    </row>
    <row r="50" spans="1:5" ht="20.100000000000001" customHeight="1" x14ac:dyDescent="0.2">
      <c r="A50" s="9" t="str">
        <f>Hoja1!A73</f>
        <v xml:space="preserve">AD </v>
      </c>
      <c r="B50" s="9" t="str">
        <f>Hoja1!C73</f>
        <v>255G4040</v>
      </c>
      <c r="C50" s="9" t="str">
        <f>Hoja1!B73</f>
        <v>Perpiaño granito gris Lx40x40cm, ml</v>
      </c>
      <c r="D50" s="10">
        <f>Hoja1!J73</f>
        <v>49.59</v>
      </c>
      <c r="E50" s="10">
        <f t="shared" si="6"/>
        <v>60.003900000000002</v>
      </c>
    </row>
    <row r="51" spans="1:5" ht="20.100000000000001" customHeight="1" thickBot="1" x14ac:dyDescent="0.25">
      <c r="A51" s="11" t="str">
        <f>Hoja1!A76</f>
        <v xml:space="preserve">AD </v>
      </c>
      <c r="B51" s="11" t="str">
        <f>Hoja1!C76</f>
        <v>260VB57</v>
      </c>
      <c r="C51" s="11" t="str">
        <f>Hoja1!B76</f>
        <v>Adoquin rustico caliza 5x5x5cm</v>
      </c>
      <c r="D51" s="12">
        <f>Hoja1!J76</f>
        <v>0</v>
      </c>
      <c r="E51" s="12">
        <f t="shared" si="6"/>
        <v>0</v>
      </c>
    </row>
    <row r="52" spans="1:5" ht="20.100000000000001" customHeight="1" thickTop="1" x14ac:dyDescent="0.2">
      <c r="A52" s="41" t="str">
        <f>Hoja1!A77</f>
        <v>BA</v>
      </c>
      <c r="B52" s="41" t="str">
        <f>Hoja1!C77</f>
        <v>CH100</v>
      </c>
      <c r="C52" s="41" t="str">
        <f>Hoja1!B77</f>
        <v>Horno leña Ø ext. 100cm</v>
      </c>
      <c r="D52" s="42">
        <f>Hoja1!J77</f>
        <v>549.59</v>
      </c>
      <c r="E52" s="42">
        <f t="shared" si="6"/>
        <v>665.00390000000004</v>
      </c>
    </row>
    <row r="53" spans="1:5" ht="20.100000000000001" customHeight="1" x14ac:dyDescent="0.2">
      <c r="A53" s="9" t="str">
        <f>Hoja1!A78</f>
        <v>BA</v>
      </c>
      <c r="B53" s="9" t="str">
        <f>Hoja1!C78</f>
        <v>CH100/1</v>
      </c>
      <c r="C53" s="9" t="str">
        <f>Hoja1!B78</f>
        <v>Horno leña Ø ext. 100cm, acabado corcho</v>
      </c>
      <c r="D53" s="10">
        <f>Hoja1!J78</f>
        <v>661.16</v>
      </c>
      <c r="E53" s="10">
        <f t="shared" si="6"/>
        <v>800.00359999999989</v>
      </c>
    </row>
    <row r="54" spans="1:5" ht="20.100000000000001" customHeight="1" x14ac:dyDescent="0.2">
      <c r="A54" s="9" t="str">
        <f>Hoja1!A79</f>
        <v>BA</v>
      </c>
      <c r="B54" s="9" t="str">
        <f>Hoja1!C79</f>
        <v>CH120</v>
      </c>
      <c r="C54" s="9" t="str">
        <f>Hoja1!B79</f>
        <v>Horno leña Ø ext. 120cm</v>
      </c>
      <c r="D54" s="10">
        <f>Hoja1!J79</f>
        <v>632.23</v>
      </c>
      <c r="E54" s="10">
        <f t="shared" si="6"/>
        <v>764.99829999999997</v>
      </c>
    </row>
    <row r="55" spans="1:5" ht="20.100000000000001" customHeight="1" x14ac:dyDescent="0.2">
      <c r="A55" s="9" t="str">
        <f>Hoja1!A80</f>
        <v>BA</v>
      </c>
      <c r="B55" s="9" t="str">
        <f>Hoja1!C80</f>
        <v>CH120/1</v>
      </c>
      <c r="C55" s="9" t="str">
        <f>Hoja1!B80</f>
        <v>Horno leña Ø ext. 120cm, acabado corcho</v>
      </c>
      <c r="D55" s="10">
        <f>Hoja1!J80</f>
        <v>739.67</v>
      </c>
      <c r="E55" s="10">
        <f t="shared" si="6"/>
        <v>895.00069999999994</v>
      </c>
    </row>
    <row r="56" spans="1:5" s="14" customFormat="1" ht="20.100000000000001" customHeight="1" x14ac:dyDescent="0.2">
      <c r="A56" s="9" t="str">
        <f>Hoja1!A81</f>
        <v>BA</v>
      </c>
      <c r="B56" s="9" t="str">
        <f>Hoja1!C81</f>
        <v>HLR100</v>
      </c>
      <c r="C56" s="9" t="str">
        <f>Hoja1!B81</f>
        <v>Horno leña s/ rematar diam. ext. 100cm, ud</v>
      </c>
      <c r="D56" s="10">
        <f>Hoja1!J81</f>
        <v>355.37</v>
      </c>
      <c r="E56" s="10">
        <f t="shared" si="6"/>
        <v>429.99770000000001</v>
      </c>
    </row>
    <row r="57" spans="1:5" s="14" customFormat="1" ht="20.100000000000001" customHeight="1" x14ac:dyDescent="0.2">
      <c r="A57" s="9" t="str">
        <f>Hoja1!A82</f>
        <v>BA</v>
      </c>
      <c r="B57" s="9" t="str">
        <f>Hoja1!C82</f>
        <v>HLR120</v>
      </c>
      <c r="C57" s="9" t="str">
        <f>Hoja1!B82</f>
        <v>Horno leña s/ rematar diam. ext. 120cm, ud</v>
      </c>
      <c r="D57" s="10">
        <f>Hoja1!J82</f>
        <v>380.17</v>
      </c>
      <c r="E57" s="10">
        <f t="shared" si="6"/>
        <v>460.00569999999999</v>
      </c>
    </row>
    <row r="58" spans="1:5" s="14" customFormat="1" ht="20.100000000000001" customHeight="1" x14ac:dyDescent="0.2">
      <c r="A58" s="9" t="str">
        <f>Hoja1!A83</f>
        <v>BA</v>
      </c>
      <c r="B58" s="9" t="str">
        <f>Hoja1!C83</f>
        <v>HLR100P</v>
      </c>
      <c r="C58" s="9" t="str">
        <f>Hoja1!B83</f>
        <v>Horno leña s/ rematar c/panel frontal diam. ext. 100cm, ud</v>
      </c>
      <c r="D58" s="10">
        <f>Hoja1!J83</f>
        <v>355.37</v>
      </c>
      <c r="E58" s="10">
        <f t="shared" si="6"/>
        <v>429.99770000000001</v>
      </c>
    </row>
    <row r="59" spans="1:5" s="14" customFormat="1" ht="20.100000000000001" customHeight="1" x14ac:dyDescent="0.2">
      <c r="A59" s="9" t="str">
        <f>Hoja1!A84</f>
        <v>BA</v>
      </c>
      <c r="B59" s="9" t="str">
        <f>Hoja1!C84</f>
        <v>HLR110P</v>
      </c>
      <c r="C59" s="9" t="str">
        <f>Hoja1!B84</f>
        <v>Horno leña s/ rematar c/panel frontal diam. ext. 110cm, ud</v>
      </c>
      <c r="D59" s="10">
        <f>Hoja1!J84</f>
        <v>380.17</v>
      </c>
      <c r="E59" s="10">
        <f t="shared" si="6"/>
        <v>460.00569999999999</v>
      </c>
    </row>
    <row r="60" spans="1:5" s="14" customFormat="1" ht="20.100000000000001" customHeight="1" x14ac:dyDescent="0.2">
      <c r="A60" s="9" t="str">
        <f>Hoja1!A85</f>
        <v>BA</v>
      </c>
      <c r="B60" s="9" t="str">
        <f>Hoja1!C85</f>
        <v>HLR120P</v>
      </c>
      <c r="C60" s="9" t="str">
        <f>Hoja1!B85</f>
        <v>Horno leña s/ rematar c/panel frontal diam. ext. 120cm, ud</v>
      </c>
      <c r="D60" s="10">
        <f>Hoja1!J85</f>
        <v>380.17</v>
      </c>
      <c r="E60" s="10">
        <f t="shared" si="6"/>
        <v>460.00569999999999</v>
      </c>
    </row>
    <row r="61" spans="1:5" s="14" customFormat="1" ht="20.100000000000001" customHeight="1" x14ac:dyDescent="0.2">
      <c r="A61" s="9" t="str">
        <f>Hoja1!A86</f>
        <v>BA</v>
      </c>
      <c r="B61" s="9" t="str">
        <f>Hoja1!C86</f>
        <v>CUP80</v>
      </c>
      <c r="C61" s="9" t="str">
        <f>Hoja1!B86</f>
        <v>Cúpula Barro para horno, Ø 80cm</v>
      </c>
      <c r="D61" s="10">
        <f>Hoja1!J86</f>
        <v>132.22999999999999</v>
      </c>
      <c r="E61" s="10">
        <f t="shared" si="6"/>
        <v>159.99829999999997</v>
      </c>
    </row>
    <row r="62" spans="1:5" s="14" customFormat="1" ht="20.100000000000001" customHeight="1" x14ac:dyDescent="0.2">
      <c r="A62" s="9" t="str">
        <f>Hoja1!A87</f>
        <v>BA</v>
      </c>
      <c r="B62" s="9" t="str">
        <f>Hoja1!C87</f>
        <v>CUP90</v>
      </c>
      <c r="C62" s="9" t="str">
        <f>Hoja1!B87</f>
        <v>Cúpula Barro para horno, Ø 90cm</v>
      </c>
      <c r="D62" s="10">
        <f>Hoja1!J87</f>
        <v>0</v>
      </c>
      <c r="E62" s="10">
        <f t="shared" si="6"/>
        <v>0</v>
      </c>
    </row>
    <row r="63" spans="1:5" s="14" customFormat="1" ht="20.100000000000001" customHeight="1" x14ac:dyDescent="0.2">
      <c r="A63" s="9" t="str">
        <f>Hoja1!A88</f>
        <v>BA</v>
      </c>
      <c r="B63" s="9" t="str">
        <f>Hoja1!C88</f>
        <v>CUP100</v>
      </c>
      <c r="C63" s="9" t="str">
        <f>Hoja1!B88</f>
        <v>Cúpula Barro para horno, Ø 100cm</v>
      </c>
      <c r="D63" s="10">
        <f>Hoja1!J88</f>
        <v>173.55</v>
      </c>
      <c r="E63" s="10">
        <f t="shared" si="6"/>
        <v>209.99550000000002</v>
      </c>
    </row>
    <row r="64" spans="1:5" s="14" customFormat="1" ht="20.100000000000001" customHeight="1" x14ac:dyDescent="0.2">
      <c r="A64" s="9" t="str">
        <f>Hoja1!A89</f>
        <v>BA</v>
      </c>
      <c r="B64" s="9">
        <f>Hoja1!C89</f>
        <v>0</v>
      </c>
      <c r="C64" s="9" t="str">
        <f>Hoja1!B89</f>
        <v>Puerta hierro 35cm para horno, ud</v>
      </c>
      <c r="D64" s="10">
        <f>Hoja1!J89</f>
        <v>50</v>
      </c>
      <c r="E64" s="10">
        <f t="shared" si="6"/>
        <v>60.5</v>
      </c>
    </row>
    <row r="65" spans="1:8" s="14" customFormat="1" ht="20.100000000000001" customHeight="1" x14ac:dyDescent="0.2">
      <c r="A65" s="9" t="str">
        <f>Hoja1!A90</f>
        <v>BA</v>
      </c>
      <c r="B65" s="9">
        <f>Hoja1!C90</f>
        <v>0</v>
      </c>
      <c r="C65" s="9" t="str">
        <f>Hoja1!B90</f>
        <v>Puerta hierro 40cm para horno, ud</v>
      </c>
      <c r="D65" s="10">
        <f>Hoja1!J90</f>
        <v>49.59</v>
      </c>
      <c r="E65" s="10">
        <f t="shared" si="6"/>
        <v>60.003900000000002</v>
      </c>
    </row>
    <row r="66" spans="1:8" s="14" customFormat="1" ht="20.100000000000001" customHeight="1" x14ac:dyDescent="0.2">
      <c r="A66" s="9" t="str">
        <f>Hoja1!A91</f>
        <v>BA</v>
      </c>
      <c r="B66" s="9">
        <f>Hoja1!C91</f>
        <v>0</v>
      </c>
      <c r="C66" s="9" t="str">
        <f>Hoja1!B91</f>
        <v>Puerta hierro 45cm para horno, ud</v>
      </c>
      <c r="D66" s="10">
        <f>Hoja1!J91</f>
        <v>53.72</v>
      </c>
      <c r="E66" s="10">
        <f t="shared" si="6"/>
        <v>65.001199999999997</v>
      </c>
    </row>
    <row r="67" spans="1:8" s="14" customFormat="1" ht="20.100000000000001" customHeight="1" x14ac:dyDescent="0.2">
      <c r="A67" s="9" t="str">
        <f>Hoja1!A92</f>
        <v>BA</v>
      </c>
      <c r="B67" s="9">
        <f>Hoja1!C92</f>
        <v>0</v>
      </c>
      <c r="C67" s="9" t="str">
        <f>Hoja1!B92</f>
        <v>Puerta hierro 50cm para horno, ud</v>
      </c>
      <c r="D67" s="10">
        <f>Hoja1!J92</f>
        <v>57.85</v>
      </c>
      <c r="E67" s="10">
        <f t="shared" si="6"/>
        <v>69.998499999999993</v>
      </c>
    </row>
    <row r="68" spans="1:8" s="14" customFormat="1" ht="20.100000000000001" customHeight="1" x14ac:dyDescent="0.2">
      <c r="A68" s="9" t="str">
        <f>Hoja1!A93</f>
        <v>BA</v>
      </c>
      <c r="B68" s="9">
        <f>Hoja1!C93</f>
        <v>0</v>
      </c>
      <c r="C68" s="9" t="str">
        <f>Hoja1!B93</f>
        <v>Puerta en fundición para horno, ud</v>
      </c>
      <c r="D68" s="10">
        <f>Hoja1!J93</f>
        <v>165.29</v>
      </c>
      <c r="E68" s="10">
        <f t="shared" si="6"/>
        <v>200.00089999999997</v>
      </c>
    </row>
    <row r="69" spans="1:8" s="14" customFormat="1" ht="20.100000000000001" customHeight="1" x14ac:dyDescent="0.2">
      <c r="A69" s="9" t="str">
        <f>Hoja1!A94</f>
        <v>BA</v>
      </c>
      <c r="B69" s="9">
        <f>Hoja1!C94</f>
        <v>0</v>
      </c>
      <c r="C69" s="9" t="str">
        <f>Hoja1!B94</f>
        <v>Salida humo inox c/registro, ud</v>
      </c>
      <c r="D69" s="10">
        <f>Hoja1!J94</f>
        <v>61.98</v>
      </c>
      <c r="E69" s="10">
        <f t="shared" si="6"/>
        <v>74.995799999999988</v>
      </c>
    </row>
    <row r="70" spans="1:8" s="14" customFormat="1" ht="20.100000000000001" customHeight="1" x14ac:dyDescent="0.2">
      <c r="A70" s="9" t="str">
        <f>Hoja1!A95</f>
        <v>BA</v>
      </c>
      <c r="B70" s="9">
        <f>Hoja1!C95</f>
        <v>0</v>
      </c>
      <c r="C70" s="9" t="str">
        <f>Hoja1!B95</f>
        <v>Conjunto pala + rastrillo hierro, ud</v>
      </c>
      <c r="D70" s="10">
        <f>Hoja1!J95</f>
        <v>24.79</v>
      </c>
      <c r="E70" s="10">
        <f t="shared" si="6"/>
        <v>29.995899999999999</v>
      </c>
    </row>
    <row r="71" spans="1:8" s="14" customFormat="1" ht="20.100000000000001" customHeight="1" x14ac:dyDescent="0.2">
      <c r="A71" s="9" t="str">
        <f>Hoja1!A96</f>
        <v>BA</v>
      </c>
      <c r="B71" s="9">
        <f>Hoja1!C96</f>
        <v>0</v>
      </c>
      <c r="C71" s="9" t="str">
        <f>Hoja1!B96</f>
        <v>Conjunto pala, cepillo, gancho y rastrillo inox, ud</v>
      </c>
      <c r="D71" s="10">
        <f>Hoja1!J96</f>
        <v>61.98</v>
      </c>
      <c r="E71" s="10">
        <f t="shared" si="6"/>
        <v>74.995799999999988</v>
      </c>
    </row>
    <row r="72" spans="1:8" s="14" customFormat="1" ht="20.100000000000001" customHeight="1" x14ac:dyDescent="0.2">
      <c r="A72" s="9" t="str">
        <f>Hoja1!A97</f>
        <v>BA</v>
      </c>
      <c r="B72" s="9">
        <f>Hoja1!C97</f>
        <v>0</v>
      </c>
      <c r="C72" s="9" t="str">
        <f>Hoja1!B97</f>
        <v>Termómetro con baina 40cm, ud</v>
      </c>
      <c r="D72" s="10">
        <f>Hoja1!J97</f>
        <v>37.19</v>
      </c>
      <c r="E72" s="10">
        <f t="shared" si="6"/>
        <v>44.999899999999997</v>
      </c>
    </row>
    <row r="73" spans="1:8" s="14" customFormat="1" ht="20.100000000000001" customHeight="1" x14ac:dyDescent="0.2">
      <c r="A73" s="9" t="str">
        <f>Hoja1!A98</f>
        <v>BA</v>
      </c>
      <c r="B73" s="9">
        <f>Hoja1!C98</f>
        <v>0</v>
      </c>
      <c r="C73" s="9" t="str">
        <f>Hoja1!B98</f>
        <v>Termómetro 5cm, ud</v>
      </c>
      <c r="D73" s="10">
        <f>Hoja1!J98</f>
        <v>16.53</v>
      </c>
      <c r="E73" s="10">
        <f t="shared" si="6"/>
        <v>20.001300000000001</v>
      </c>
    </row>
    <row r="74" spans="1:8" s="14" customFormat="1" ht="20.100000000000001" customHeight="1" x14ac:dyDescent="0.2">
      <c r="A74" s="9" t="str">
        <f>Hoja1!A99</f>
        <v>BA</v>
      </c>
      <c r="B74" s="9">
        <f>Hoja1!C99</f>
        <v>0</v>
      </c>
      <c r="C74" s="9" t="str">
        <f>Hoja1!B99</f>
        <v>Termómetro para puerta, ud</v>
      </c>
      <c r="D74" s="10">
        <f>Hoja1!J99</f>
        <v>14.88</v>
      </c>
      <c r="E74" s="10">
        <f t="shared" si="6"/>
        <v>18.004799999999999</v>
      </c>
    </row>
    <row r="75" spans="1:8" s="14" customFormat="1" ht="20.100000000000001" customHeight="1" x14ac:dyDescent="0.2">
      <c r="A75" s="9" t="str">
        <f>Hoja1!A100</f>
        <v>BA</v>
      </c>
      <c r="B75" s="9">
        <f>Hoja1!C100</f>
        <v>0</v>
      </c>
      <c r="C75" s="9" t="str">
        <f>Hoja1!B100</f>
        <v>Conjunto puerta inox  42,5x31,5cm + salida humo inox, ud</v>
      </c>
      <c r="D75" s="10">
        <f>Hoja1!J100</f>
        <v>95.04</v>
      </c>
      <c r="E75" s="10">
        <f t="shared" ref="E75:E138" si="7">D75*1.21</f>
        <v>114.9984</v>
      </c>
    </row>
    <row r="76" spans="1:8" s="14" customFormat="1" ht="20.100000000000001" customHeight="1" x14ac:dyDescent="0.2">
      <c r="A76" s="9" t="str">
        <f>Hoja1!A101</f>
        <v xml:space="preserve">BA </v>
      </c>
      <c r="B76" s="9" t="str">
        <f>Hoja1!C101</f>
        <v>BAP82H</v>
      </c>
      <c r="C76" s="9" t="str">
        <f>Hoja1!B101</f>
        <v>Parrilla hierro 82x48cm</v>
      </c>
      <c r="D76" s="10">
        <f>Hoja1!J101</f>
        <v>24.79</v>
      </c>
      <c r="E76" s="10">
        <f t="shared" si="7"/>
        <v>29.995899999999999</v>
      </c>
    </row>
    <row r="77" spans="1:8" ht="20.100000000000001" customHeight="1" x14ac:dyDescent="0.2">
      <c r="A77" s="9" t="str">
        <f>Hoja1!A102</f>
        <v>BA</v>
      </c>
      <c r="B77" s="9" t="str">
        <f>Hoja1!C102</f>
        <v>BAP82I</v>
      </c>
      <c r="C77" s="9" t="str">
        <f>Hoja1!B102</f>
        <v>Parrilla inox 82x48cm</v>
      </c>
      <c r="D77" s="10">
        <f>Hoja1!J102</f>
        <v>66.12</v>
      </c>
      <c r="E77" s="10">
        <f t="shared" si="7"/>
        <v>80.005200000000002</v>
      </c>
    </row>
    <row r="78" spans="1:8" ht="20.100000000000001" customHeight="1" x14ac:dyDescent="0.2">
      <c r="A78" s="9" t="str">
        <f>Hoja1!A103</f>
        <v xml:space="preserve">BA </v>
      </c>
      <c r="B78" s="9" t="str">
        <f>Hoja1!C103</f>
        <v>BAP80H</v>
      </c>
      <c r="C78" s="9" t="str">
        <f>Hoja1!B103</f>
        <v>Parrilla hierro 80x38cm</v>
      </c>
      <c r="D78" s="10">
        <f>Hoja1!J103</f>
        <v>16.53</v>
      </c>
      <c r="E78" s="10">
        <f t="shared" si="7"/>
        <v>20.001300000000001</v>
      </c>
    </row>
    <row r="79" spans="1:8" ht="20.100000000000001" customHeight="1" x14ac:dyDescent="0.2">
      <c r="A79" s="9" t="str">
        <f>Hoja1!A104</f>
        <v xml:space="preserve">BA </v>
      </c>
      <c r="B79" s="9" t="str">
        <f>Hoja1!C104</f>
        <v>BAP60H</v>
      </c>
      <c r="C79" s="9" t="str">
        <f>Hoja1!B104</f>
        <v>Parrilla hierro 60x38cm</v>
      </c>
      <c r="D79" s="10">
        <f>Hoja1!J104</f>
        <v>14.88</v>
      </c>
      <c r="E79" s="10">
        <f t="shared" si="7"/>
        <v>18.004799999999999</v>
      </c>
    </row>
    <row r="80" spans="1:8" ht="20.100000000000001" customHeight="1" x14ac:dyDescent="0.2">
      <c r="A80" s="9" t="str">
        <f>Hoja1!A105</f>
        <v xml:space="preserve">BA </v>
      </c>
      <c r="B80" s="9" t="str">
        <f>Hoja1!C105</f>
        <v>BAC60H</v>
      </c>
      <c r="C80" s="9" t="str">
        <f>Hoja1!B105</f>
        <v>Cenicero hierro 60x38cm</v>
      </c>
      <c r="D80" s="10">
        <f>Hoja1!J105</f>
        <v>12.4</v>
      </c>
      <c r="E80" s="10">
        <f t="shared" si="7"/>
        <v>15.004</v>
      </c>
      <c r="F80" s="18"/>
      <c r="G80" s="14"/>
      <c r="H80" s="18"/>
    </row>
    <row r="81" spans="1:8" ht="20.100000000000001" customHeight="1" x14ac:dyDescent="0.2">
      <c r="A81" s="9" t="str">
        <f>Hoja1!A106</f>
        <v xml:space="preserve">BA </v>
      </c>
      <c r="B81" s="9" t="str">
        <f>Hoja1!C106</f>
        <v>BAC80H</v>
      </c>
      <c r="C81" s="9" t="str">
        <f>Hoja1!B106</f>
        <v>Cenicero hierro 80x38cm</v>
      </c>
      <c r="D81" s="10">
        <f>Hoja1!J106</f>
        <v>16.53</v>
      </c>
      <c r="E81" s="10">
        <f t="shared" si="7"/>
        <v>20.001300000000001</v>
      </c>
      <c r="F81" s="18"/>
      <c r="G81" s="14"/>
      <c r="H81" s="18"/>
    </row>
    <row r="82" spans="1:8" ht="20.100000000000001" customHeight="1" x14ac:dyDescent="0.2">
      <c r="A82" s="9" t="str">
        <f>Hoja1!A107</f>
        <v xml:space="preserve">BA </v>
      </c>
      <c r="B82" s="9" t="str">
        <f>Hoja1!C107</f>
        <v>BAC60I</v>
      </c>
      <c r="C82" s="9" t="str">
        <f>Hoja1!B107</f>
        <v>Cenicero inox 60x38cm</v>
      </c>
      <c r="D82" s="10">
        <f>Hoja1!J107</f>
        <v>0</v>
      </c>
      <c r="E82" s="10">
        <f t="shared" si="7"/>
        <v>0</v>
      </c>
      <c r="F82" s="18"/>
      <c r="G82" s="14"/>
      <c r="H82" s="18"/>
    </row>
    <row r="83" spans="1:8" ht="20.100000000000001" customHeight="1" x14ac:dyDescent="0.2">
      <c r="A83" s="9" t="str">
        <f>Hoja1!A108</f>
        <v xml:space="preserve">BA </v>
      </c>
      <c r="B83" s="9" t="str">
        <f>Hoja1!C108</f>
        <v>BAC80I</v>
      </c>
      <c r="C83" s="9" t="str">
        <f>Hoja1!B108</f>
        <v>Cenicero inox 80x38cm</v>
      </c>
      <c r="D83" s="10">
        <f>Hoja1!J108</f>
        <v>30</v>
      </c>
      <c r="E83" s="10">
        <f t="shared" si="7"/>
        <v>36.299999999999997</v>
      </c>
      <c r="F83" s="18"/>
      <c r="G83" s="14"/>
      <c r="H83" s="18"/>
    </row>
    <row r="84" spans="1:8" ht="20.100000000000001" customHeight="1" x14ac:dyDescent="0.2">
      <c r="A84" s="9" t="str">
        <f>Hoja1!A109</f>
        <v xml:space="preserve">BA </v>
      </c>
      <c r="B84" s="9" t="str">
        <f>Hoja1!C109</f>
        <v>BAP60I</v>
      </c>
      <c r="C84" s="9" t="str">
        <f>Hoja1!B109</f>
        <v>Parrila acero inox 60x38cm</v>
      </c>
      <c r="D84" s="10">
        <f>Hoja1!J109</f>
        <v>33.06</v>
      </c>
      <c r="E84" s="10">
        <f t="shared" si="7"/>
        <v>40.002600000000001</v>
      </c>
      <c r="F84" s="18"/>
      <c r="G84" s="14"/>
      <c r="H84" s="18"/>
    </row>
    <row r="85" spans="1:8" ht="20.100000000000001" customHeight="1" x14ac:dyDescent="0.2">
      <c r="A85" s="9" t="str">
        <f>Hoja1!A110</f>
        <v xml:space="preserve">BA </v>
      </c>
      <c r="B85" s="9" t="str">
        <f>Hoja1!C110</f>
        <v>BAP80I</v>
      </c>
      <c r="C85" s="9" t="str">
        <f>Hoja1!B110</f>
        <v>Parrilla acero inox 80x38cm</v>
      </c>
      <c r="D85" s="10">
        <f>Hoja1!J110</f>
        <v>45.46</v>
      </c>
      <c r="E85" s="10">
        <f t="shared" si="7"/>
        <v>55.006599999999999</v>
      </c>
      <c r="F85" s="18"/>
      <c r="G85" s="14"/>
      <c r="H85" s="18"/>
    </row>
    <row r="86" spans="1:8" ht="20.100000000000001" customHeight="1" x14ac:dyDescent="0.2">
      <c r="A86" s="9" t="str">
        <f>Hoja1!A111</f>
        <v xml:space="preserve">BA </v>
      </c>
      <c r="B86" s="9" t="str">
        <f>Hoja1!C111</f>
        <v>BAPL82I</v>
      </c>
      <c r="C86" s="9" t="str">
        <f>Hoja1!B111</f>
        <v>Plancha acero inox, 82x48cm</v>
      </c>
      <c r="D86" s="10">
        <f>Hoja1!J111</f>
        <v>74.38</v>
      </c>
      <c r="E86" s="10">
        <f t="shared" si="7"/>
        <v>89.999799999999993</v>
      </c>
      <c r="F86" s="18"/>
      <c r="G86" s="14"/>
      <c r="H86" s="18"/>
    </row>
    <row r="87" spans="1:8" ht="20.100000000000001" customHeight="1" x14ac:dyDescent="0.2">
      <c r="A87" s="9" t="str">
        <f>Hoja1!A112</f>
        <v xml:space="preserve">BA </v>
      </c>
      <c r="B87" s="9" t="str">
        <f>Hoja1!C112</f>
        <v>BAPL60I</v>
      </c>
      <c r="C87" s="9" t="str">
        <f>Hoja1!B112</f>
        <v>Plancha acero inox, 60x38cm</v>
      </c>
      <c r="D87" s="10">
        <f>Hoja1!J112</f>
        <v>41.32</v>
      </c>
      <c r="E87" s="10">
        <f t="shared" si="7"/>
        <v>49.997199999999999</v>
      </c>
      <c r="F87" s="18"/>
      <c r="G87" s="14"/>
      <c r="H87" s="18"/>
    </row>
    <row r="88" spans="1:8" ht="20.100000000000001" customHeight="1" x14ac:dyDescent="0.2">
      <c r="A88" s="9" t="str">
        <f>Hoja1!A113</f>
        <v xml:space="preserve">BA </v>
      </c>
      <c r="B88" s="9">
        <f>Hoja1!C113</f>
        <v>0</v>
      </c>
      <c r="C88" s="9" t="str">
        <f>Hoja1!B113</f>
        <v>Plancha acero inox, 70x38cm</v>
      </c>
      <c r="D88" s="10">
        <f>Hoja1!J113</f>
        <v>38.020000000000003</v>
      </c>
      <c r="E88" s="10">
        <f t="shared" si="7"/>
        <v>46.004200000000004</v>
      </c>
      <c r="F88" s="18"/>
      <c r="G88" s="14"/>
      <c r="H88" s="18"/>
    </row>
    <row r="89" spans="1:8" ht="20.100000000000001" customHeight="1" x14ac:dyDescent="0.2">
      <c r="A89" s="9" t="str">
        <f>Hoja1!A114</f>
        <v xml:space="preserve">BA </v>
      </c>
      <c r="B89" s="9" t="str">
        <f>Hoja1!C114</f>
        <v>BAPL80I</v>
      </c>
      <c r="C89" s="9" t="str">
        <f>Hoja1!B114</f>
        <v>Plancha acero inox, 80x38cm</v>
      </c>
      <c r="D89" s="10">
        <f>Hoja1!J114</f>
        <v>53.72</v>
      </c>
      <c r="E89" s="10">
        <f t="shared" si="7"/>
        <v>65.001199999999997</v>
      </c>
      <c r="F89" s="18"/>
      <c r="G89" s="14"/>
      <c r="H89" s="18"/>
    </row>
    <row r="90" spans="1:8" ht="20.100000000000001" customHeight="1" x14ac:dyDescent="0.2">
      <c r="A90" s="9" t="str">
        <f>Hoja1!A115</f>
        <v>BA</v>
      </c>
      <c r="B90" s="9" t="str">
        <f>Hoja1!C115</f>
        <v>BAK60H3</v>
      </c>
      <c r="C90" s="9" t="str">
        <f>Hoja1!B115</f>
        <v>Parrilla hierro 60x38cm, kit completo encastrar</v>
      </c>
      <c r="D90" s="10">
        <f>Hoja1!J115</f>
        <v>49.59</v>
      </c>
      <c r="E90" s="10">
        <f t="shared" si="7"/>
        <v>60.003900000000002</v>
      </c>
      <c r="F90" s="18"/>
      <c r="G90" s="14"/>
      <c r="H90" s="18"/>
    </row>
    <row r="91" spans="1:8" ht="20.100000000000001" customHeight="1" x14ac:dyDescent="0.2">
      <c r="A91" s="9" t="str">
        <f>Hoja1!A116</f>
        <v>BA</v>
      </c>
      <c r="B91" s="9" t="str">
        <f>Hoja1!C116</f>
        <v>BAK70H3</v>
      </c>
      <c r="C91" s="9" t="str">
        <f>Hoja1!B116</f>
        <v>Parrilla hierro 70x38cm, kit completo encastrar</v>
      </c>
      <c r="D91" s="10">
        <f>Hoja1!J116</f>
        <v>53.72</v>
      </c>
      <c r="E91" s="10">
        <f t="shared" si="7"/>
        <v>65.001199999999997</v>
      </c>
    </row>
    <row r="92" spans="1:8" ht="20.100000000000001" customHeight="1" x14ac:dyDescent="0.2">
      <c r="A92" s="9" t="str">
        <f>Hoja1!A117</f>
        <v>BA</v>
      </c>
      <c r="B92" s="9" t="str">
        <f>Hoja1!C117</f>
        <v>BAK80H3</v>
      </c>
      <c r="C92" s="9" t="str">
        <f>Hoja1!B117</f>
        <v>Parrilla hierro 80x38cm, kit completo encastrar</v>
      </c>
      <c r="D92" s="10">
        <f>Hoja1!J117</f>
        <v>66.12</v>
      </c>
      <c r="E92" s="10">
        <f t="shared" si="7"/>
        <v>80.005200000000002</v>
      </c>
    </row>
    <row r="93" spans="1:8" ht="20.100000000000001" customHeight="1" x14ac:dyDescent="0.2">
      <c r="A93" s="9" t="str">
        <f>Hoja1!A118</f>
        <v>BA</v>
      </c>
      <c r="B93" s="9" t="str">
        <f>Hoja1!C118</f>
        <v>BAK60I3</v>
      </c>
      <c r="C93" s="9" t="str">
        <f>Hoja1!B118</f>
        <v>Parrilla inox 60x38cm, kit completo encastrar</v>
      </c>
      <c r="D93" s="10">
        <f>Hoja1!J118</f>
        <v>99.17</v>
      </c>
      <c r="E93" s="10">
        <f t="shared" si="7"/>
        <v>119.9957</v>
      </c>
    </row>
    <row r="94" spans="1:8" ht="20.100000000000001" customHeight="1" x14ac:dyDescent="0.2">
      <c r="A94" s="9" t="str">
        <f>Hoja1!A119</f>
        <v>BA</v>
      </c>
      <c r="B94" s="9" t="str">
        <f>Hoja1!C119</f>
        <v>BAK70I3</v>
      </c>
      <c r="C94" s="9" t="str">
        <f>Hoja1!B119</f>
        <v>Parrilla inox 70x38cm, kit completo encastrar</v>
      </c>
      <c r="D94" s="10">
        <f>Hoja1!J119</f>
        <v>111.57</v>
      </c>
      <c r="E94" s="10">
        <f t="shared" si="7"/>
        <v>134.99969999999999</v>
      </c>
    </row>
    <row r="95" spans="1:8" ht="20.100000000000001" customHeight="1" x14ac:dyDescent="0.2">
      <c r="A95" s="9" t="str">
        <f>Hoja1!A120</f>
        <v>BA</v>
      </c>
      <c r="B95" s="9" t="str">
        <f>Hoja1!C120</f>
        <v>BAK80I3</v>
      </c>
      <c r="C95" s="9" t="str">
        <f>Hoja1!B120</f>
        <v>Parrilla inox 80x38cm, kit completo encastrar</v>
      </c>
      <c r="D95" s="10">
        <f>Hoja1!J120</f>
        <v>132.22999999999999</v>
      </c>
      <c r="E95" s="10">
        <f t="shared" si="7"/>
        <v>159.99829999999997</v>
      </c>
    </row>
    <row r="96" spans="1:8" ht="20.100000000000001" customHeight="1" x14ac:dyDescent="0.2">
      <c r="A96" s="9" t="str">
        <f>Hoja1!A121</f>
        <v>BA</v>
      </c>
      <c r="B96" s="9" t="str">
        <f>Hoja1!C121</f>
        <v>BAK70H1</v>
      </c>
      <c r="C96" s="9" t="str">
        <f>Hoja1!B121</f>
        <v>Parrilla hierro 70x40cm/75x40cm, kit completo cerrado</v>
      </c>
      <c r="D96" s="10">
        <f>Hoja1!J121</f>
        <v>82.65</v>
      </c>
      <c r="E96" s="10">
        <f t="shared" si="7"/>
        <v>100.0065</v>
      </c>
    </row>
    <row r="97" spans="1:5" ht="20.100000000000001" customHeight="1" x14ac:dyDescent="0.2">
      <c r="A97" s="9" t="str">
        <f>Hoja1!A122</f>
        <v>BA</v>
      </c>
      <c r="B97" s="9" t="str">
        <f>Hoja1!C122</f>
        <v>BAK70I1</v>
      </c>
      <c r="C97" s="9" t="str">
        <f>Hoja1!B122</f>
        <v>Parrilla inox 70x40cm/75x40cm, kit completo cerrado</v>
      </c>
      <c r="D97" s="10">
        <f>Hoja1!J122</f>
        <v>181.82</v>
      </c>
      <c r="E97" s="10">
        <f t="shared" si="7"/>
        <v>220.00219999999999</v>
      </c>
    </row>
    <row r="98" spans="1:5" ht="20.100000000000001" customHeight="1" x14ac:dyDescent="0.2">
      <c r="A98" s="9" t="str">
        <f>Hoja1!A123</f>
        <v>BA</v>
      </c>
      <c r="B98" s="9" t="str">
        <f>Hoja1!C123</f>
        <v>BAK80H1</v>
      </c>
      <c r="C98" s="9" t="str">
        <f>Hoja1!B123</f>
        <v>Parrilla hierro 80x45cm, kit completo cerrado</v>
      </c>
      <c r="D98" s="10">
        <f>Hoja1!J123</f>
        <v>99.17</v>
      </c>
      <c r="E98" s="10">
        <f t="shared" si="7"/>
        <v>119.9957</v>
      </c>
    </row>
    <row r="99" spans="1:5" ht="20.100000000000001" customHeight="1" x14ac:dyDescent="0.2">
      <c r="A99" s="9" t="str">
        <f>Hoja1!A124</f>
        <v>BA</v>
      </c>
      <c r="B99" s="9" t="str">
        <f>Hoja1!C124</f>
        <v>BAK80I1</v>
      </c>
      <c r="C99" s="9" t="str">
        <f>Hoja1!B124</f>
        <v>Parrilla inox 80x45cm, kit completo cerrado</v>
      </c>
      <c r="D99" s="10">
        <f>Hoja1!J124</f>
        <v>231.41</v>
      </c>
      <c r="E99" s="10">
        <f t="shared" si="7"/>
        <v>280.0061</v>
      </c>
    </row>
    <row r="100" spans="1:5" ht="20.100000000000001" customHeight="1" x14ac:dyDescent="0.2">
      <c r="A100" s="9" t="str">
        <f>Hoja1!A125</f>
        <v xml:space="preserve">BA </v>
      </c>
      <c r="B100" s="9" t="str">
        <f>Hoja1!C125</f>
        <v>BG1116/1</v>
      </c>
      <c r="C100" s="9" t="str">
        <f>Hoja1!B125</f>
        <v>Barbacoa granito c/mesado, parrilla 82x48 cm, ud CONTEM</v>
      </c>
      <c r="D100" s="10">
        <f>Hoja1!J125</f>
        <v>1157.03</v>
      </c>
      <c r="E100" s="10">
        <f t="shared" si="7"/>
        <v>1400.0063</v>
      </c>
    </row>
    <row r="101" spans="1:5" ht="20.100000000000001" customHeight="1" x14ac:dyDescent="0.2">
      <c r="A101" s="9" t="str">
        <f>Hoja1!A126</f>
        <v xml:space="preserve">BA </v>
      </c>
      <c r="B101" s="9" t="str">
        <f>Hoja1!C126</f>
        <v>BG1116</v>
      </c>
      <c r="C101" s="9" t="str">
        <f>Hoja1!B126</f>
        <v>Barbacoa granito, parrilla 82x48 cm, ud CONTEMPORANEO</v>
      </c>
      <c r="D101" s="10">
        <f>Hoja1!J126</f>
        <v>991.74</v>
      </c>
      <c r="E101" s="10">
        <f t="shared" si="7"/>
        <v>1200.0054</v>
      </c>
    </row>
    <row r="102" spans="1:5" ht="20.100000000000001" customHeight="1" x14ac:dyDescent="0.2">
      <c r="A102" s="9" t="str">
        <f>Hoja1!A127</f>
        <v xml:space="preserve">BA </v>
      </c>
      <c r="B102" s="9" t="str">
        <f>Hoja1!C127</f>
        <v>BG1117/1</v>
      </c>
      <c r="C102" s="9" t="str">
        <f>Hoja1!B127</f>
        <v>Barbacoa granito c/mesado, parrilla 82x48 cm, ud TOSCANA</v>
      </c>
      <c r="D102" s="10">
        <f>Hoja1!J127</f>
        <v>1363.64</v>
      </c>
      <c r="E102" s="10">
        <f t="shared" si="7"/>
        <v>1650.0044</v>
      </c>
    </row>
    <row r="103" spans="1:5" ht="20.100000000000001" customHeight="1" x14ac:dyDescent="0.2">
      <c r="A103" s="9" t="str">
        <f>Hoja1!A128</f>
        <v xml:space="preserve">BA </v>
      </c>
      <c r="B103" s="9" t="str">
        <f>Hoja1!C128</f>
        <v>BG1117</v>
      </c>
      <c r="C103" s="9" t="str">
        <f>Hoja1!B128</f>
        <v>Barbacoa granito, parrilla 82x48 cm, ud TOSCANA</v>
      </c>
      <c r="D103" s="10">
        <f>Hoja1!J128</f>
        <v>1280.99</v>
      </c>
      <c r="E103" s="10">
        <f t="shared" si="7"/>
        <v>1549.9979000000001</v>
      </c>
    </row>
    <row r="104" spans="1:5" ht="20.100000000000001" customHeight="1" x14ac:dyDescent="0.2">
      <c r="A104" s="9" t="str">
        <f>Hoja1!A129</f>
        <v xml:space="preserve">BA </v>
      </c>
      <c r="B104" s="9" t="str">
        <f>Hoja1!C129</f>
        <v>BG1118/1</v>
      </c>
      <c r="C104" s="9" t="str">
        <f>Hoja1!B129</f>
        <v>Barbacoa granito c/mesado lateral, ud CUBIC</v>
      </c>
      <c r="D104" s="10">
        <f>Hoja1!J129</f>
        <v>1322.31</v>
      </c>
      <c r="E104" s="10">
        <f t="shared" si="7"/>
        <v>1599.9950999999999</v>
      </c>
    </row>
    <row r="105" spans="1:5" ht="20.100000000000001" customHeight="1" x14ac:dyDescent="0.2">
      <c r="A105" s="9" t="str">
        <f>Hoja1!A130</f>
        <v xml:space="preserve">BA </v>
      </c>
      <c r="B105" s="9" t="str">
        <f>Hoja1!C130</f>
        <v>BG1119/3</v>
      </c>
      <c r="C105" s="9" t="str">
        <f>Hoja1!B130</f>
        <v xml:space="preserve">Barbacoa granito c/ mesado lateral y horno, parrilla 82x48cm, </v>
      </c>
      <c r="D105" s="10">
        <f>Hoja1!J130</f>
        <v>2479.33</v>
      </c>
      <c r="E105" s="10">
        <f t="shared" si="7"/>
        <v>2999.9892999999997</v>
      </c>
    </row>
    <row r="106" spans="1:5" ht="20.100000000000001" customHeight="1" x14ac:dyDescent="0.2">
      <c r="A106" s="9" t="str">
        <f>Hoja1!A131</f>
        <v xml:space="preserve">BA </v>
      </c>
      <c r="B106" s="9" t="str">
        <f>Hoja1!C131</f>
        <v>BF1103</v>
      </c>
      <c r="C106" s="9" t="str">
        <f>Hoja1!B131</f>
        <v>Barbacoa prefabricada en marmolina, parrilla 60x38cm, ud</v>
      </c>
      <c r="D106" s="10">
        <f>Hoja1!J131</f>
        <v>388.43</v>
      </c>
      <c r="E106" s="10">
        <f t="shared" si="7"/>
        <v>470.00029999999998</v>
      </c>
    </row>
    <row r="107" spans="1:5" ht="20.100000000000001" customHeight="1" x14ac:dyDescent="0.2">
      <c r="A107" s="9" t="str">
        <f>Hoja1!A132</f>
        <v xml:space="preserve">BA </v>
      </c>
      <c r="B107" s="9" t="str">
        <f>Hoja1!C132</f>
        <v>BF1114</v>
      </c>
      <c r="C107" s="9" t="str">
        <f>Hoja1!B132</f>
        <v>Barbacoa prefabricada marmolina, parrilla  80x38cm, ud</v>
      </c>
      <c r="D107" s="10">
        <f>Hoja1!J132</f>
        <v>454.55</v>
      </c>
      <c r="E107" s="10">
        <f t="shared" si="7"/>
        <v>550.00549999999998</v>
      </c>
    </row>
    <row r="108" spans="1:5" ht="20.100000000000001" customHeight="1" x14ac:dyDescent="0.2">
      <c r="A108" s="9" t="str">
        <f>Hoja1!A133</f>
        <v>BA</v>
      </c>
      <c r="B108" s="9" t="str">
        <f>Hoja1!C133</f>
        <v>BF1051</v>
      </c>
      <c r="C108" s="9" t="str">
        <f>Hoja1!B133</f>
        <v>Barbacoa prefabricada cemento refractario, parrilla 60x38cm, ud</v>
      </c>
      <c r="D108" s="10">
        <f>Hoja1!J133</f>
        <v>0</v>
      </c>
      <c r="E108" s="10">
        <f t="shared" si="7"/>
        <v>0</v>
      </c>
    </row>
    <row r="109" spans="1:5" ht="20.100000000000001" customHeight="1" x14ac:dyDescent="0.2">
      <c r="A109" s="9" t="str">
        <f>Hoja1!A134</f>
        <v>BA</v>
      </c>
      <c r="B109" s="9" t="str">
        <f>Hoja1!C134</f>
        <v>BF1109F</v>
      </c>
      <c r="C109" s="9" t="str">
        <f>Hoja1!B134</f>
        <v>Barbacoa prefabricada marmolina, parrilla  70x38cm, ud</v>
      </c>
      <c r="D109" s="10">
        <f>Hoja1!J134</f>
        <v>396.7</v>
      </c>
      <c r="E109" s="10">
        <f t="shared" si="7"/>
        <v>480.00699999999995</v>
      </c>
    </row>
    <row r="110" spans="1:5" ht="20.100000000000001" customHeight="1" x14ac:dyDescent="0.2">
      <c r="A110" s="9" t="str">
        <f>Hoja1!A135</f>
        <v>BA</v>
      </c>
      <c r="B110" s="9" t="str">
        <f>Hoja1!C135</f>
        <v>BF1124</v>
      </c>
      <c r="C110" s="9" t="str">
        <f>Hoja1!B135</f>
        <v>Barbacoa prefabricada marmolina c/horno , parrilla  60x38cm, ud</v>
      </c>
      <c r="D110" s="10">
        <f>Hoja1!J135</f>
        <v>1239.67</v>
      </c>
      <c r="E110" s="10">
        <f t="shared" si="7"/>
        <v>1500.0007000000001</v>
      </c>
    </row>
    <row r="111" spans="1:5" ht="20.100000000000001" customHeight="1" x14ac:dyDescent="0.2">
      <c r="A111" s="9" t="str">
        <f>Hoja1!A136</f>
        <v>BA</v>
      </c>
      <c r="B111" s="9" t="str">
        <f>Hoja1!C136</f>
        <v>BF1607</v>
      </c>
      <c r="C111" s="9" t="str">
        <f>Hoja1!B136</f>
        <v>Barbacoa prefabricada marmolina/ladrillo gris, parrilla 60x38cm, ud</v>
      </c>
      <c r="D111" s="10">
        <f>Hoja1!J136</f>
        <v>578.51</v>
      </c>
      <c r="E111" s="10">
        <f t="shared" si="7"/>
        <v>699.99709999999993</v>
      </c>
    </row>
    <row r="112" spans="1:5" ht="20.100000000000001" customHeight="1" x14ac:dyDescent="0.2">
      <c r="A112" s="9" t="str">
        <f>Hoja1!A137</f>
        <v>BA</v>
      </c>
      <c r="B112" s="9" t="str">
        <f>Hoja1!C137</f>
        <v>BF1607B</v>
      </c>
      <c r="C112" s="9" t="str">
        <f>Hoja1!B137</f>
        <v>Barbacoa prefabricada marmolina/ladrillo gris, parrilla 80x38cm, ud</v>
      </c>
      <c r="D112" s="10">
        <f>Hoja1!J137</f>
        <v>702.48</v>
      </c>
      <c r="E112" s="10">
        <f t="shared" si="7"/>
        <v>850.00080000000003</v>
      </c>
    </row>
    <row r="113" spans="1:5" ht="20.100000000000001" customHeight="1" x14ac:dyDescent="0.2">
      <c r="A113" s="9" t="str">
        <f>Hoja1!A138</f>
        <v>BA</v>
      </c>
      <c r="B113" s="9" t="str">
        <f>Hoja1!C138</f>
        <v>BFRC01</v>
      </c>
      <c r="C113" s="9" t="str">
        <f>Hoja1!B138</f>
        <v>Campana pequeña barbacoa pref. marmolina</v>
      </c>
      <c r="D113" s="10">
        <f>Hoja1!J138</f>
        <v>70.25</v>
      </c>
      <c r="E113" s="10">
        <f t="shared" si="7"/>
        <v>85.002499999999998</v>
      </c>
    </row>
    <row r="114" spans="1:5" ht="20.100000000000001" customHeight="1" x14ac:dyDescent="0.2">
      <c r="A114" s="9" t="str">
        <f>Hoja1!A139</f>
        <v>BA</v>
      </c>
      <c r="B114" s="9" t="str">
        <f>Hoja1!C139</f>
        <v>BFRC02</v>
      </c>
      <c r="C114" s="9" t="str">
        <f>Hoja1!B139</f>
        <v>Campana grande barbacoa pref. marmolina</v>
      </c>
      <c r="D114" s="10">
        <f>Hoja1!J139</f>
        <v>74.38</v>
      </c>
      <c r="E114" s="10">
        <f t="shared" si="7"/>
        <v>89.999799999999993</v>
      </c>
    </row>
    <row r="115" spans="1:5" ht="20.100000000000001" customHeight="1" x14ac:dyDescent="0.2">
      <c r="A115" s="9" t="str">
        <f>Hoja1!A140</f>
        <v>BA</v>
      </c>
      <c r="B115" s="9" t="str">
        <f>Hoja1!C140</f>
        <v>BFR001</v>
      </c>
      <c r="C115" s="9" t="str">
        <f>Hoja1!B140</f>
        <v>Aumento simple H30cm barbacoa pref. marmolina</v>
      </c>
      <c r="D115" s="10">
        <f>Hoja1!J140</f>
        <v>20.66</v>
      </c>
      <c r="E115" s="10">
        <f t="shared" si="7"/>
        <v>24.9986</v>
      </c>
    </row>
    <row r="116" spans="1:5" ht="20.100000000000001" customHeight="1" thickBot="1" x14ac:dyDescent="0.25">
      <c r="A116" s="11" t="str">
        <f>Hoja1!A141</f>
        <v>BA</v>
      </c>
      <c r="B116" s="11" t="str">
        <f>Hoja1!C141</f>
        <v>BFR002</v>
      </c>
      <c r="C116" s="11" t="str">
        <f>Hoja1!B141</f>
        <v>Araña / Sombrero barbacoa pref. Marmolina, ud</v>
      </c>
      <c r="D116" s="12">
        <f>Hoja1!J141</f>
        <v>20.66</v>
      </c>
      <c r="E116" s="12">
        <f t="shared" si="7"/>
        <v>24.9986</v>
      </c>
    </row>
    <row r="117" spans="1:5" ht="20.100000000000001" customHeight="1" thickTop="1" x14ac:dyDescent="0.2">
      <c r="A117" s="41" t="str">
        <f>Hoja1!A142</f>
        <v xml:space="preserve">BO </v>
      </c>
      <c r="B117" s="41" t="str">
        <f>Hoja1!C142</f>
        <v>103/5</v>
      </c>
      <c r="C117" s="41" t="str">
        <f>Hoja1!B142</f>
        <v>Bolos Caliza Amarilla 150/300 mm en jaula, tn</v>
      </c>
      <c r="D117" s="42">
        <f>Hoja1!J142</f>
        <v>0</v>
      </c>
      <c r="E117" s="42">
        <f t="shared" si="7"/>
        <v>0</v>
      </c>
    </row>
    <row r="118" spans="1:5" ht="20.100000000000001" customHeight="1" x14ac:dyDescent="0.2">
      <c r="A118" s="9" t="str">
        <f>Hoja1!A143</f>
        <v xml:space="preserve">BO </v>
      </c>
      <c r="B118" s="9" t="str">
        <f>Hoja1!C143</f>
        <v>103/5U</v>
      </c>
      <c r="C118" s="9" t="str">
        <f>Hoja1!B143</f>
        <v>Bolos Caliza Amarilla 150/300 mm, kg</v>
      </c>
      <c r="D118" s="10">
        <f>Hoja1!J143</f>
        <v>0</v>
      </c>
      <c r="E118" s="10">
        <f t="shared" si="7"/>
        <v>0</v>
      </c>
    </row>
    <row r="119" spans="1:5" ht="20.100000000000001" customHeight="1" x14ac:dyDescent="0.2">
      <c r="A119" s="9" t="str">
        <f>Hoja1!A144</f>
        <v xml:space="preserve">BO </v>
      </c>
      <c r="B119" s="9" t="str">
        <f>Hoja1!C144</f>
        <v xml:space="preserve">110/2           </v>
      </c>
      <c r="C119" s="9" t="str">
        <f>Hoja1!B144</f>
        <v>Bolos Granito Moreno, 30/60mm, tn</v>
      </c>
      <c r="D119" s="10">
        <f>Hoja1!J144</f>
        <v>180</v>
      </c>
      <c r="E119" s="10">
        <f t="shared" si="7"/>
        <v>217.79999999999998</v>
      </c>
    </row>
    <row r="120" spans="1:5" ht="20.100000000000001" customHeight="1" x14ac:dyDescent="0.2">
      <c r="A120" s="9" t="str">
        <f>Hoja1!A145</f>
        <v xml:space="preserve">BO </v>
      </c>
      <c r="B120" s="9" t="str">
        <f>Hoja1!C145</f>
        <v xml:space="preserve">110/2U          </v>
      </c>
      <c r="C120" s="9" t="str">
        <f>Hoja1!B145</f>
        <v>Bolos Granito Moreno, 30/60mm, kg</v>
      </c>
      <c r="D120" s="10">
        <f>Hoja1!J145</f>
        <v>0.28999999999999998</v>
      </c>
      <c r="E120" s="10">
        <f t="shared" si="7"/>
        <v>0.35089999999999999</v>
      </c>
    </row>
    <row r="121" spans="1:5" ht="20.100000000000001" customHeight="1" x14ac:dyDescent="0.2">
      <c r="A121" s="9" t="str">
        <f>Hoja1!A146</f>
        <v xml:space="preserve">BO </v>
      </c>
      <c r="B121" s="9" t="str">
        <f>Hoja1!C146</f>
        <v>110/3</v>
      </c>
      <c r="C121" s="9" t="str">
        <f>Hoja1!B146</f>
        <v>Bolos Granito Moreno, 60/120mm, tn</v>
      </c>
      <c r="D121" s="10">
        <f>Hoja1!J146</f>
        <v>180</v>
      </c>
      <c r="E121" s="10">
        <f t="shared" si="7"/>
        <v>217.79999999999998</v>
      </c>
    </row>
    <row r="122" spans="1:5" ht="20.100000000000001" customHeight="1" x14ac:dyDescent="0.2">
      <c r="A122" s="9" t="str">
        <f>Hoja1!A147</f>
        <v xml:space="preserve">BO </v>
      </c>
      <c r="B122" s="9" t="str">
        <f>Hoja1!C147</f>
        <v>110/3U</v>
      </c>
      <c r="C122" s="9" t="str">
        <f>Hoja1!B147</f>
        <v>Bolos Granito Moreno, 60/120mm, kg</v>
      </c>
      <c r="D122" s="10">
        <f>Hoja1!J147</f>
        <v>0.28999999999999998</v>
      </c>
      <c r="E122" s="10">
        <f t="shared" si="7"/>
        <v>0.35089999999999999</v>
      </c>
    </row>
    <row r="123" spans="1:5" ht="20.100000000000001" customHeight="1" x14ac:dyDescent="0.2">
      <c r="A123" s="9" t="str">
        <f>Hoja1!A148</f>
        <v xml:space="preserve">BO </v>
      </c>
      <c r="B123" s="9" t="str">
        <f>Hoja1!C148</f>
        <v>110/4</v>
      </c>
      <c r="C123" s="9" t="str">
        <f>Hoja1!B148</f>
        <v>Bolos Granito Moreno, 120/200mm, tn</v>
      </c>
      <c r="D123" s="10">
        <f>Hoja1!J148</f>
        <v>180</v>
      </c>
      <c r="E123" s="10">
        <f t="shared" si="7"/>
        <v>217.79999999999998</v>
      </c>
    </row>
    <row r="124" spans="1:5" ht="20.100000000000001" customHeight="1" x14ac:dyDescent="0.2">
      <c r="A124" s="9" t="str">
        <f>Hoja1!A149</f>
        <v xml:space="preserve">BO </v>
      </c>
      <c r="B124" s="9" t="str">
        <f>Hoja1!C149</f>
        <v>110/4U</v>
      </c>
      <c r="C124" s="9" t="str">
        <f>Hoja1!B149</f>
        <v>Bolos Granito Moreno, 120/200mm, kg</v>
      </c>
      <c r="D124" s="10">
        <f>Hoja1!J149</f>
        <v>0.28999999999999998</v>
      </c>
      <c r="E124" s="10">
        <f t="shared" si="7"/>
        <v>0.35089999999999999</v>
      </c>
    </row>
    <row r="125" spans="1:5" ht="20.100000000000001" customHeight="1" x14ac:dyDescent="0.2">
      <c r="A125" s="9" t="str">
        <f>Hoja1!A150</f>
        <v xml:space="preserve">BO </v>
      </c>
      <c r="B125" s="9" t="str">
        <f>Hoja1!C150</f>
        <v>110/6</v>
      </c>
      <c r="C125" s="9" t="str">
        <f>Hoja1!B150</f>
        <v>Bolos Granito Moreno, 300/500mm, tn</v>
      </c>
      <c r="D125" s="10">
        <f>Hoja1!J150</f>
        <v>220</v>
      </c>
      <c r="E125" s="10">
        <f t="shared" si="7"/>
        <v>266.2</v>
      </c>
    </row>
    <row r="126" spans="1:5" ht="20.100000000000001" customHeight="1" x14ac:dyDescent="0.2">
      <c r="A126" s="9" t="str">
        <f>Hoja1!A151</f>
        <v xml:space="preserve">BO </v>
      </c>
      <c r="B126" s="9" t="str">
        <f>Hoja1!C151</f>
        <v>110/6U</v>
      </c>
      <c r="C126" s="9" t="str">
        <f>Hoja1!B151</f>
        <v>Bolos Granito Moreno, 300/500mm, kg</v>
      </c>
      <c r="D126" s="10">
        <f>Hoja1!J151</f>
        <v>0.33</v>
      </c>
      <c r="E126" s="10">
        <f t="shared" si="7"/>
        <v>0.39929999999999999</v>
      </c>
    </row>
    <row r="127" spans="1:5" ht="20.100000000000001" customHeight="1" x14ac:dyDescent="0.2">
      <c r="A127" s="9" t="str">
        <f>Hoja1!A152</f>
        <v xml:space="preserve">BO </v>
      </c>
      <c r="B127" s="9" t="str">
        <f>Hoja1!C152</f>
        <v>110/7</v>
      </c>
      <c r="C127" s="9" t="str">
        <f>Hoja1!B152</f>
        <v>Bolos Granito Moreno, &gt;500mm, tn</v>
      </c>
      <c r="D127" s="10">
        <f>Hoja1!J152</f>
        <v>220</v>
      </c>
      <c r="E127" s="10">
        <f t="shared" si="7"/>
        <v>266.2</v>
      </c>
    </row>
    <row r="128" spans="1:5" ht="20.100000000000001" customHeight="1" x14ac:dyDescent="0.2">
      <c r="A128" s="9" t="str">
        <f>Hoja1!A153</f>
        <v xml:space="preserve">BO </v>
      </c>
      <c r="B128" s="9" t="str">
        <f>Hoja1!C153</f>
        <v>110/7U</v>
      </c>
      <c r="C128" s="9" t="str">
        <f>Hoja1!B153</f>
        <v>Bolos Granito Moreno, &gt;500mm, kg</v>
      </c>
      <c r="D128" s="10">
        <f>Hoja1!J153</f>
        <v>0.33</v>
      </c>
      <c r="E128" s="10">
        <f t="shared" si="7"/>
        <v>0.39929999999999999</v>
      </c>
    </row>
    <row r="129" spans="1:5" ht="20.100000000000001" customHeight="1" x14ac:dyDescent="0.2">
      <c r="A129" s="9" t="str">
        <f>Hoja1!A154</f>
        <v xml:space="preserve">BO </v>
      </c>
      <c r="B129" s="9" t="str">
        <f>Hoja1!C154</f>
        <v>110U</v>
      </c>
      <c r="C129" s="9" t="str">
        <f>Hoja1!B154</f>
        <v>Bolo Granito grande / Bolo monte, ud</v>
      </c>
      <c r="D129" s="10">
        <f>Hoja1!J154</f>
        <v>0</v>
      </c>
      <c r="E129" s="10">
        <f t="shared" si="7"/>
        <v>0</v>
      </c>
    </row>
    <row r="130" spans="1:5" ht="20.100000000000001" customHeight="1" x14ac:dyDescent="0.2">
      <c r="A130" s="9" t="str">
        <f>Hoja1!A155</f>
        <v xml:space="preserve">BO </v>
      </c>
      <c r="B130" s="9" t="str">
        <f>Hoja1!C155</f>
        <v>101/3</v>
      </c>
      <c r="C130" s="9" t="str">
        <f>Hoja1!B155</f>
        <v>Bolos Marmol Blanco Rosa 25/50mm, tn</v>
      </c>
      <c r="D130" s="10">
        <f>Hoja1!J155</f>
        <v>180</v>
      </c>
      <c r="E130" s="10">
        <f t="shared" si="7"/>
        <v>217.79999999999998</v>
      </c>
    </row>
    <row r="131" spans="1:5" s="14" customFormat="1" ht="20.100000000000001" customHeight="1" x14ac:dyDescent="0.2">
      <c r="A131" s="9" t="str">
        <f>Hoja1!A156</f>
        <v xml:space="preserve">BO </v>
      </c>
      <c r="B131" s="9" t="str">
        <f>Hoja1!C156</f>
        <v>101/3U</v>
      </c>
      <c r="C131" s="9" t="str">
        <f>Hoja1!B156</f>
        <v>Bolos Marmol Blanco Rosa, 25/50mm, kg</v>
      </c>
      <c r="D131" s="10">
        <f>Hoja1!J156</f>
        <v>0.27</v>
      </c>
      <c r="E131" s="10">
        <f t="shared" si="7"/>
        <v>0.32669999999999999</v>
      </c>
    </row>
    <row r="132" spans="1:5" s="14" customFormat="1" ht="20.100000000000001" customHeight="1" x14ac:dyDescent="0.2">
      <c r="A132" s="9" t="str">
        <f>Hoja1!A157</f>
        <v xml:space="preserve">BO </v>
      </c>
      <c r="B132" s="9" t="str">
        <f>Hoja1!C157</f>
        <v>101/3S</v>
      </c>
      <c r="C132" s="9" t="str">
        <f>Hoja1!B157</f>
        <v>Bolos Marmol Blanco Rosa, 25/50mm, saco de 20 kg</v>
      </c>
      <c r="D132" s="10">
        <f>Hoja1!J157</f>
        <v>5.79</v>
      </c>
      <c r="E132" s="10">
        <f t="shared" si="7"/>
        <v>7.0058999999999996</v>
      </c>
    </row>
    <row r="133" spans="1:5" s="14" customFormat="1" ht="20.100000000000001" customHeight="1" x14ac:dyDescent="0.2">
      <c r="A133" s="9" t="str">
        <f>Hoja1!A158</f>
        <v xml:space="preserve">BO </v>
      </c>
      <c r="B133" s="9" t="str">
        <f>Hoja1!C158</f>
        <v>101/6</v>
      </c>
      <c r="C133" s="9" t="str">
        <f>Hoja1!B158</f>
        <v>Bolos Marmol Blanco Rosa 100/150mm, tn</v>
      </c>
      <c r="D133" s="10">
        <f>Hoja1!J158</f>
        <v>180</v>
      </c>
      <c r="E133" s="10">
        <f t="shared" si="7"/>
        <v>217.79999999999998</v>
      </c>
    </row>
    <row r="134" spans="1:5" ht="20.100000000000001" customHeight="1" x14ac:dyDescent="0.2">
      <c r="A134" s="9" t="str">
        <f>Hoja1!A159</f>
        <v xml:space="preserve">BO </v>
      </c>
      <c r="B134" s="9" t="str">
        <f>Hoja1!C159</f>
        <v>101/6U</v>
      </c>
      <c r="C134" s="9" t="str">
        <f>Hoja1!B159</f>
        <v>Bolos Mármol Blanco Rosa 100/150mm, kg</v>
      </c>
      <c r="D134" s="10">
        <f>Hoja1!J159</f>
        <v>0.28899999999999998</v>
      </c>
      <c r="E134" s="10">
        <f t="shared" si="7"/>
        <v>0.34968999999999995</v>
      </c>
    </row>
    <row r="135" spans="1:5" ht="20.100000000000001" customHeight="1" x14ac:dyDescent="0.2">
      <c r="A135" s="9" t="str">
        <f>Hoja1!A160</f>
        <v xml:space="preserve">BO </v>
      </c>
      <c r="B135" s="9" t="str">
        <f>Hoja1!C160</f>
        <v>101/7</v>
      </c>
      <c r="C135" s="9" t="str">
        <f>Hoja1!B160</f>
        <v>Bolos Mármol Blanco Rosa 150/300mm, tn</v>
      </c>
      <c r="D135" s="10">
        <f>Hoja1!J160</f>
        <v>190</v>
      </c>
      <c r="E135" s="10">
        <f t="shared" si="7"/>
        <v>229.9</v>
      </c>
    </row>
    <row r="136" spans="1:5" ht="20.100000000000001" customHeight="1" x14ac:dyDescent="0.2">
      <c r="A136" s="9" t="str">
        <f>Hoja1!A161</f>
        <v xml:space="preserve">BO </v>
      </c>
      <c r="B136" s="9" t="str">
        <f>Hoja1!C161</f>
        <v>101/7U</v>
      </c>
      <c r="C136" s="9" t="str">
        <f>Hoja1!B161</f>
        <v>Bolos Mármol Blanco Rosa 150/300mm, kg</v>
      </c>
      <c r="D136" s="10">
        <f>Hoja1!J161</f>
        <v>0.28999999999999998</v>
      </c>
      <c r="E136" s="10">
        <f t="shared" si="7"/>
        <v>0.35089999999999999</v>
      </c>
    </row>
    <row r="137" spans="1:5" ht="20.100000000000001" customHeight="1" x14ac:dyDescent="0.2">
      <c r="A137" s="9" t="str">
        <f>Hoja1!A162</f>
        <v xml:space="preserve">BO </v>
      </c>
      <c r="B137" s="9" t="str">
        <f>Hoja1!C162</f>
        <v>101/8</v>
      </c>
      <c r="C137" s="9" t="str">
        <f>Hoja1!B162</f>
        <v>Bolos Mármol Blanco Rosa, &gt;300mm, tn</v>
      </c>
      <c r="D137" s="10">
        <f>Hoja1!J162</f>
        <v>190</v>
      </c>
      <c r="E137" s="10">
        <f t="shared" si="7"/>
        <v>229.9</v>
      </c>
    </row>
    <row r="138" spans="1:5" ht="20.100000000000001" customHeight="1" x14ac:dyDescent="0.2">
      <c r="A138" s="9" t="str">
        <f>Hoja1!A163</f>
        <v xml:space="preserve">BO </v>
      </c>
      <c r="B138" s="9" t="str">
        <f>Hoja1!C163</f>
        <v>101/8U</v>
      </c>
      <c r="C138" s="9" t="str">
        <f>Hoja1!B163</f>
        <v>Bolos Mármol Blanco Rosa, &gt;300mm, kg</v>
      </c>
      <c r="D138" s="10">
        <f>Hoja1!J163</f>
        <v>0.28999999999999998</v>
      </c>
      <c r="E138" s="10">
        <f t="shared" si="7"/>
        <v>0.35089999999999999</v>
      </c>
    </row>
    <row r="139" spans="1:5" ht="20.100000000000001" customHeight="1" x14ac:dyDescent="0.2">
      <c r="A139" s="9" t="str">
        <f>Hoja1!A164</f>
        <v xml:space="preserve">BO </v>
      </c>
      <c r="B139" s="9" t="str">
        <f>Hoja1!C164</f>
        <v>102/2</v>
      </c>
      <c r="C139" s="9" t="str">
        <f>Hoja1!B164</f>
        <v>Bolos Basalto Negro Anthracita 15/30mm, tn</v>
      </c>
      <c r="D139" s="10">
        <f>Hoja1!J164</f>
        <v>200</v>
      </c>
      <c r="E139" s="10">
        <f t="shared" ref="E139:E202" si="8">D139*1.21</f>
        <v>242</v>
      </c>
    </row>
    <row r="140" spans="1:5" ht="20.100000000000001" customHeight="1" x14ac:dyDescent="0.2">
      <c r="A140" s="9" t="str">
        <f>Hoja1!A165</f>
        <v xml:space="preserve">BO </v>
      </c>
      <c r="B140" s="9" t="str">
        <f>Hoja1!C165</f>
        <v>102/2S</v>
      </c>
      <c r="C140" s="9" t="str">
        <f>Hoja1!B165</f>
        <v>Bolos Basalto Negro Anthracita 15/30mm, saco 20kg</v>
      </c>
      <c r="D140" s="10">
        <f>Hoja1!J165</f>
        <v>6.61</v>
      </c>
      <c r="E140" s="10">
        <f t="shared" si="8"/>
        <v>7.9981</v>
      </c>
    </row>
    <row r="141" spans="1:5" ht="20.100000000000001" customHeight="1" x14ac:dyDescent="0.2">
      <c r="A141" s="9" t="str">
        <f>Hoja1!A166</f>
        <v xml:space="preserve">BO </v>
      </c>
      <c r="B141" s="9" t="str">
        <f>Hoja1!C166</f>
        <v>102/3</v>
      </c>
      <c r="C141" s="9" t="str">
        <f>Hoja1!B166</f>
        <v>Bolos Basalto Negro Anthracita 30/60mm, tn</v>
      </c>
      <c r="D141" s="10">
        <f>Hoja1!J166</f>
        <v>200</v>
      </c>
      <c r="E141" s="10">
        <f t="shared" si="8"/>
        <v>242</v>
      </c>
    </row>
    <row r="142" spans="1:5" ht="20.100000000000001" customHeight="1" x14ac:dyDescent="0.2">
      <c r="A142" s="9" t="str">
        <f>Hoja1!A167</f>
        <v xml:space="preserve">BO </v>
      </c>
      <c r="B142" s="9" t="str">
        <f>Hoja1!C167</f>
        <v>102/3S</v>
      </c>
      <c r="C142" s="9" t="str">
        <f>Hoja1!B167</f>
        <v>Bolos Basalto Negro Anthracita 30/60mm, saco 20kg</v>
      </c>
      <c r="D142" s="10">
        <f>Hoja1!J167</f>
        <v>6.61</v>
      </c>
      <c r="E142" s="10">
        <f t="shared" si="8"/>
        <v>7.9981</v>
      </c>
    </row>
    <row r="143" spans="1:5" ht="20.100000000000001" customHeight="1" x14ac:dyDescent="0.2">
      <c r="A143" s="9" t="str">
        <f>Hoja1!A168</f>
        <v xml:space="preserve">BO </v>
      </c>
      <c r="B143" s="9" t="str">
        <f>Hoja1!C168</f>
        <v>102/4</v>
      </c>
      <c r="C143" s="9" t="str">
        <f>Hoja1!B168</f>
        <v>Bolos Basalto Negro Anthracita 60/120mm, tn</v>
      </c>
      <c r="D143" s="10">
        <f>Hoja1!J168</f>
        <v>200</v>
      </c>
      <c r="E143" s="10">
        <f t="shared" si="8"/>
        <v>242</v>
      </c>
    </row>
    <row r="144" spans="1:5" ht="20.100000000000001" customHeight="1" x14ac:dyDescent="0.2">
      <c r="A144" s="9" t="str">
        <f>Hoja1!A169</f>
        <v xml:space="preserve">BO </v>
      </c>
      <c r="B144" s="9" t="str">
        <f>Hoja1!C169</f>
        <v>102/4S</v>
      </c>
      <c r="C144" s="9" t="str">
        <f>Hoja1!B169</f>
        <v>Bolos Basalto Negro Anthracita 60/120mm, saco 20kg</v>
      </c>
      <c r="D144" s="10">
        <f>Hoja1!J169</f>
        <v>6.61</v>
      </c>
      <c r="E144" s="10">
        <f t="shared" si="8"/>
        <v>7.9981</v>
      </c>
    </row>
    <row r="145" spans="1:5" ht="20.100000000000001" customHeight="1" x14ac:dyDescent="0.2">
      <c r="A145" s="9" t="str">
        <f>Hoja1!A170</f>
        <v xml:space="preserve">BO </v>
      </c>
      <c r="B145" s="9" t="str">
        <f>Hoja1!C170</f>
        <v>102/6</v>
      </c>
      <c r="C145" s="9" t="str">
        <f>Hoja1!B170</f>
        <v>Bolos Basalto Negro Anthracita 150/300mm, tn</v>
      </c>
      <c r="D145" s="10">
        <f>Hoja1!J170</f>
        <v>214.88</v>
      </c>
      <c r="E145" s="10">
        <f t="shared" si="8"/>
        <v>260.00479999999999</v>
      </c>
    </row>
    <row r="146" spans="1:5" ht="20.100000000000001" customHeight="1" x14ac:dyDescent="0.2">
      <c r="A146" s="9" t="str">
        <f>Hoja1!A171</f>
        <v xml:space="preserve">BO </v>
      </c>
      <c r="B146" s="9" t="str">
        <f>Hoja1!C171</f>
        <v>102/6U</v>
      </c>
      <c r="C146" s="9" t="str">
        <f>Hoja1!B171</f>
        <v>Bolos Basalto Negro Anthracita 150/300mm, kg</v>
      </c>
      <c r="D146" s="10">
        <f>Hoja1!J171</f>
        <v>0.33</v>
      </c>
      <c r="E146" s="10">
        <f t="shared" si="8"/>
        <v>0.39929999999999999</v>
      </c>
    </row>
    <row r="147" spans="1:5" ht="20.100000000000001" customHeight="1" x14ac:dyDescent="0.2">
      <c r="A147" s="9" t="str">
        <f>Hoja1!A172</f>
        <v xml:space="preserve">BO </v>
      </c>
      <c r="B147" s="9" t="str">
        <f>Hoja1!C172</f>
        <v>102/6</v>
      </c>
      <c r="C147" s="9" t="str">
        <f>Hoja1!B172</f>
        <v>Bolos Basalto Negro Anthracita +300mm, tn</v>
      </c>
      <c r="D147" s="10">
        <f>Hoja1!J172</f>
        <v>214.88</v>
      </c>
      <c r="E147" s="10">
        <f t="shared" si="8"/>
        <v>260.00479999999999</v>
      </c>
    </row>
    <row r="148" spans="1:5" ht="20.100000000000001" customHeight="1" x14ac:dyDescent="0.2">
      <c r="A148" s="9" t="str">
        <f>Hoja1!A173</f>
        <v xml:space="preserve">BO </v>
      </c>
      <c r="B148" s="9" t="str">
        <f>Hoja1!C173</f>
        <v>102/6U</v>
      </c>
      <c r="C148" s="9" t="str">
        <f>Hoja1!B173</f>
        <v>Bolos Basalto Negro Anthracita +300mm, kg</v>
      </c>
      <c r="D148" s="10">
        <f>Hoja1!J173</f>
        <v>0.33</v>
      </c>
      <c r="E148" s="10">
        <f t="shared" si="8"/>
        <v>0.39929999999999999</v>
      </c>
    </row>
    <row r="149" spans="1:5" ht="20.100000000000001" customHeight="1" x14ac:dyDescent="0.2">
      <c r="A149" s="9" t="str">
        <f>Hoja1!A174</f>
        <v xml:space="preserve">BO </v>
      </c>
      <c r="B149" s="9" t="str">
        <f>Hoja1!C174</f>
        <v xml:space="preserve">109/1           </v>
      </c>
      <c r="C149" s="9" t="str">
        <f>Hoja1!B174</f>
        <v>Canto Rodado Blanco, Ø12/20 mm en big bag, tn</v>
      </c>
      <c r="D149" s="10">
        <f>Hoja1!J174</f>
        <v>136.36000000000001</v>
      </c>
      <c r="E149" s="10">
        <f t="shared" si="8"/>
        <v>164.99560000000002</v>
      </c>
    </row>
    <row r="150" spans="1:5" ht="20.100000000000001" customHeight="1" x14ac:dyDescent="0.2">
      <c r="A150" s="9" t="str">
        <f>Hoja1!A175</f>
        <v xml:space="preserve">BO </v>
      </c>
      <c r="B150" s="9" t="str">
        <f>Hoja1!C175</f>
        <v>109/1S</v>
      </c>
      <c r="C150" s="9" t="str">
        <f>Hoja1!B175</f>
        <v>Canto Rodado Blanco, Ø12/20 mm, saco 20 Kg</v>
      </c>
      <c r="D150" s="10">
        <f>Hoja1!J175</f>
        <v>4.96</v>
      </c>
      <c r="E150" s="10">
        <f t="shared" si="8"/>
        <v>6.0015999999999998</v>
      </c>
    </row>
    <row r="151" spans="1:5" ht="20.100000000000001" customHeight="1" x14ac:dyDescent="0.2">
      <c r="A151" s="9" t="str">
        <f>Hoja1!A176</f>
        <v xml:space="preserve">BO </v>
      </c>
      <c r="B151" s="9" t="str">
        <f>Hoja1!C176</f>
        <v>109/2</v>
      </c>
      <c r="C151" s="9" t="str">
        <f>Hoja1!B176</f>
        <v>Canto Rodado Blanco, Ø20/25 mm, en bigbag, tn</v>
      </c>
      <c r="D151" s="10">
        <f>Hoja1!J176</f>
        <v>136.36000000000001</v>
      </c>
      <c r="E151" s="10">
        <f t="shared" si="8"/>
        <v>164.99560000000002</v>
      </c>
    </row>
    <row r="152" spans="1:5" ht="20.100000000000001" customHeight="1" x14ac:dyDescent="0.2">
      <c r="A152" s="9" t="str">
        <f>Hoja1!A177</f>
        <v xml:space="preserve">BO </v>
      </c>
      <c r="B152" s="9" t="str">
        <f>Hoja1!C177</f>
        <v>109/2S</v>
      </c>
      <c r="C152" s="9" t="str">
        <f>Hoja1!B177</f>
        <v>Canto Rodado Blanco, Ø20/25 mm, saco 20 Kg</v>
      </c>
      <c r="D152" s="10">
        <f>Hoja1!J177</f>
        <v>4.96</v>
      </c>
      <c r="E152" s="10">
        <f t="shared" si="8"/>
        <v>6.0015999999999998</v>
      </c>
    </row>
    <row r="153" spans="1:5" ht="20.100000000000001" customHeight="1" x14ac:dyDescent="0.2">
      <c r="A153" s="9" t="str">
        <f>Hoja1!A178</f>
        <v xml:space="preserve">BO </v>
      </c>
      <c r="B153" s="9" t="str">
        <f>Hoja1!C178</f>
        <v>109/3</v>
      </c>
      <c r="C153" s="9" t="str">
        <f>Hoja1!B178</f>
        <v>Canto Rodado Blanco, Ø20/40 mm, bigbag, tn</v>
      </c>
      <c r="D153" s="10">
        <f>Hoja1!J178</f>
        <v>136.36000000000001</v>
      </c>
      <c r="E153" s="10">
        <f t="shared" si="8"/>
        <v>164.99560000000002</v>
      </c>
    </row>
    <row r="154" spans="1:5" ht="20.100000000000001" customHeight="1" x14ac:dyDescent="0.2">
      <c r="A154" s="9" t="str">
        <f>Hoja1!A179</f>
        <v xml:space="preserve">BO </v>
      </c>
      <c r="B154" s="9" t="str">
        <f>Hoja1!C179</f>
        <v>109/3S</v>
      </c>
      <c r="C154" s="9" t="str">
        <f>Hoja1!B179</f>
        <v>Canto Rodado Blanco, Ø20/40 mm, saco 20 Kg</v>
      </c>
      <c r="D154" s="10">
        <f>Hoja1!J179</f>
        <v>4.96</v>
      </c>
      <c r="E154" s="10">
        <f t="shared" si="8"/>
        <v>6.0015999999999998</v>
      </c>
    </row>
    <row r="155" spans="1:5" ht="20.100000000000001" customHeight="1" x14ac:dyDescent="0.2">
      <c r="A155" s="9" t="str">
        <f>Hoja1!A180</f>
        <v xml:space="preserve">BO </v>
      </c>
      <c r="B155" s="9" t="str">
        <f>Hoja1!C180</f>
        <v>109/4</v>
      </c>
      <c r="C155" s="9" t="str">
        <f>Hoja1!B180</f>
        <v>Canto Rodado Blanco, Ø40/60 mm, bigbag, tn</v>
      </c>
      <c r="D155" s="10">
        <f>Hoja1!J180</f>
        <v>136.36000000000001</v>
      </c>
      <c r="E155" s="10">
        <f t="shared" si="8"/>
        <v>164.99560000000002</v>
      </c>
    </row>
    <row r="156" spans="1:5" ht="20.100000000000001" customHeight="1" x14ac:dyDescent="0.2">
      <c r="A156" s="9" t="str">
        <f>Hoja1!A181</f>
        <v xml:space="preserve">BO </v>
      </c>
      <c r="B156" s="9" t="str">
        <f>Hoja1!C181</f>
        <v>109/4S</v>
      </c>
      <c r="C156" s="9" t="str">
        <f>Hoja1!B181</f>
        <v>Canto Rodado Blanco, Ø40/60 mm, saco 20 Kg</v>
      </c>
      <c r="D156" s="10">
        <f>Hoja1!J181</f>
        <v>4.96</v>
      </c>
      <c r="E156" s="10">
        <f t="shared" si="8"/>
        <v>6.0015999999999998</v>
      </c>
    </row>
    <row r="157" spans="1:5" ht="20.100000000000001" customHeight="1" x14ac:dyDescent="0.2">
      <c r="A157" s="9" t="str">
        <f>Hoja1!A182</f>
        <v xml:space="preserve">BO </v>
      </c>
      <c r="B157" s="9" t="str">
        <f>Hoja1!C182</f>
        <v>109/5</v>
      </c>
      <c r="C157" s="9" t="str">
        <f>Hoja1!B182</f>
        <v>Canto Rodado Blanco, Ø60/100 mm, bigbag, tn</v>
      </c>
      <c r="D157" s="10">
        <f>Hoja1!J182</f>
        <v>136.36000000000001</v>
      </c>
      <c r="E157" s="10">
        <f t="shared" si="8"/>
        <v>164.99560000000002</v>
      </c>
    </row>
    <row r="158" spans="1:5" ht="20.100000000000001" customHeight="1" x14ac:dyDescent="0.2">
      <c r="A158" s="9" t="str">
        <f>Hoja1!A183</f>
        <v xml:space="preserve">BO </v>
      </c>
      <c r="B158" s="9" t="str">
        <f>Hoja1!C183</f>
        <v>109/5S</v>
      </c>
      <c r="C158" s="9" t="str">
        <f>Hoja1!B183</f>
        <v>Canto Rodado Blanco, Ø60/100 mm, saco 20 Kg</v>
      </c>
      <c r="D158" s="10">
        <f>Hoja1!J183</f>
        <v>4.96</v>
      </c>
      <c r="E158" s="10">
        <f t="shared" si="8"/>
        <v>6.0015999999999998</v>
      </c>
    </row>
    <row r="159" spans="1:5" ht="20.100000000000001" customHeight="1" x14ac:dyDescent="0.2">
      <c r="A159" s="9" t="str">
        <f>Hoja1!A184</f>
        <v xml:space="preserve">BO </v>
      </c>
      <c r="B159" s="9" t="str">
        <f>Hoja1!C184</f>
        <v>109RD80120</v>
      </c>
      <c r="C159" s="9" t="str">
        <f>Hoja1!B184</f>
        <v>Canto Rodado Blanco, Ø80/120 mm, bigbag, tn</v>
      </c>
      <c r="D159" s="10">
        <f>Hoja1!J184</f>
        <v>0</v>
      </c>
      <c r="E159" s="10">
        <f t="shared" si="8"/>
        <v>0</v>
      </c>
    </row>
    <row r="160" spans="1:5" ht="20.100000000000001" customHeight="1" x14ac:dyDescent="0.2">
      <c r="A160" s="9" t="str">
        <f>Hoja1!A185</f>
        <v xml:space="preserve">BO </v>
      </c>
      <c r="B160" s="9" t="str">
        <f>Hoja1!C185</f>
        <v>109RD100200</v>
      </c>
      <c r="C160" s="9" t="str">
        <f>Hoja1!B185</f>
        <v>Canto Rodado Blanco, Ø100/200 mm, bigbag, tn</v>
      </c>
      <c r="D160" s="10">
        <f>Hoja1!J185</f>
        <v>0</v>
      </c>
      <c r="E160" s="10">
        <f t="shared" si="8"/>
        <v>0</v>
      </c>
    </row>
    <row r="161" spans="1:5" ht="20.100000000000001" customHeight="1" x14ac:dyDescent="0.2">
      <c r="A161" s="9" t="str">
        <f>Hoja1!A186</f>
        <v xml:space="preserve">BO </v>
      </c>
      <c r="B161" s="9" t="str">
        <f>Hoja1!C186</f>
        <v>109/7</v>
      </c>
      <c r="C161" s="9" t="str">
        <f>Hoja1!B186</f>
        <v>Canto Rodado Blanco, Ø200/300 mm, bigbag, tn</v>
      </c>
      <c r="D161" s="10">
        <f>Hoja1!J186</f>
        <v>0</v>
      </c>
      <c r="E161" s="10">
        <f t="shared" si="8"/>
        <v>0</v>
      </c>
    </row>
    <row r="162" spans="1:5" ht="20.100000000000001" customHeight="1" x14ac:dyDescent="0.2">
      <c r="A162" s="9" t="str">
        <f>Hoja1!A187</f>
        <v xml:space="preserve">BO </v>
      </c>
      <c r="B162" s="9" t="str">
        <f>Hoja1!C187</f>
        <v>109/7U</v>
      </c>
      <c r="C162" s="9" t="str">
        <f>Hoja1!B187</f>
        <v>Canto Rodado Blanco, Ø200/300 mm, kg</v>
      </c>
      <c r="D162" s="10">
        <f>Hoja1!J187</f>
        <v>0.25</v>
      </c>
      <c r="E162" s="10">
        <f t="shared" si="8"/>
        <v>0.30249999999999999</v>
      </c>
    </row>
    <row r="163" spans="1:5" ht="20.100000000000001" customHeight="1" x14ac:dyDescent="0.2">
      <c r="A163" s="9" t="str">
        <f>Hoja1!A188</f>
        <v xml:space="preserve">BO </v>
      </c>
      <c r="B163" s="9">
        <f>Hoja1!C188</f>
        <v>104</v>
      </c>
      <c r="C163" s="9" t="str">
        <f>Hoja1!B188</f>
        <v>Canto Rodado Negro Intenso,  Ø 6/12 mm, big bag, tn</v>
      </c>
      <c r="D163" s="10">
        <f>Hoja1!J188</f>
        <v>239.67</v>
      </c>
      <c r="E163" s="10">
        <f t="shared" si="8"/>
        <v>290.00069999999999</v>
      </c>
    </row>
    <row r="164" spans="1:5" ht="20.100000000000001" customHeight="1" x14ac:dyDescent="0.2">
      <c r="A164" s="9" t="str">
        <f>Hoja1!A189</f>
        <v xml:space="preserve">BO </v>
      </c>
      <c r="B164" s="9" t="str">
        <f>Hoja1!C189</f>
        <v>104S</v>
      </c>
      <c r="C164" s="9" t="str">
        <f>Hoja1!B189</f>
        <v>Canto Rodado Negro Intenso,  Ø 6/12 mm, saco 20 kg</v>
      </c>
      <c r="D164" s="10">
        <f>Hoja1!J189</f>
        <v>6.61</v>
      </c>
      <c r="E164" s="10">
        <f t="shared" si="8"/>
        <v>7.9981</v>
      </c>
    </row>
    <row r="165" spans="1:5" ht="20.100000000000001" customHeight="1" x14ac:dyDescent="0.2">
      <c r="A165" s="9" t="str">
        <f>Hoja1!A190</f>
        <v xml:space="preserve">BO </v>
      </c>
      <c r="B165" s="9" t="str">
        <f>Hoja1!C190</f>
        <v>104/1</v>
      </c>
      <c r="C165" s="9" t="str">
        <f>Hoja1!B190</f>
        <v>Canto Rodado Negro Intenso,  Ø 12/18 mm, big bag, tn</v>
      </c>
      <c r="D165" s="10">
        <f>Hoja1!J190</f>
        <v>239.67</v>
      </c>
      <c r="E165" s="10">
        <f t="shared" si="8"/>
        <v>290.00069999999999</v>
      </c>
    </row>
    <row r="166" spans="1:5" ht="20.100000000000001" customHeight="1" x14ac:dyDescent="0.2">
      <c r="A166" s="9" t="str">
        <f>Hoja1!A191</f>
        <v xml:space="preserve">BO </v>
      </c>
      <c r="B166" s="9" t="str">
        <f>Hoja1!C191</f>
        <v>104/1S</v>
      </c>
      <c r="C166" s="9" t="str">
        <f>Hoja1!B191</f>
        <v>Canto Rodado Negro Intenso,  Ø 12/18 mm, saco 20 Kg</v>
      </c>
      <c r="D166" s="10">
        <f>Hoja1!J191</f>
        <v>6.61</v>
      </c>
      <c r="E166" s="10">
        <f t="shared" si="8"/>
        <v>7.9981</v>
      </c>
    </row>
    <row r="167" spans="1:5" ht="20.100000000000001" customHeight="1" x14ac:dyDescent="0.2">
      <c r="A167" s="9" t="str">
        <f>Hoja1!A192</f>
        <v xml:space="preserve">BO </v>
      </c>
      <c r="B167" s="9" t="str">
        <f>Hoja1!C192</f>
        <v>104/2</v>
      </c>
      <c r="C167" s="9" t="str">
        <f>Hoja1!B192</f>
        <v>Canto Rodado Negro Intenso,  Ø 12/25 mm, big bag, tn</v>
      </c>
      <c r="D167" s="10">
        <f>Hoja1!J192</f>
        <v>239.67</v>
      </c>
      <c r="E167" s="10">
        <f t="shared" si="8"/>
        <v>290.00069999999999</v>
      </c>
    </row>
    <row r="168" spans="1:5" ht="20.100000000000001" customHeight="1" x14ac:dyDescent="0.2">
      <c r="A168" s="9" t="str">
        <f>Hoja1!A193</f>
        <v xml:space="preserve">BO </v>
      </c>
      <c r="B168" s="9" t="str">
        <f>Hoja1!C193</f>
        <v>104/2S</v>
      </c>
      <c r="C168" s="9" t="str">
        <f>Hoja1!B193</f>
        <v>Canto Rodado Negro Intenso,  Ø 12/25 mm, saco 20 Kg</v>
      </c>
      <c r="D168" s="10">
        <f>Hoja1!J193</f>
        <v>6.61</v>
      </c>
      <c r="E168" s="10">
        <f t="shared" si="8"/>
        <v>7.9981</v>
      </c>
    </row>
    <row r="169" spans="1:5" ht="20.100000000000001" customHeight="1" x14ac:dyDescent="0.2">
      <c r="A169" s="9" t="str">
        <f>Hoja1!A194</f>
        <v xml:space="preserve">BO </v>
      </c>
      <c r="B169" s="9" t="str">
        <f>Hoja1!C194</f>
        <v>104/3</v>
      </c>
      <c r="C169" s="9" t="str">
        <f>Hoja1!B194</f>
        <v>Canto Rodado Negro Intenso,  Ø 20/40 mm, en big bag, tn</v>
      </c>
      <c r="D169" s="10">
        <f>Hoja1!J194</f>
        <v>239.67</v>
      </c>
      <c r="E169" s="10">
        <f t="shared" si="8"/>
        <v>290.00069999999999</v>
      </c>
    </row>
    <row r="170" spans="1:5" ht="20.100000000000001" customHeight="1" x14ac:dyDescent="0.2">
      <c r="A170" s="9" t="str">
        <f>Hoja1!A195</f>
        <v xml:space="preserve">BO </v>
      </c>
      <c r="B170" s="9" t="str">
        <f>Hoja1!C195</f>
        <v>104/3S</v>
      </c>
      <c r="C170" s="9" t="str">
        <f>Hoja1!B195</f>
        <v>Canto Rodado Negro Intenso,  Ø 20/40 mm, saco 20 Kg</v>
      </c>
      <c r="D170" s="10">
        <f>Hoja1!J195</f>
        <v>6.61</v>
      </c>
      <c r="E170" s="10">
        <f t="shared" si="8"/>
        <v>7.9981</v>
      </c>
    </row>
    <row r="171" spans="1:5" ht="20.100000000000001" customHeight="1" x14ac:dyDescent="0.2">
      <c r="A171" s="9" t="str">
        <f>Hoja1!A196</f>
        <v xml:space="preserve">BO </v>
      </c>
      <c r="B171" s="9" t="str">
        <f>Hoja1!C196</f>
        <v>104RD4060</v>
      </c>
      <c r="C171" s="9" t="str">
        <f>Hoja1!B196</f>
        <v>Canto Rodado Negro Intenso,  Ø 40/60 mm, en big bag, tn</v>
      </c>
      <c r="D171" s="10">
        <f>Hoja1!J196</f>
        <v>239.67</v>
      </c>
      <c r="E171" s="10">
        <f t="shared" si="8"/>
        <v>290.00069999999999</v>
      </c>
    </row>
    <row r="172" spans="1:5" ht="20.100000000000001" customHeight="1" x14ac:dyDescent="0.2">
      <c r="A172" s="9" t="str">
        <f>Hoja1!A197</f>
        <v xml:space="preserve">BO </v>
      </c>
      <c r="B172" s="9" t="str">
        <f>Hoja1!C197</f>
        <v>104RD4060S</v>
      </c>
      <c r="C172" s="9" t="str">
        <f>Hoja1!B197</f>
        <v>Canto Rodado Negro Intenso,  Ø 40/60 mm, saco 20 Kg</v>
      </c>
      <c r="D172" s="10">
        <f>Hoja1!J197</f>
        <v>6.61</v>
      </c>
      <c r="E172" s="10">
        <f t="shared" si="8"/>
        <v>7.9981</v>
      </c>
    </row>
    <row r="173" spans="1:5" ht="20.100000000000001" customHeight="1" x14ac:dyDescent="0.2">
      <c r="A173" s="9" t="str">
        <f>Hoja1!A198</f>
        <v xml:space="preserve">BO </v>
      </c>
      <c r="B173" s="9" t="str">
        <f>Hoja1!C198</f>
        <v>104RD60100</v>
      </c>
      <c r="C173" s="9" t="str">
        <f>Hoja1!B198</f>
        <v>Canto Rodado Negro Intenso,  Ø 60/100 mm,</v>
      </c>
      <c r="D173" s="10">
        <f>Hoja1!J198</f>
        <v>239.67</v>
      </c>
      <c r="E173" s="10">
        <f t="shared" si="8"/>
        <v>290.00069999999999</v>
      </c>
    </row>
    <row r="174" spans="1:5" ht="20.100000000000001" customHeight="1" x14ac:dyDescent="0.2">
      <c r="A174" s="9" t="str">
        <f>Hoja1!A199</f>
        <v xml:space="preserve">BO </v>
      </c>
      <c r="B174" s="9" t="str">
        <f>Hoja1!C199</f>
        <v>104RD60100S</v>
      </c>
      <c r="C174" s="9" t="str">
        <f>Hoja1!B199</f>
        <v>Canto Rodado Negro Intenso,  Ø 60/100 mm, saco 20 Kg</v>
      </c>
      <c r="D174" s="10">
        <f>Hoja1!J199</f>
        <v>6.61</v>
      </c>
      <c r="E174" s="10">
        <f t="shared" si="8"/>
        <v>7.9981</v>
      </c>
    </row>
    <row r="175" spans="1:5" ht="20.100000000000001" customHeight="1" x14ac:dyDescent="0.2">
      <c r="A175" s="9" t="str">
        <f>Hoja1!A200</f>
        <v xml:space="preserve">BO </v>
      </c>
      <c r="B175" s="9" t="str">
        <f>Hoja1!C200</f>
        <v>105/3</v>
      </c>
      <c r="C175" s="9" t="str">
        <f>Hoja1!B200</f>
        <v>Canto Rodado Negro Antiguo, en big bag, tn</v>
      </c>
      <c r="D175" s="10">
        <f>Hoja1!J200</f>
        <v>0</v>
      </c>
      <c r="E175" s="10">
        <f t="shared" si="8"/>
        <v>0</v>
      </c>
    </row>
    <row r="176" spans="1:5" ht="20.100000000000001" customHeight="1" x14ac:dyDescent="0.2">
      <c r="A176" s="9" t="str">
        <f>Hoja1!A201</f>
        <v xml:space="preserve">BO </v>
      </c>
      <c r="B176" s="9" t="str">
        <f>Hoja1!C201</f>
        <v>105/3S</v>
      </c>
      <c r="C176" s="9" t="str">
        <f>Hoja1!B201</f>
        <v>Canto Rodado Negro Antiguo, saco 20 kg</v>
      </c>
      <c r="D176" s="10">
        <f>Hoja1!J201</f>
        <v>0</v>
      </c>
      <c r="E176" s="10">
        <f t="shared" si="8"/>
        <v>0</v>
      </c>
    </row>
    <row r="177" spans="1:5" ht="20.100000000000001" customHeight="1" x14ac:dyDescent="0.2">
      <c r="A177" s="9" t="str">
        <f>Hoja1!A202</f>
        <v xml:space="preserve">BO </v>
      </c>
      <c r="B177" s="9" t="str">
        <f>Hoja1!C202</f>
        <v>106/2</v>
      </c>
      <c r="C177" s="9" t="str">
        <f>Hoja1!B202</f>
        <v>Canto Rodado Rojo Alicante 12/20mm, en bigbag, tn</v>
      </c>
      <c r="D177" s="10">
        <f>Hoja1!J202</f>
        <v>181.82</v>
      </c>
      <c r="E177" s="10">
        <f t="shared" si="8"/>
        <v>220.00219999999999</v>
      </c>
    </row>
    <row r="178" spans="1:5" ht="20.100000000000001" customHeight="1" x14ac:dyDescent="0.2">
      <c r="A178" s="9" t="str">
        <f>Hoja1!A203</f>
        <v xml:space="preserve">BO </v>
      </c>
      <c r="B178" s="9" t="str">
        <f>Hoja1!C203</f>
        <v>106/2S</v>
      </c>
      <c r="C178" s="9" t="str">
        <f>Hoja1!B203</f>
        <v>Canto Rodado Rojo Alicante 12/20mm, saco 20 kg</v>
      </c>
      <c r="D178" s="10">
        <f>Hoja1!J203</f>
        <v>6.61</v>
      </c>
      <c r="E178" s="10">
        <f t="shared" si="8"/>
        <v>7.9981</v>
      </c>
    </row>
    <row r="179" spans="1:5" ht="20.100000000000001" customHeight="1" x14ac:dyDescent="0.2">
      <c r="A179" s="9" t="str">
        <f>Hoja1!A204</f>
        <v xml:space="preserve">BO </v>
      </c>
      <c r="B179" s="9" t="str">
        <f>Hoja1!C204</f>
        <v>106/3</v>
      </c>
      <c r="C179" s="9" t="str">
        <f>Hoja1!B204</f>
        <v>Canto Rodado Rojo Alicante 20/40mm, en bigbag, tn</v>
      </c>
      <c r="D179" s="10">
        <f>Hoja1!J204</f>
        <v>181.82</v>
      </c>
      <c r="E179" s="10">
        <f t="shared" si="8"/>
        <v>220.00219999999999</v>
      </c>
    </row>
    <row r="180" spans="1:5" ht="20.100000000000001" customHeight="1" x14ac:dyDescent="0.2">
      <c r="A180" s="9" t="str">
        <f>Hoja1!A205</f>
        <v xml:space="preserve">BO </v>
      </c>
      <c r="B180" s="9" t="str">
        <f>Hoja1!C205</f>
        <v>106/3S</v>
      </c>
      <c r="C180" s="9" t="str">
        <f>Hoja1!B205</f>
        <v>Canto Rodado Rojo Alicante 20/40mm, saco 20 kg</v>
      </c>
      <c r="D180" s="10">
        <f>Hoja1!J205</f>
        <v>6.61</v>
      </c>
      <c r="E180" s="10">
        <f t="shared" si="8"/>
        <v>7.9981</v>
      </c>
    </row>
    <row r="181" spans="1:5" ht="20.100000000000001" customHeight="1" x14ac:dyDescent="0.2">
      <c r="A181" s="9" t="str">
        <f>Hoja1!A206</f>
        <v xml:space="preserve">BO </v>
      </c>
      <c r="B181" s="9">
        <f>Hoja1!C206</f>
        <v>107</v>
      </c>
      <c r="C181" s="9" t="str">
        <f>Hoja1!B206</f>
        <v>Canto Rodado de Río Gris 4/12mm, big bag</v>
      </c>
      <c r="D181" s="10">
        <f>Hoja1!J206</f>
        <v>70.25</v>
      </c>
      <c r="E181" s="10">
        <f t="shared" si="8"/>
        <v>85.002499999999998</v>
      </c>
    </row>
    <row r="182" spans="1:5" ht="20.100000000000001" customHeight="1" x14ac:dyDescent="0.2">
      <c r="A182" s="9" t="str">
        <f>Hoja1!A207</f>
        <v xml:space="preserve">BO </v>
      </c>
      <c r="B182" s="9" t="str">
        <f>Hoja1!C207</f>
        <v>107S</v>
      </c>
      <c r="C182" s="9" t="str">
        <f>Hoja1!B207</f>
        <v>Canto Rodado de Río Gris 4/12mm, saco25kg</v>
      </c>
      <c r="D182" s="10">
        <f>Hoja1!J207</f>
        <v>4.5</v>
      </c>
      <c r="E182" s="10">
        <f t="shared" si="8"/>
        <v>5.4450000000000003</v>
      </c>
    </row>
    <row r="183" spans="1:5" ht="20.100000000000001" customHeight="1" x14ac:dyDescent="0.2">
      <c r="A183" s="9" t="str">
        <f>Hoja1!A208</f>
        <v xml:space="preserve">BO </v>
      </c>
      <c r="B183" s="9" t="str">
        <f>Hoja1!C208</f>
        <v>107/1</v>
      </c>
      <c r="C183" s="9" t="str">
        <f>Hoja1!B208</f>
        <v>Canto Rodado de Río Gris 12/20, big bag</v>
      </c>
      <c r="D183" s="10">
        <f>Hoja1!J208</f>
        <v>70.25</v>
      </c>
      <c r="E183" s="10">
        <f t="shared" si="8"/>
        <v>85.002499999999998</v>
      </c>
    </row>
    <row r="184" spans="1:5" ht="20.100000000000001" customHeight="1" x14ac:dyDescent="0.2">
      <c r="A184" s="9" t="str">
        <f>Hoja1!A209</f>
        <v xml:space="preserve">BO </v>
      </c>
      <c r="B184" s="9" t="str">
        <f>Hoja1!C209</f>
        <v>107/1S</v>
      </c>
      <c r="C184" s="9" t="str">
        <f>Hoja1!B209</f>
        <v>Canto Rodado de Río Gris 12/20, saco 25kg</v>
      </c>
      <c r="D184" s="10">
        <f>Hoja1!J209</f>
        <v>2.89</v>
      </c>
      <c r="E184" s="10">
        <f t="shared" si="8"/>
        <v>3.4969000000000001</v>
      </c>
    </row>
    <row r="185" spans="1:5" ht="20.100000000000001" customHeight="1" x14ac:dyDescent="0.2">
      <c r="A185" s="9" t="str">
        <f>Hoja1!A210</f>
        <v xml:space="preserve">BO </v>
      </c>
      <c r="B185" s="9" t="str">
        <f>Hoja1!C210</f>
        <v>107/2</v>
      </c>
      <c r="C185" s="9" t="str">
        <f>Hoja1!B210</f>
        <v>Canto Rodado de Río Gris 20/40, big bag</v>
      </c>
      <c r="D185" s="10">
        <f>Hoja1!J210</f>
        <v>70.25</v>
      </c>
      <c r="E185" s="10">
        <f t="shared" si="8"/>
        <v>85.002499999999998</v>
      </c>
    </row>
    <row r="186" spans="1:5" ht="20.100000000000001" customHeight="1" x14ac:dyDescent="0.2">
      <c r="A186" s="9" t="str">
        <f>Hoja1!A211</f>
        <v xml:space="preserve">BO </v>
      </c>
      <c r="B186" s="9" t="str">
        <f>Hoja1!C211</f>
        <v>107/2S</v>
      </c>
      <c r="C186" s="9" t="str">
        <f>Hoja1!B211</f>
        <v>Canto Rodado de Río Gris 20/40, saco 25kg</v>
      </c>
      <c r="D186" s="10">
        <f>Hoja1!J211</f>
        <v>2.89</v>
      </c>
      <c r="E186" s="10">
        <f t="shared" si="8"/>
        <v>3.4969000000000001</v>
      </c>
    </row>
    <row r="187" spans="1:5" ht="20.100000000000001" customHeight="1" x14ac:dyDescent="0.2">
      <c r="A187" s="9" t="str">
        <f>Hoja1!A212</f>
        <v xml:space="preserve">BO </v>
      </c>
      <c r="B187" s="9" t="str">
        <f>Hoja1!C212</f>
        <v>107/3</v>
      </c>
      <c r="C187" s="9" t="str">
        <f>Hoja1!B212</f>
        <v>Canto Rodado de Río Gris 40/80, big bag</v>
      </c>
      <c r="D187" s="10">
        <f>Hoja1!J212</f>
        <v>70.25</v>
      </c>
      <c r="E187" s="10">
        <f t="shared" si="8"/>
        <v>85.002499999999998</v>
      </c>
    </row>
    <row r="188" spans="1:5" ht="20.100000000000001" customHeight="1" x14ac:dyDescent="0.2">
      <c r="A188" s="9" t="str">
        <f>Hoja1!A213</f>
        <v xml:space="preserve">BO </v>
      </c>
      <c r="B188" s="9" t="str">
        <f>Hoja1!C213</f>
        <v>107/3U</v>
      </c>
      <c r="C188" s="9" t="str">
        <f>Hoja1!B213</f>
        <v>Canto Rodado de Río Gris 40/80, kg</v>
      </c>
      <c r="D188" s="10">
        <f>Hoja1!J213</f>
        <v>0.16500000000000001</v>
      </c>
      <c r="E188" s="10">
        <f t="shared" si="8"/>
        <v>0.19964999999999999</v>
      </c>
    </row>
    <row r="189" spans="1:5" ht="20.100000000000001" customHeight="1" x14ac:dyDescent="0.2">
      <c r="A189" s="9" t="str">
        <f>Hoja1!A214</f>
        <v xml:space="preserve">BO </v>
      </c>
      <c r="B189" s="9" t="str">
        <f>Hoja1!C214</f>
        <v>119RD612</v>
      </c>
      <c r="C189" s="9" t="str">
        <f>Hoja1!B214</f>
        <v>Canto Rodado de Río Marrón 6/12mm, big bag</v>
      </c>
      <c r="D189" s="10">
        <f>Hoja1!J214</f>
        <v>0</v>
      </c>
      <c r="E189" s="10">
        <f t="shared" si="8"/>
        <v>0</v>
      </c>
    </row>
    <row r="190" spans="1:5" ht="20.100000000000001" customHeight="1" x14ac:dyDescent="0.2">
      <c r="A190" s="9" t="str">
        <f>Hoja1!A215</f>
        <v xml:space="preserve">BO </v>
      </c>
      <c r="B190" s="9" t="str">
        <f>Hoja1!C215</f>
        <v>119RD612S</v>
      </c>
      <c r="C190" s="9" t="str">
        <f>Hoja1!B215</f>
        <v>Canto Rodado de Río Marrón 6/12mm, saco25kg</v>
      </c>
      <c r="D190" s="10">
        <f>Hoja1!J215</f>
        <v>0</v>
      </c>
      <c r="E190" s="10">
        <f t="shared" si="8"/>
        <v>0</v>
      </c>
    </row>
    <row r="191" spans="1:5" ht="20.100000000000001" customHeight="1" x14ac:dyDescent="0.2">
      <c r="A191" s="9" t="str">
        <f>Hoja1!A216</f>
        <v xml:space="preserve">BO </v>
      </c>
      <c r="B191" s="9" t="str">
        <f>Hoja1!C216</f>
        <v>119RD1220</v>
      </c>
      <c r="C191" s="9" t="str">
        <f>Hoja1!B216</f>
        <v>Canto Rodado de Río Marrón 12/20, big bag</v>
      </c>
      <c r="D191" s="10">
        <f>Hoja1!J216</f>
        <v>78.510000000000005</v>
      </c>
      <c r="E191" s="10">
        <f t="shared" si="8"/>
        <v>94.997100000000003</v>
      </c>
    </row>
    <row r="192" spans="1:5" ht="20.100000000000001" customHeight="1" x14ac:dyDescent="0.2">
      <c r="A192" s="9" t="str">
        <f>Hoja1!A217</f>
        <v xml:space="preserve">BO </v>
      </c>
      <c r="B192" s="9" t="str">
        <f>Hoja1!C217</f>
        <v>119RD1220S</v>
      </c>
      <c r="C192" s="9" t="str">
        <f>Hoja1!B217</f>
        <v>Canto Rodado de Río Marrón 12/20, saco 25kg</v>
      </c>
      <c r="D192" s="10">
        <f>Hoja1!J217</f>
        <v>0</v>
      </c>
      <c r="E192" s="10">
        <f t="shared" si="8"/>
        <v>0</v>
      </c>
    </row>
    <row r="193" spans="1:5" ht="20.100000000000001" customHeight="1" x14ac:dyDescent="0.2">
      <c r="A193" s="9" t="str">
        <f>Hoja1!A218</f>
        <v xml:space="preserve">BO </v>
      </c>
      <c r="B193" s="9" t="str">
        <f>Hoja1!C218</f>
        <v>119RD2040</v>
      </c>
      <c r="C193" s="9" t="str">
        <f>Hoja1!B218</f>
        <v>Canto Rodado de Río Marrón 20/40, big bag</v>
      </c>
      <c r="D193" s="10">
        <f>Hoja1!J218</f>
        <v>78.510000000000005</v>
      </c>
      <c r="E193" s="10">
        <f t="shared" si="8"/>
        <v>94.997100000000003</v>
      </c>
    </row>
    <row r="194" spans="1:5" ht="20.100000000000001" customHeight="1" x14ac:dyDescent="0.2">
      <c r="A194" s="9" t="str">
        <f>Hoja1!A219</f>
        <v xml:space="preserve">BO </v>
      </c>
      <c r="B194" s="9" t="str">
        <f>Hoja1!C219</f>
        <v>119RD2040S</v>
      </c>
      <c r="C194" s="9" t="str">
        <f>Hoja1!B219</f>
        <v>Canto Rodado de Río Marrón 20/40, saco 25kg</v>
      </c>
      <c r="D194" s="10">
        <f>Hoja1!J219</f>
        <v>0</v>
      </c>
      <c r="E194" s="10">
        <f t="shared" si="8"/>
        <v>0</v>
      </c>
    </row>
    <row r="195" spans="1:5" ht="20.100000000000001" customHeight="1" x14ac:dyDescent="0.2">
      <c r="A195" s="9" t="str">
        <f>Hoja1!A220</f>
        <v xml:space="preserve">BO </v>
      </c>
      <c r="B195" s="9" t="str">
        <f>Hoja1!C220</f>
        <v>107RRD4060</v>
      </c>
      <c r="C195" s="9" t="str">
        <f>Hoja1!B220</f>
        <v>Bolo Rio Rojo 40/60mm, bigbag</v>
      </c>
      <c r="D195" s="10">
        <f>Hoja1!J220</f>
        <v>107.44</v>
      </c>
      <c r="E195" s="10">
        <f t="shared" si="8"/>
        <v>130.00239999999999</v>
      </c>
    </row>
    <row r="196" spans="1:5" ht="20.100000000000001" customHeight="1" x14ac:dyDescent="0.2">
      <c r="A196" s="9" t="str">
        <f>Hoja1!A221</f>
        <v xml:space="preserve">BO </v>
      </c>
      <c r="B196" s="9" t="str">
        <f>Hoja1!C221</f>
        <v>107RRD4060U</v>
      </c>
      <c r="C196" s="9" t="str">
        <f>Hoja1!B221</f>
        <v>Bolo Rio Rojo 40/60mm, kg</v>
      </c>
      <c r="D196" s="10">
        <f>Hoja1!J221</f>
        <v>0</v>
      </c>
      <c r="E196" s="10">
        <f t="shared" si="8"/>
        <v>0</v>
      </c>
    </row>
    <row r="197" spans="1:5" ht="20.100000000000001" customHeight="1" x14ac:dyDescent="0.2">
      <c r="A197" s="9" t="str">
        <f>Hoja1!A222</f>
        <v xml:space="preserve">BO </v>
      </c>
      <c r="B197" s="9" t="str">
        <f>Hoja1!C222</f>
        <v>107RRD6080</v>
      </c>
      <c r="C197" s="9" t="str">
        <f>Hoja1!B222</f>
        <v>Bolo Rio Rojo 60/80mm, bigbag</v>
      </c>
      <c r="D197" s="10">
        <f>Hoja1!J222</f>
        <v>107.44</v>
      </c>
      <c r="E197" s="10">
        <f t="shared" si="8"/>
        <v>130.00239999999999</v>
      </c>
    </row>
    <row r="198" spans="1:5" ht="20.100000000000001" customHeight="1" x14ac:dyDescent="0.2">
      <c r="A198" s="9" t="str">
        <f>Hoja1!A223</f>
        <v xml:space="preserve">BO </v>
      </c>
      <c r="B198" s="9" t="str">
        <f>Hoja1!C223</f>
        <v>107RRD6080U</v>
      </c>
      <c r="C198" s="9" t="str">
        <f>Hoja1!B223</f>
        <v>Bolo Rio Rojo 60/80mm, kg</v>
      </c>
      <c r="D198" s="10">
        <f>Hoja1!J223</f>
        <v>0</v>
      </c>
      <c r="E198" s="10">
        <f t="shared" si="8"/>
        <v>0</v>
      </c>
    </row>
    <row r="199" spans="1:5" ht="20.100000000000001" customHeight="1" x14ac:dyDescent="0.2">
      <c r="A199" s="9" t="str">
        <f>Hoja1!A224</f>
        <v xml:space="preserve">BO </v>
      </c>
      <c r="B199" s="9" t="str">
        <f>Hoja1!C224</f>
        <v>107RRD120150</v>
      </c>
      <c r="C199" s="9" t="str">
        <f>Hoja1!B224</f>
        <v>Bolo Rio Rojo 120/150mm, bigbag</v>
      </c>
      <c r="D199" s="10">
        <f>Hoja1!J224</f>
        <v>107.44</v>
      </c>
      <c r="E199" s="10">
        <f t="shared" si="8"/>
        <v>130.00239999999999</v>
      </c>
    </row>
    <row r="200" spans="1:5" ht="20.100000000000001" customHeight="1" x14ac:dyDescent="0.2">
      <c r="A200" s="9" t="str">
        <f>Hoja1!A225</f>
        <v xml:space="preserve">BO </v>
      </c>
      <c r="B200" s="9" t="str">
        <f>Hoja1!C225</f>
        <v>107RRD120150U</v>
      </c>
      <c r="C200" s="9" t="str">
        <f>Hoja1!B225</f>
        <v>Bolo Rio Rojo 120/150mm, kg</v>
      </c>
      <c r="D200" s="10">
        <f>Hoja1!J225</f>
        <v>0.21</v>
      </c>
      <c r="E200" s="10">
        <f t="shared" si="8"/>
        <v>0.25409999999999999</v>
      </c>
    </row>
    <row r="201" spans="1:5" ht="20.100000000000001" customHeight="1" x14ac:dyDescent="0.2">
      <c r="A201" s="9" t="str">
        <f>Hoja1!A226</f>
        <v xml:space="preserve">BO </v>
      </c>
      <c r="B201" s="9" t="str">
        <f>Hoja1!C226</f>
        <v>107RRD500</v>
      </c>
      <c r="C201" s="9" t="str">
        <f>Hoja1!B226</f>
        <v>Bolo Rio Rojo +150mm, tn</v>
      </c>
      <c r="D201" s="10">
        <f>Hoja1!J226</f>
        <v>107.44</v>
      </c>
      <c r="E201" s="10">
        <f t="shared" si="8"/>
        <v>130.00239999999999</v>
      </c>
    </row>
    <row r="202" spans="1:5" ht="20.100000000000001" customHeight="1" x14ac:dyDescent="0.2">
      <c r="A202" s="9" t="str">
        <f>Hoja1!A227</f>
        <v xml:space="preserve">BO </v>
      </c>
      <c r="B202" s="9" t="str">
        <f>Hoja1!C227</f>
        <v>107RRD500U</v>
      </c>
      <c r="C202" s="9" t="str">
        <f>Hoja1!B227</f>
        <v>Bolo Rio Rojo +150mm, kg</v>
      </c>
      <c r="D202" s="10">
        <f>Hoja1!J227</f>
        <v>0.21</v>
      </c>
      <c r="E202" s="10">
        <f t="shared" si="8"/>
        <v>0.25409999999999999</v>
      </c>
    </row>
    <row r="203" spans="1:5" ht="20.100000000000001" customHeight="1" x14ac:dyDescent="0.2">
      <c r="A203" s="9" t="str">
        <f>Hoja1!A228</f>
        <v xml:space="preserve">BO </v>
      </c>
      <c r="B203" s="9">
        <f>Hoja1!C228</f>
        <v>111</v>
      </c>
      <c r="C203" s="9" t="str">
        <f>Hoja1!B228</f>
        <v>Grava Vólcanica Roja, Ø5/10mm, big bag</v>
      </c>
      <c r="D203" s="10">
        <f>Hoja1!J228</f>
        <v>0</v>
      </c>
      <c r="E203" s="10">
        <f t="shared" ref="E203:E266" si="9">D203*1.21</f>
        <v>0</v>
      </c>
    </row>
    <row r="204" spans="1:5" ht="20.100000000000001" customHeight="1" x14ac:dyDescent="0.2">
      <c r="A204" s="9" t="str">
        <f>Hoja1!A229</f>
        <v xml:space="preserve">BO </v>
      </c>
      <c r="B204" s="9" t="str">
        <f>Hoja1!C229</f>
        <v>111S</v>
      </c>
      <c r="C204" s="9" t="str">
        <f>Hoja1!B229</f>
        <v>Grava Vólcanica Roja, Ø5/10mm, saco 18L</v>
      </c>
      <c r="D204" s="10">
        <f>Hoja1!J229</f>
        <v>0</v>
      </c>
      <c r="E204" s="10">
        <f t="shared" si="9"/>
        <v>0</v>
      </c>
    </row>
    <row r="205" spans="1:5" ht="20.100000000000001" customHeight="1" x14ac:dyDescent="0.2">
      <c r="A205" s="9" t="str">
        <f>Hoja1!A230</f>
        <v xml:space="preserve">BO </v>
      </c>
      <c r="B205" s="9" t="str">
        <f>Hoja1!C230</f>
        <v>111/7</v>
      </c>
      <c r="C205" s="9" t="str">
        <f>Hoja1!B230</f>
        <v>Grava Vólcanica Roja, Ø6/12mm, big bag</v>
      </c>
      <c r="D205" s="10">
        <f>Hoja1!J230</f>
        <v>103.31</v>
      </c>
      <c r="E205" s="10">
        <f t="shared" si="9"/>
        <v>125.0051</v>
      </c>
    </row>
    <row r="206" spans="1:5" ht="20.100000000000001" customHeight="1" x14ac:dyDescent="0.2">
      <c r="A206" s="9" t="str">
        <f>Hoja1!A231</f>
        <v xml:space="preserve">BO </v>
      </c>
      <c r="B206" s="9" t="str">
        <f>Hoja1!C231</f>
        <v>111/7S</v>
      </c>
      <c r="C206" s="9" t="str">
        <f>Hoja1!B231</f>
        <v>Grava Vólcanica Roja, Ø6/12mm, saco 18L</v>
      </c>
      <c r="D206" s="10">
        <f>Hoja1!J231</f>
        <v>4.96</v>
      </c>
      <c r="E206" s="10">
        <f t="shared" si="9"/>
        <v>6.0015999999999998</v>
      </c>
    </row>
    <row r="207" spans="1:5" ht="20.100000000000001" customHeight="1" x14ac:dyDescent="0.2">
      <c r="A207" s="9" t="str">
        <f>Hoja1!A232</f>
        <v xml:space="preserve">BO </v>
      </c>
      <c r="B207" s="9" t="str">
        <f>Hoja1!C232</f>
        <v>111/1</v>
      </c>
      <c r="C207" s="9" t="str">
        <f>Hoja1!B232</f>
        <v>Grava Volcánica Roja, Ø12/25mm, big bag</v>
      </c>
      <c r="D207" s="10">
        <f>Hoja1!J232</f>
        <v>107.44</v>
      </c>
      <c r="E207" s="10">
        <f t="shared" si="9"/>
        <v>130.00239999999999</v>
      </c>
    </row>
    <row r="208" spans="1:5" ht="20.100000000000001" customHeight="1" x14ac:dyDescent="0.2">
      <c r="A208" s="9" t="str">
        <f>Hoja1!A233</f>
        <v xml:space="preserve">BO </v>
      </c>
      <c r="B208" s="9" t="str">
        <f>Hoja1!C233</f>
        <v>111/1S</v>
      </c>
      <c r="C208" s="9" t="str">
        <f>Hoja1!B233</f>
        <v>Grava Volcánica Roja, Ø12/25mm, saco 18L</v>
      </c>
      <c r="D208" s="10">
        <f>Hoja1!J233</f>
        <v>4.96</v>
      </c>
      <c r="E208" s="10">
        <f t="shared" si="9"/>
        <v>6.0015999999999998</v>
      </c>
    </row>
    <row r="209" spans="1:5" ht="20.100000000000001" customHeight="1" x14ac:dyDescent="0.2">
      <c r="A209" s="9" t="str">
        <f>Hoja1!A234</f>
        <v xml:space="preserve">BO </v>
      </c>
      <c r="B209" s="9" t="str">
        <f>Hoja1!C234</f>
        <v>111/2</v>
      </c>
      <c r="C209" s="9" t="str">
        <f>Hoja1!B234</f>
        <v>Grava Volcánica Roja, Ø25/30mm, big bag</v>
      </c>
      <c r="D209" s="10">
        <f>Hoja1!J234</f>
        <v>0</v>
      </c>
      <c r="E209" s="10">
        <f t="shared" si="9"/>
        <v>0</v>
      </c>
    </row>
    <row r="210" spans="1:5" ht="20.100000000000001" customHeight="1" x14ac:dyDescent="0.2">
      <c r="A210" s="9" t="str">
        <f>Hoja1!A235</f>
        <v xml:space="preserve">BO </v>
      </c>
      <c r="B210" s="9" t="str">
        <f>Hoja1!C235</f>
        <v>111/2S</v>
      </c>
      <c r="C210" s="9" t="str">
        <f>Hoja1!B235</f>
        <v>Grava Volcánica Roja, Ø25/30mm, saco 18L</v>
      </c>
      <c r="D210" s="10">
        <f>Hoja1!J235</f>
        <v>0</v>
      </c>
      <c r="E210" s="10">
        <f t="shared" si="9"/>
        <v>0</v>
      </c>
    </row>
    <row r="211" spans="1:5" ht="20.100000000000001" customHeight="1" x14ac:dyDescent="0.2">
      <c r="A211" s="9" t="str">
        <f>Hoja1!A236</f>
        <v xml:space="preserve">BO </v>
      </c>
      <c r="B211" s="9" t="str">
        <f>Hoja1!C236</f>
        <v>111/3</v>
      </c>
      <c r="C211" s="9" t="str">
        <f>Hoja1!B236</f>
        <v>Grava Volcánica Roja, Ø25/40mm, big bag</v>
      </c>
      <c r="D211" s="10">
        <f>Hoja1!J236</f>
        <v>103.31</v>
      </c>
      <c r="E211" s="10">
        <f t="shared" si="9"/>
        <v>125.0051</v>
      </c>
    </row>
    <row r="212" spans="1:5" ht="20.100000000000001" customHeight="1" x14ac:dyDescent="0.2">
      <c r="A212" s="9" t="str">
        <f>Hoja1!A237</f>
        <v xml:space="preserve">BO </v>
      </c>
      <c r="B212" s="9" t="str">
        <f>Hoja1!C237</f>
        <v>111/3S</v>
      </c>
      <c r="C212" s="9" t="str">
        <f>Hoja1!B237</f>
        <v>Grava Volcánica Roja, Ø25/40mm, saco 18L</v>
      </c>
      <c r="D212" s="10">
        <f>Hoja1!J237</f>
        <v>4.96</v>
      </c>
      <c r="E212" s="10">
        <f t="shared" si="9"/>
        <v>6.0015999999999998</v>
      </c>
    </row>
    <row r="213" spans="1:5" ht="20.100000000000001" customHeight="1" x14ac:dyDescent="0.2">
      <c r="A213" s="9" t="str">
        <f>Hoja1!A238</f>
        <v xml:space="preserve">BO </v>
      </c>
      <c r="B213" s="9" t="str">
        <f>Hoja1!C238</f>
        <v>111/4</v>
      </c>
      <c r="C213" s="9" t="str">
        <f>Hoja1!B238</f>
        <v>Grava Vólcanica Roja, Ø40/50 mm, big bag</v>
      </c>
      <c r="D213" s="10">
        <f>Hoja1!J238</f>
        <v>0</v>
      </c>
      <c r="E213" s="10">
        <f t="shared" si="9"/>
        <v>0</v>
      </c>
    </row>
    <row r="214" spans="1:5" ht="20.100000000000001" customHeight="1" x14ac:dyDescent="0.2">
      <c r="A214" s="9" t="str">
        <f>Hoja1!A239</f>
        <v xml:space="preserve">BO </v>
      </c>
      <c r="B214" s="9" t="str">
        <f>Hoja1!C239</f>
        <v>111/5</v>
      </c>
      <c r="C214" s="9" t="str">
        <f>Hoja1!B239</f>
        <v>Grava Vólcanica Roja, Ø40/100 mm, big bag</v>
      </c>
      <c r="D214" s="10">
        <f>Hoja1!J239</f>
        <v>103.31</v>
      </c>
      <c r="E214" s="10">
        <f t="shared" si="9"/>
        <v>125.0051</v>
      </c>
    </row>
    <row r="215" spans="1:5" ht="20.100000000000001" customHeight="1" x14ac:dyDescent="0.2">
      <c r="A215" s="9" t="str">
        <f>Hoja1!A240</f>
        <v xml:space="preserve">BO </v>
      </c>
      <c r="B215" s="9" t="str">
        <f>Hoja1!C240</f>
        <v>111/6</v>
      </c>
      <c r="C215" s="9" t="str">
        <f>Hoja1!B240</f>
        <v>Grava Vólcanica Roja, Ø &gt;100 mm, big bag</v>
      </c>
      <c r="D215" s="10">
        <f>Hoja1!J240</f>
        <v>148.76</v>
      </c>
      <c r="E215" s="10">
        <f t="shared" si="9"/>
        <v>179.99959999999999</v>
      </c>
    </row>
    <row r="216" spans="1:5" ht="20.100000000000001" customHeight="1" x14ac:dyDescent="0.2">
      <c r="A216" s="9" t="str">
        <f>Hoja1!A241</f>
        <v xml:space="preserve">BO </v>
      </c>
      <c r="B216" s="9" t="str">
        <f>Hoja1!C241</f>
        <v>111/6U</v>
      </c>
      <c r="C216" s="9" t="str">
        <f>Hoja1!B241</f>
        <v>Grava Vólcanica Roja, Ø &gt;100 mm, kg</v>
      </c>
      <c r="D216" s="10">
        <f>Hoja1!J241</f>
        <v>0.25</v>
      </c>
      <c r="E216" s="10">
        <f t="shared" si="9"/>
        <v>0.30249999999999999</v>
      </c>
    </row>
    <row r="217" spans="1:5" ht="20.100000000000001" customHeight="1" x14ac:dyDescent="0.2">
      <c r="A217" s="9" t="str">
        <f>Hoja1!A242</f>
        <v xml:space="preserve">BO </v>
      </c>
      <c r="B217" s="9" t="str">
        <f>Hoja1!C242</f>
        <v>111/1N</v>
      </c>
      <c r="C217" s="9" t="str">
        <f>Hoja1!B242</f>
        <v>Grava Vólcanica Negra, Ø10/25mm mm, big bag</v>
      </c>
      <c r="D217" s="10">
        <f>Hoja1!J242</f>
        <v>82.65</v>
      </c>
      <c r="E217" s="10">
        <f t="shared" si="9"/>
        <v>100.0065</v>
      </c>
    </row>
    <row r="218" spans="1:5" ht="20.100000000000001" customHeight="1" x14ac:dyDescent="0.2">
      <c r="A218" s="9" t="str">
        <f>Hoja1!A243</f>
        <v xml:space="preserve">BO </v>
      </c>
      <c r="B218" s="9">
        <f>Hoja1!C243</f>
        <v>113</v>
      </c>
      <c r="C218" s="9" t="str">
        <f>Hoja1!B243</f>
        <v>Rocalla Caliza 200/400 mm en jaula, Tn</v>
      </c>
      <c r="D218" s="10">
        <f>Hoja1!J243</f>
        <v>181.82</v>
      </c>
      <c r="E218" s="10">
        <f t="shared" si="9"/>
        <v>220.00219999999999</v>
      </c>
    </row>
    <row r="219" spans="1:5" ht="20.100000000000001" customHeight="1" x14ac:dyDescent="0.2">
      <c r="A219" s="9" t="str">
        <f>Hoja1!A244</f>
        <v xml:space="preserve">BO </v>
      </c>
      <c r="B219" s="9" t="str">
        <f>Hoja1!C244</f>
        <v>113U</v>
      </c>
      <c r="C219" s="9" t="str">
        <f>Hoja1!B244</f>
        <v>Rocalla Caliza 200/400 mm en jaula, kg</v>
      </c>
      <c r="D219" s="10">
        <f>Hoja1!J244</f>
        <v>0.28899999999999998</v>
      </c>
      <c r="E219" s="10">
        <f t="shared" si="9"/>
        <v>0.34968999999999995</v>
      </c>
    </row>
    <row r="220" spans="1:5" ht="20.100000000000001" customHeight="1" x14ac:dyDescent="0.2">
      <c r="A220" s="9" t="str">
        <f>Hoja1!A245</f>
        <v xml:space="preserve">BO </v>
      </c>
      <c r="B220" s="9" t="str">
        <f>Hoja1!C245</f>
        <v>113/1</v>
      </c>
      <c r="C220" s="9" t="str">
        <f>Hoja1!B245</f>
        <v>Rocalla Caliza 400/600 mm en jaula, Tn</v>
      </c>
      <c r="D220" s="10">
        <f>Hoja1!J245</f>
        <v>181.82</v>
      </c>
      <c r="E220" s="10">
        <f t="shared" si="9"/>
        <v>220.00219999999999</v>
      </c>
    </row>
    <row r="221" spans="1:5" ht="20.100000000000001" customHeight="1" x14ac:dyDescent="0.2">
      <c r="A221" s="9" t="str">
        <f>Hoja1!A246</f>
        <v xml:space="preserve">BO </v>
      </c>
      <c r="B221" s="9" t="str">
        <f>Hoja1!C246</f>
        <v>113/1U</v>
      </c>
      <c r="C221" s="9" t="str">
        <f>Hoja1!B246</f>
        <v>Rocalla Caliza 400/600 mm en jaula, kg</v>
      </c>
      <c r="D221" s="10">
        <f>Hoja1!J246</f>
        <v>0.5</v>
      </c>
      <c r="E221" s="10">
        <f t="shared" si="9"/>
        <v>0.60499999999999998</v>
      </c>
    </row>
    <row r="222" spans="1:5" ht="20.100000000000001" customHeight="1" x14ac:dyDescent="0.2">
      <c r="A222" s="9" t="str">
        <f>Hoja1!A247</f>
        <v xml:space="preserve">BO </v>
      </c>
      <c r="B222" s="9" t="str">
        <f>Hoja1!C247</f>
        <v>108/10</v>
      </c>
      <c r="C222" s="9" t="str">
        <f>Hoja1!B247</f>
        <v>Triturado Rosa , Ø6/10 mm en big bag, tn</v>
      </c>
      <c r="D222" s="10">
        <f>Hoja1!J247</f>
        <v>144.63</v>
      </c>
      <c r="E222" s="10">
        <f t="shared" si="9"/>
        <v>175.00229999999999</v>
      </c>
    </row>
    <row r="223" spans="1:5" ht="20.100000000000001" customHeight="1" x14ac:dyDescent="0.2">
      <c r="A223" s="9" t="str">
        <f>Hoja1!A248</f>
        <v xml:space="preserve">BO </v>
      </c>
      <c r="B223" s="9" t="str">
        <f>Hoja1!C248</f>
        <v>108/10S</v>
      </c>
      <c r="C223" s="9" t="str">
        <f>Hoja1!B248</f>
        <v>Triturado Rosa , Ø6/10 mm saco de 20kg</v>
      </c>
      <c r="D223" s="10">
        <f>Hoja1!J248</f>
        <v>4.96</v>
      </c>
      <c r="E223" s="10">
        <f t="shared" si="9"/>
        <v>6.0015999999999998</v>
      </c>
    </row>
    <row r="224" spans="1:5" ht="20.100000000000001" customHeight="1" x14ac:dyDescent="0.2">
      <c r="A224" s="9" t="str">
        <f>Hoja1!A249</f>
        <v xml:space="preserve">BO </v>
      </c>
      <c r="B224" s="9" t="str">
        <f>Hoja1!C249</f>
        <v>108/11</v>
      </c>
      <c r="C224" s="9" t="str">
        <f>Hoja1!B249</f>
        <v>Triturado Rosa , Ø10/15 mm en big bag, tn</v>
      </c>
      <c r="D224" s="10">
        <f>Hoja1!J249</f>
        <v>144.63</v>
      </c>
      <c r="E224" s="10">
        <f t="shared" si="9"/>
        <v>175.00229999999999</v>
      </c>
    </row>
    <row r="225" spans="1:5" ht="20.100000000000001" customHeight="1" x14ac:dyDescent="0.2">
      <c r="A225" s="9" t="str">
        <f>Hoja1!A250</f>
        <v xml:space="preserve">BO </v>
      </c>
      <c r="B225" s="9" t="str">
        <f>Hoja1!C250</f>
        <v>108/11S</v>
      </c>
      <c r="C225" s="9" t="str">
        <f>Hoja1!B250</f>
        <v>Triturado Rosa , Ø10/15 mm saco de 20kg</v>
      </c>
      <c r="D225" s="10">
        <f>Hoja1!J250</f>
        <v>4.96</v>
      </c>
      <c r="E225" s="10">
        <f t="shared" si="9"/>
        <v>6.0015999999999998</v>
      </c>
    </row>
    <row r="226" spans="1:5" ht="20.100000000000001" customHeight="1" x14ac:dyDescent="0.2">
      <c r="A226" s="9" t="str">
        <f>Hoja1!A251</f>
        <v xml:space="preserve">BO </v>
      </c>
      <c r="B226" s="9" t="str">
        <f>Hoja1!C251</f>
        <v>108/12</v>
      </c>
      <c r="C226" s="9" t="str">
        <f>Hoja1!B251</f>
        <v>Triturado Rosa , Ø15/25 mm en big bag, tn</v>
      </c>
      <c r="D226" s="10">
        <f>Hoja1!J251</f>
        <v>144.63</v>
      </c>
      <c r="E226" s="10">
        <f t="shared" si="9"/>
        <v>175.00229999999999</v>
      </c>
    </row>
    <row r="227" spans="1:5" ht="20.100000000000001" customHeight="1" x14ac:dyDescent="0.2">
      <c r="A227" s="9" t="str">
        <f>Hoja1!A252</f>
        <v xml:space="preserve">BO </v>
      </c>
      <c r="B227" s="9" t="str">
        <f>Hoja1!C252</f>
        <v>108/12S</v>
      </c>
      <c r="C227" s="9" t="str">
        <f>Hoja1!B252</f>
        <v>Triturado Rosa , Ø15/25, saco de 20kg</v>
      </c>
      <c r="D227" s="10">
        <f>Hoja1!J252</f>
        <v>4.96</v>
      </c>
      <c r="E227" s="10">
        <f t="shared" si="9"/>
        <v>6.0015999999999998</v>
      </c>
    </row>
    <row r="228" spans="1:5" ht="20.100000000000001" customHeight="1" x14ac:dyDescent="0.2">
      <c r="A228" s="9" t="str">
        <f>Hoja1!A253</f>
        <v xml:space="preserve">BO </v>
      </c>
      <c r="B228" s="9" t="str">
        <f>Hoja1!C253</f>
        <v>108/13</v>
      </c>
      <c r="C228" s="9" t="str">
        <f>Hoja1!B253</f>
        <v>Triturado Rosa , Ø25/30 mm en big bag, tn</v>
      </c>
      <c r="D228" s="10">
        <f>Hoja1!J253</f>
        <v>144.63</v>
      </c>
      <c r="E228" s="10">
        <f t="shared" si="9"/>
        <v>175.00229999999999</v>
      </c>
    </row>
    <row r="229" spans="1:5" ht="20.100000000000001" customHeight="1" x14ac:dyDescent="0.2">
      <c r="A229" s="9" t="str">
        <f>Hoja1!A254</f>
        <v xml:space="preserve">BO </v>
      </c>
      <c r="B229" s="9" t="str">
        <f>Hoja1!C254</f>
        <v>108/13S</v>
      </c>
      <c r="C229" s="9" t="str">
        <f>Hoja1!B254</f>
        <v>Triturado Rosa , Ø25/30, saco de 20kg</v>
      </c>
      <c r="D229" s="10">
        <f>Hoja1!J254</f>
        <v>4.96</v>
      </c>
      <c r="E229" s="10">
        <f t="shared" si="9"/>
        <v>6.0015999999999998</v>
      </c>
    </row>
    <row r="230" spans="1:5" ht="20.100000000000001" customHeight="1" x14ac:dyDescent="0.2">
      <c r="A230" s="9" t="str">
        <f>Hoja1!A255</f>
        <v xml:space="preserve">BO </v>
      </c>
      <c r="B230" s="9" t="str">
        <f>Hoja1!C255</f>
        <v>106/12</v>
      </c>
      <c r="C230" s="9" t="str">
        <f>Hoja1!B255</f>
        <v>Triturado Rojo Alicante, Ø12/20 mm en big bag, tn</v>
      </c>
      <c r="D230" s="10">
        <f>Hoja1!J255</f>
        <v>132.22999999999999</v>
      </c>
      <c r="E230" s="10">
        <f t="shared" si="9"/>
        <v>159.99829999999997</v>
      </c>
    </row>
    <row r="231" spans="1:5" ht="20.100000000000001" customHeight="1" x14ac:dyDescent="0.2">
      <c r="A231" s="9" t="str">
        <f>Hoja1!A256</f>
        <v xml:space="preserve">BO </v>
      </c>
      <c r="B231" s="9" t="str">
        <f>Hoja1!C256</f>
        <v>106/12S</v>
      </c>
      <c r="C231" s="9" t="str">
        <f>Hoja1!B256</f>
        <v>Triturado Rojo Alicante, Ø12/20 mm, saco de 20 kg</v>
      </c>
      <c r="D231" s="10">
        <f>Hoja1!J256</f>
        <v>4.96</v>
      </c>
      <c r="E231" s="10">
        <f t="shared" si="9"/>
        <v>6.0015999999999998</v>
      </c>
    </row>
    <row r="232" spans="1:5" ht="20.100000000000001" customHeight="1" x14ac:dyDescent="0.2">
      <c r="A232" s="9" t="str">
        <f>Hoja1!A257</f>
        <v xml:space="preserve">BO </v>
      </c>
      <c r="B232" s="9" t="str">
        <f>Hoja1!C257</f>
        <v>106/13</v>
      </c>
      <c r="C232" s="9" t="str">
        <f>Hoja1!B257</f>
        <v>Triturado Rojo Alicante, Ø18/30 mm en big bag, tn</v>
      </c>
      <c r="D232" s="10">
        <f>Hoja1!J257</f>
        <v>132.22999999999999</v>
      </c>
      <c r="E232" s="10">
        <f t="shared" si="9"/>
        <v>159.99829999999997</v>
      </c>
    </row>
    <row r="233" spans="1:5" ht="20.100000000000001" customHeight="1" x14ac:dyDescent="0.2">
      <c r="A233" s="9" t="str">
        <f>Hoja1!A258</f>
        <v xml:space="preserve">BO </v>
      </c>
      <c r="B233" s="9" t="str">
        <f>Hoja1!C258</f>
        <v>106/13S</v>
      </c>
      <c r="C233" s="9" t="str">
        <f>Hoja1!B258</f>
        <v>Triturado Rojo Alicante, Ø18/30 mm, saco de 20 kg</v>
      </c>
      <c r="D233" s="10">
        <f>Hoja1!J258</f>
        <v>4.96</v>
      </c>
      <c r="E233" s="10">
        <f t="shared" si="9"/>
        <v>6.0015999999999998</v>
      </c>
    </row>
    <row r="234" spans="1:5" ht="20.100000000000001" customHeight="1" x14ac:dyDescent="0.2">
      <c r="A234" s="9" t="str">
        <f>Hoja1!A259</f>
        <v xml:space="preserve">BO </v>
      </c>
      <c r="B234" s="9" t="str">
        <f>Hoja1!C259</f>
        <v>121TR1220</v>
      </c>
      <c r="C234" s="9" t="str">
        <f>Hoja1!B259</f>
        <v>Triturado Gris Nevado 12/18mm en bigbag, tn</v>
      </c>
      <c r="D234" s="10">
        <f>Hoja1!J259</f>
        <v>128.1</v>
      </c>
      <c r="E234" s="10">
        <f t="shared" si="9"/>
        <v>155.00099999999998</v>
      </c>
    </row>
    <row r="235" spans="1:5" ht="20.100000000000001" customHeight="1" x14ac:dyDescent="0.2">
      <c r="A235" s="9" t="str">
        <f>Hoja1!A260</f>
        <v xml:space="preserve">BO </v>
      </c>
      <c r="B235" s="9" t="str">
        <f>Hoja1!C260</f>
        <v>121TR1220S</v>
      </c>
      <c r="C235" s="9" t="str">
        <f>Hoja1!B260</f>
        <v>Triturado Gris Nevado 12/18mm en saco 20kg</v>
      </c>
      <c r="D235" s="10">
        <f>Hoja1!J260</f>
        <v>4.96</v>
      </c>
      <c r="E235" s="10">
        <f t="shared" si="9"/>
        <v>6.0015999999999998</v>
      </c>
    </row>
    <row r="236" spans="1:5" ht="20.100000000000001" customHeight="1" x14ac:dyDescent="0.2">
      <c r="A236" s="9" t="str">
        <f>Hoja1!A261</f>
        <v xml:space="preserve">BO </v>
      </c>
      <c r="B236" s="9" t="str">
        <f>Hoja1!C261</f>
        <v>121TR1830</v>
      </c>
      <c r="C236" s="9" t="str">
        <f>Hoja1!B261</f>
        <v>Triturado Gris Nevado 18/30mm en bigbag, tn</v>
      </c>
      <c r="D236" s="10">
        <f>Hoja1!J261</f>
        <v>128.1</v>
      </c>
      <c r="E236" s="10">
        <f t="shared" si="9"/>
        <v>155.00099999999998</v>
      </c>
    </row>
    <row r="237" spans="1:5" ht="20.100000000000001" customHeight="1" x14ac:dyDescent="0.2">
      <c r="A237" s="9" t="str">
        <f>Hoja1!A262</f>
        <v xml:space="preserve">BO </v>
      </c>
      <c r="B237" s="9" t="str">
        <f>Hoja1!C262</f>
        <v>121TR1830S</v>
      </c>
      <c r="C237" s="9" t="str">
        <f>Hoja1!B262</f>
        <v>Triturado Gris Nevado 18/30mm en saco 20kg</v>
      </c>
      <c r="D237" s="10">
        <f>Hoja1!J262</f>
        <v>4.96</v>
      </c>
      <c r="E237" s="10">
        <f t="shared" si="9"/>
        <v>6.0015999999999998</v>
      </c>
    </row>
    <row r="238" spans="1:5" ht="20.100000000000001" customHeight="1" x14ac:dyDescent="0.2">
      <c r="A238" s="9" t="str">
        <f>Hoja1!A263</f>
        <v xml:space="preserve">BO </v>
      </c>
      <c r="B238" s="9" t="str">
        <f>Hoja1!C263</f>
        <v>119TR36BB</v>
      </c>
      <c r="C238" s="9" t="str">
        <f>Hoja1!B263</f>
        <v>Triturado Marrón 3/6mm, bigbag</v>
      </c>
      <c r="D238" s="10">
        <f>Hoja1!J263</f>
        <v>61.98</v>
      </c>
      <c r="E238" s="10">
        <f t="shared" si="9"/>
        <v>74.995799999999988</v>
      </c>
    </row>
    <row r="239" spans="1:5" ht="20.100000000000001" customHeight="1" x14ac:dyDescent="0.2">
      <c r="A239" s="9" t="str">
        <f>Hoja1!A264</f>
        <v xml:space="preserve">BO </v>
      </c>
      <c r="B239" s="9" t="str">
        <f>Hoja1!C264</f>
        <v>115TR14</v>
      </c>
      <c r="C239" s="9" t="str">
        <f>Hoja1!B264</f>
        <v>Triturado Blanco 1/4 mm, big bag</v>
      </c>
      <c r="D239" s="10">
        <f>Hoja1!J264</f>
        <v>70.25</v>
      </c>
      <c r="E239" s="10">
        <f t="shared" si="9"/>
        <v>85.002499999999998</v>
      </c>
    </row>
    <row r="240" spans="1:5" ht="20.100000000000001" customHeight="1" x14ac:dyDescent="0.2">
      <c r="A240" s="9" t="str">
        <f>Hoja1!A265</f>
        <v xml:space="preserve">BO </v>
      </c>
      <c r="B240" s="9" t="str">
        <f>Hoja1!C265</f>
        <v>115/10</v>
      </c>
      <c r="C240" s="9" t="str">
        <f>Hoja1!B265</f>
        <v>Triturado Blanco 5/10 mm, big bag</v>
      </c>
      <c r="D240" s="10">
        <f>Hoja1!J265</f>
        <v>70.25</v>
      </c>
      <c r="E240" s="10">
        <f t="shared" si="9"/>
        <v>85.002499999999998</v>
      </c>
    </row>
    <row r="241" spans="1:5" ht="20.100000000000001" customHeight="1" x14ac:dyDescent="0.2">
      <c r="A241" s="9" t="str">
        <f>Hoja1!A266</f>
        <v xml:space="preserve">BO </v>
      </c>
      <c r="B241" s="9" t="str">
        <f>Hoja1!C266</f>
        <v>115/11</v>
      </c>
      <c r="C241" s="9" t="str">
        <f>Hoja1!B266</f>
        <v>Triturado Blanco 10/20mm, bigbag</v>
      </c>
      <c r="D241" s="10">
        <f>Hoja1!J266</f>
        <v>70.25</v>
      </c>
      <c r="E241" s="10">
        <f t="shared" si="9"/>
        <v>85.002499999999998</v>
      </c>
    </row>
    <row r="242" spans="1:5" ht="20.100000000000001" customHeight="1" x14ac:dyDescent="0.2">
      <c r="A242" s="9" t="str">
        <f>Hoja1!A267</f>
        <v xml:space="preserve">BO </v>
      </c>
      <c r="B242" s="9" t="str">
        <f>Hoja1!C267</f>
        <v>115/10S</v>
      </c>
      <c r="C242" s="9" t="str">
        <f>Hoja1!B267</f>
        <v>Triturado Blanco 5/10 mm, saco 25kg</v>
      </c>
      <c r="D242" s="10">
        <f>Hoja1!J267</f>
        <v>2.89</v>
      </c>
      <c r="E242" s="10">
        <f t="shared" si="9"/>
        <v>3.4969000000000001</v>
      </c>
    </row>
    <row r="243" spans="1:5" ht="20.100000000000001" customHeight="1" x14ac:dyDescent="0.2">
      <c r="A243" s="9" t="str">
        <f>Hoja1!A268</f>
        <v xml:space="preserve">BO </v>
      </c>
      <c r="B243" s="9" t="str">
        <f>Hoja1!C268</f>
        <v>115/11S</v>
      </c>
      <c r="C243" s="9" t="str">
        <f>Hoja1!B268</f>
        <v>Triturado Blanco 10/20mm, saco 25kg</v>
      </c>
      <c r="D243" s="10">
        <f>Hoja1!J268</f>
        <v>2.89</v>
      </c>
      <c r="E243" s="10">
        <f t="shared" si="9"/>
        <v>3.4969000000000001</v>
      </c>
    </row>
    <row r="244" spans="1:5" ht="20.100000000000001" customHeight="1" x14ac:dyDescent="0.2">
      <c r="A244" s="9" t="str">
        <f>Hoja1!A269</f>
        <v xml:space="preserve">BO </v>
      </c>
      <c r="B244" s="9" t="str">
        <f>Hoja1!C269</f>
        <v>115S/12</v>
      </c>
      <c r="C244" s="9" t="str">
        <f>Hoja1!B269</f>
        <v>Triturado Blanco Select. 16/40mm, bigbag</v>
      </c>
      <c r="D244" s="10">
        <f>Hoja1!J269</f>
        <v>103.31</v>
      </c>
      <c r="E244" s="10">
        <f t="shared" si="9"/>
        <v>125.0051</v>
      </c>
    </row>
    <row r="245" spans="1:5" ht="20.100000000000001" customHeight="1" x14ac:dyDescent="0.2">
      <c r="A245" s="9" t="str">
        <f>Hoja1!A270</f>
        <v xml:space="preserve">BO </v>
      </c>
      <c r="B245" s="9" t="str">
        <f>Hoja1!C270</f>
        <v>115S/12S</v>
      </c>
      <c r="C245" s="9" t="str">
        <f>Hoja1!B270</f>
        <v>Triturado Blanco Select. 16/40mm, saco 25kg</v>
      </c>
      <c r="D245" s="10">
        <f>Hoja1!J270</f>
        <v>4.13</v>
      </c>
      <c r="E245" s="10">
        <f t="shared" si="9"/>
        <v>4.9973000000000001</v>
      </c>
    </row>
    <row r="246" spans="1:5" ht="20.100000000000001" customHeight="1" x14ac:dyDescent="0.2">
      <c r="A246" s="9" t="str">
        <f>Hoja1!A271</f>
        <v xml:space="preserve">BO </v>
      </c>
      <c r="B246" s="9" t="str">
        <f>Hoja1!C271</f>
        <v>109/12</v>
      </c>
      <c r="C246" s="9" t="str">
        <f>Hoja1!B271</f>
        <v>Triturado Blanco Lavado 12/18mm, big bag, tn</v>
      </c>
      <c r="D246" s="10">
        <f>Hoja1!J271</f>
        <v>105.79</v>
      </c>
      <c r="E246" s="10">
        <f t="shared" si="9"/>
        <v>128.0059</v>
      </c>
    </row>
    <row r="247" spans="1:5" ht="20.100000000000001" customHeight="1" x14ac:dyDescent="0.2">
      <c r="A247" s="9" t="str">
        <f>Hoja1!A272</f>
        <v xml:space="preserve">BO </v>
      </c>
      <c r="B247" s="9" t="str">
        <f>Hoja1!C272</f>
        <v>109/13</v>
      </c>
      <c r="C247" s="9" t="str">
        <f>Hoja1!B272</f>
        <v>Triturado Blanco Lavado 18/30mm, big bag, tn</v>
      </c>
      <c r="D247" s="10">
        <f>Hoja1!J272</f>
        <v>105.79</v>
      </c>
      <c r="E247" s="10">
        <f t="shared" si="9"/>
        <v>128.0059</v>
      </c>
    </row>
    <row r="248" spans="1:5" ht="20.100000000000001" customHeight="1" x14ac:dyDescent="0.2">
      <c r="A248" s="9" t="str">
        <f>Hoja1!A273</f>
        <v xml:space="preserve">BO </v>
      </c>
      <c r="B248" s="9" t="str">
        <f>Hoja1!C273</f>
        <v>109/12S</v>
      </c>
      <c r="C248" s="9" t="str">
        <f>Hoja1!B273</f>
        <v>Triturado Blanco Lavado 12/18mm, saco 20kg</v>
      </c>
      <c r="D248" s="10">
        <f>Hoja1!J273</f>
        <v>3.31</v>
      </c>
      <c r="E248" s="10">
        <f t="shared" si="9"/>
        <v>4.0050999999999997</v>
      </c>
    </row>
    <row r="249" spans="1:5" ht="20.100000000000001" customHeight="1" x14ac:dyDescent="0.2">
      <c r="A249" s="9" t="str">
        <f>Hoja1!A274</f>
        <v xml:space="preserve">BO </v>
      </c>
      <c r="B249" s="9" t="str">
        <f>Hoja1!C274</f>
        <v>109/13S</v>
      </c>
      <c r="C249" s="9" t="str">
        <f>Hoja1!B274</f>
        <v>Triturado Blanco Lavado 18/30mm, saco 20kg</v>
      </c>
      <c r="D249" s="10">
        <f>Hoja1!J274</f>
        <v>3.31</v>
      </c>
      <c r="E249" s="10">
        <f t="shared" si="9"/>
        <v>4.0050999999999997</v>
      </c>
    </row>
    <row r="250" spans="1:5" ht="20.100000000000001" customHeight="1" x14ac:dyDescent="0.2">
      <c r="A250" s="9" t="str">
        <f>Hoja1!A275</f>
        <v xml:space="preserve">BO </v>
      </c>
      <c r="B250" s="9" t="str">
        <f>Hoja1!C275</f>
        <v>109TR200300</v>
      </c>
      <c r="C250" s="9" t="str">
        <f>Hoja1!B275</f>
        <v>Cachote Blanco 200/300mm selec. en bigbag, tn</v>
      </c>
      <c r="D250" s="10">
        <f>Hoja1!J275</f>
        <v>115.7</v>
      </c>
      <c r="E250" s="10">
        <f t="shared" si="9"/>
        <v>139.99699999999999</v>
      </c>
    </row>
    <row r="251" spans="1:5" ht="20.100000000000001" customHeight="1" x14ac:dyDescent="0.2">
      <c r="A251" s="9" t="str">
        <f>Hoja1!A276</f>
        <v xml:space="preserve">BO </v>
      </c>
      <c r="B251" s="9" t="str">
        <f>Hoja1!C276</f>
        <v>109TR200300U</v>
      </c>
      <c r="C251" s="9" t="str">
        <f>Hoja1!B276</f>
        <v>Cachote Blanco 200/300mm selec., kg</v>
      </c>
      <c r="D251" s="10">
        <f>Hoja1!J276</f>
        <v>0.21</v>
      </c>
      <c r="E251" s="10">
        <f t="shared" si="9"/>
        <v>0.25409999999999999</v>
      </c>
    </row>
    <row r="252" spans="1:5" ht="20.100000000000001" customHeight="1" x14ac:dyDescent="0.2">
      <c r="A252" s="9" t="str">
        <f>Hoja1!A277</f>
        <v xml:space="preserve">BO </v>
      </c>
      <c r="B252" s="9">
        <f>Hoja1!C277</f>
        <v>112</v>
      </c>
      <c r="C252" s="9" t="str">
        <f>Hoja1!B277</f>
        <v>Garbancillo Amarillo 5/10mm, big bag</v>
      </c>
      <c r="D252" s="10">
        <f>Hoja1!J277</f>
        <v>37.19</v>
      </c>
      <c r="E252" s="10">
        <f t="shared" si="9"/>
        <v>44.999899999999997</v>
      </c>
    </row>
    <row r="253" spans="1:5" ht="20.100000000000001" customHeight="1" x14ac:dyDescent="0.2">
      <c r="A253" s="9" t="str">
        <f>Hoja1!A278</f>
        <v xml:space="preserve">BO </v>
      </c>
      <c r="B253" s="9" t="str">
        <f>Hoja1!C278</f>
        <v>112/1</v>
      </c>
      <c r="C253" s="9" t="str">
        <f>Hoja1!B278</f>
        <v>Garbancillo Amarillo 12/25mm, bigbag</v>
      </c>
      <c r="D253" s="10">
        <f>Hoja1!J278</f>
        <v>37.19</v>
      </c>
      <c r="E253" s="10">
        <f t="shared" si="9"/>
        <v>44.999899999999997</v>
      </c>
    </row>
    <row r="254" spans="1:5" ht="20.100000000000001" customHeight="1" x14ac:dyDescent="0.2">
      <c r="A254" s="9" t="str">
        <f>Hoja1!A279</f>
        <v xml:space="preserve">BO </v>
      </c>
      <c r="B254" s="9" t="str">
        <f>Hoja1!C279</f>
        <v>112/2</v>
      </c>
      <c r="C254" s="9" t="str">
        <f>Hoja1!B279</f>
        <v>Garbancillo Amarillo 20/40mm, bigbag</v>
      </c>
      <c r="D254" s="10">
        <f>Hoja1!J279</f>
        <v>0</v>
      </c>
      <c r="E254" s="10">
        <f t="shared" si="9"/>
        <v>0</v>
      </c>
    </row>
    <row r="255" spans="1:5" ht="20.100000000000001" customHeight="1" x14ac:dyDescent="0.2">
      <c r="A255" s="9" t="str">
        <f>Hoja1!A280</f>
        <v xml:space="preserve">BO </v>
      </c>
      <c r="B255" s="9" t="str">
        <f>Hoja1!C280</f>
        <v>112S</v>
      </c>
      <c r="C255" s="9" t="str">
        <f>Hoja1!B280</f>
        <v>Garbancillo Amarillo 5/10 - 12/25mm, saco 25kg</v>
      </c>
      <c r="D255" s="10">
        <f>Hoja1!J280</f>
        <v>2.48</v>
      </c>
      <c r="E255" s="10">
        <f t="shared" si="9"/>
        <v>3.0007999999999999</v>
      </c>
    </row>
    <row r="256" spans="1:5" ht="20.100000000000001" customHeight="1" x14ac:dyDescent="0.2">
      <c r="A256" s="9" t="str">
        <f>Hoja1!A281</f>
        <v xml:space="preserve">BO </v>
      </c>
      <c r="B256" s="9" t="str">
        <f>Hoja1!C281</f>
        <v>114/11</v>
      </c>
      <c r="C256" s="9" t="str">
        <f>Hoja1!B281</f>
        <v>Pétalos de pizarra pequeño, bigbag</v>
      </c>
      <c r="D256" s="10">
        <f>Hoja1!J281</f>
        <v>99.17</v>
      </c>
      <c r="E256" s="10">
        <f t="shared" si="9"/>
        <v>119.9957</v>
      </c>
    </row>
    <row r="257" spans="1:5" ht="20.100000000000001" customHeight="1" x14ac:dyDescent="0.2">
      <c r="A257" s="9" t="str">
        <f>Hoja1!A282</f>
        <v xml:space="preserve">BO </v>
      </c>
      <c r="B257" s="9" t="str">
        <f>Hoja1!C282</f>
        <v>114/11S</v>
      </c>
      <c r="C257" s="9" t="str">
        <f>Hoja1!B282</f>
        <v>Pétalos de pizarra pequeño, saco</v>
      </c>
      <c r="D257" s="10">
        <f>Hoja1!J282</f>
        <v>4.13</v>
      </c>
      <c r="E257" s="10">
        <f t="shared" si="9"/>
        <v>4.9973000000000001</v>
      </c>
    </row>
    <row r="258" spans="1:5" ht="20.100000000000001" customHeight="1" x14ac:dyDescent="0.2">
      <c r="A258" s="9" t="str">
        <f>Hoja1!A283</f>
        <v xml:space="preserve">BO </v>
      </c>
      <c r="B258" s="9" t="str">
        <f>Hoja1!C283</f>
        <v>114/14</v>
      </c>
      <c r="C258" s="9" t="str">
        <f>Hoja1!B283</f>
        <v>Pétalos de pizarra mediano, bigbag</v>
      </c>
      <c r="D258" s="10">
        <f>Hoja1!J283</f>
        <v>99.17</v>
      </c>
      <c r="E258" s="10">
        <f t="shared" si="9"/>
        <v>119.9957</v>
      </c>
    </row>
    <row r="259" spans="1:5" ht="20.100000000000001" customHeight="1" x14ac:dyDescent="0.2">
      <c r="A259" s="9" t="str">
        <f>Hoja1!A284</f>
        <v xml:space="preserve">BO </v>
      </c>
      <c r="B259" s="9" t="str">
        <f>Hoja1!C284</f>
        <v>114/14S</v>
      </c>
      <c r="C259" s="9" t="str">
        <f>Hoja1!B284</f>
        <v>Pétalos de pizarra mediano, saco</v>
      </c>
      <c r="D259" s="10">
        <f>Hoja1!J284</f>
        <v>4.13</v>
      </c>
      <c r="E259" s="10">
        <f t="shared" si="9"/>
        <v>4.9973000000000001</v>
      </c>
    </row>
    <row r="260" spans="1:5" ht="20.100000000000001" customHeight="1" x14ac:dyDescent="0.2">
      <c r="A260" s="9" t="str">
        <f>Hoja1!A286</f>
        <v xml:space="preserve">BO </v>
      </c>
      <c r="B260" s="9" t="str">
        <f>Hoja1!C286</f>
        <v>116/13</v>
      </c>
      <c r="C260" s="9" t="str">
        <f>Hoja1!B286</f>
        <v>Triturado Negro Betún 6/10</v>
      </c>
      <c r="D260" s="10">
        <f>Hoja1!J286</f>
        <v>66.12</v>
      </c>
      <c r="E260" s="10">
        <f t="shared" si="9"/>
        <v>80.005200000000002</v>
      </c>
    </row>
    <row r="261" spans="1:5" ht="20.100000000000001" customHeight="1" x14ac:dyDescent="0.2">
      <c r="A261" s="9" t="str">
        <f>Hoja1!A287</f>
        <v xml:space="preserve">BO </v>
      </c>
      <c r="B261" s="9" t="str">
        <f>Hoja1!C287</f>
        <v>116/13S</v>
      </c>
      <c r="C261" s="9" t="str">
        <f>Hoja1!B287</f>
        <v>Triturado Negro Betún 6/10, saco</v>
      </c>
      <c r="D261" s="10">
        <f>Hoja1!J287</f>
        <v>0</v>
      </c>
      <c r="E261" s="10">
        <f t="shared" si="9"/>
        <v>0</v>
      </c>
    </row>
    <row r="262" spans="1:5" ht="20.100000000000001" customHeight="1" x14ac:dyDescent="0.2">
      <c r="A262" s="9" t="str">
        <f>Hoja1!A288</f>
        <v xml:space="preserve">BO </v>
      </c>
      <c r="B262" s="9" t="str">
        <f>Hoja1!C288</f>
        <v>116/11</v>
      </c>
      <c r="C262" s="9" t="str">
        <f>Hoja1!B288</f>
        <v>Triturado Negro Betún 10/20</v>
      </c>
      <c r="D262" s="10">
        <f>Hoja1!J288</f>
        <v>66.12</v>
      </c>
      <c r="E262" s="10">
        <f t="shared" si="9"/>
        <v>80.005200000000002</v>
      </c>
    </row>
    <row r="263" spans="1:5" ht="20.100000000000001" customHeight="1" x14ac:dyDescent="0.2">
      <c r="A263" s="9" t="str">
        <f>Hoja1!A289</f>
        <v xml:space="preserve">BO </v>
      </c>
      <c r="B263" s="9" t="str">
        <f>Hoja1!C289</f>
        <v>116/11S</v>
      </c>
      <c r="C263" s="9" t="str">
        <f>Hoja1!B289</f>
        <v>Triturado Negro Betún 10/20, saco</v>
      </c>
      <c r="D263" s="10">
        <f>Hoja1!J289</f>
        <v>0</v>
      </c>
      <c r="E263" s="10">
        <f t="shared" si="9"/>
        <v>0</v>
      </c>
    </row>
    <row r="264" spans="1:5" ht="20.100000000000001" customHeight="1" x14ac:dyDescent="0.2">
      <c r="A264" s="9" t="str">
        <f>Hoja1!A290</f>
        <v xml:space="preserve">BO </v>
      </c>
      <c r="B264" s="9" t="str">
        <f>Hoja1!C290</f>
        <v>116/12</v>
      </c>
      <c r="C264" s="9" t="str">
        <f>Hoja1!B290</f>
        <v>Triturado Negro Betún 18/30</v>
      </c>
      <c r="D264" s="10">
        <f>Hoja1!J290</f>
        <v>66.12</v>
      </c>
      <c r="E264" s="10">
        <f t="shared" si="9"/>
        <v>80.005200000000002</v>
      </c>
    </row>
    <row r="265" spans="1:5" ht="20.100000000000001" customHeight="1" x14ac:dyDescent="0.2">
      <c r="A265" s="9" t="str">
        <f>Hoja1!A291</f>
        <v xml:space="preserve">BO </v>
      </c>
      <c r="B265" s="9" t="str">
        <f>Hoja1!C291</f>
        <v>116/12S</v>
      </c>
      <c r="C265" s="9" t="str">
        <f>Hoja1!B291</f>
        <v>Triturado Negro Betún 18/30, saco</v>
      </c>
      <c r="D265" s="10">
        <f>Hoja1!J291</f>
        <v>0</v>
      </c>
      <c r="E265" s="10">
        <f t="shared" si="9"/>
        <v>0</v>
      </c>
    </row>
    <row r="266" spans="1:5" ht="20.100000000000001" customHeight="1" x14ac:dyDescent="0.2">
      <c r="A266" s="9" t="str">
        <f>Hoja1!A292</f>
        <v xml:space="preserve">BO </v>
      </c>
      <c r="B266" s="9">
        <f>Hoja1!C292</f>
        <v>118</v>
      </c>
      <c r="C266" s="9" t="str">
        <f>Hoja1!B292</f>
        <v>Gravilla Roja Tostada, big bag</v>
      </c>
      <c r="D266" s="10">
        <f>Hoja1!J292</f>
        <v>0</v>
      </c>
      <c r="E266" s="10">
        <f t="shared" si="9"/>
        <v>0</v>
      </c>
    </row>
    <row r="267" spans="1:5" s="14" customFormat="1" ht="20.100000000000001" customHeight="1" x14ac:dyDescent="0.2">
      <c r="A267" s="9" t="str">
        <f>Hoja1!A293</f>
        <v xml:space="preserve">BO </v>
      </c>
      <c r="B267" s="9" t="str">
        <f>Hoja1!C293</f>
        <v>118S</v>
      </c>
      <c r="C267" s="9" t="str">
        <f>Hoja1!B293</f>
        <v>Gravilla Roja Tostada, saco</v>
      </c>
      <c r="D267" s="10">
        <f>Hoja1!J293</f>
        <v>2.5</v>
      </c>
      <c r="E267" s="10">
        <f t="shared" ref="E267:E330" si="10">D267*1.21</f>
        <v>3.0249999999999999</v>
      </c>
    </row>
    <row r="268" spans="1:5" s="14" customFormat="1" ht="20.100000000000001" customHeight="1" x14ac:dyDescent="0.2">
      <c r="A268" s="9" t="str">
        <f>Hoja1!A294</f>
        <v xml:space="preserve">BO </v>
      </c>
      <c r="B268" s="9">
        <f>Hoja1!C294</f>
        <v>0</v>
      </c>
      <c r="C268" s="9" t="str">
        <f>Hoja1!B294</f>
        <v>Arena lavada tostada 2/4  - 2/10mm, bigbag</v>
      </c>
      <c r="D268" s="10">
        <f>Hoja1!J294</f>
        <v>49.59</v>
      </c>
      <c r="E268" s="10">
        <f t="shared" si="10"/>
        <v>60.003900000000002</v>
      </c>
    </row>
    <row r="269" spans="1:5" ht="20.100000000000001" customHeight="1" x14ac:dyDescent="0.2">
      <c r="A269" s="9" t="str">
        <f>Hoja1!A295</f>
        <v xml:space="preserve">BO </v>
      </c>
      <c r="B269" s="9">
        <f>Hoja1!C295</f>
        <v>0</v>
      </c>
      <c r="C269" s="9" t="str">
        <f>Hoja1!B295</f>
        <v>Triturado Marrón 3/6mm, bigbag</v>
      </c>
      <c r="D269" s="10">
        <f>Hoja1!J295</f>
        <v>61.98</v>
      </c>
      <c r="E269" s="10">
        <f t="shared" si="10"/>
        <v>74.995799999999988</v>
      </c>
    </row>
    <row r="270" spans="1:5" ht="20.100000000000001" customHeight="1" x14ac:dyDescent="0.2">
      <c r="A270" s="9" t="str">
        <f>Hoja1!A296</f>
        <v xml:space="preserve">BO </v>
      </c>
      <c r="B270" s="9" t="str">
        <f>Hoja1!C296</f>
        <v>120TR02</v>
      </c>
      <c r="C270" s="9" t="str">
        <f>Hoja1!B296</f>
        <v>Cerámica molida 0/2mm, tn</v>
      </c>
      <c r="D270" s="10">
        <f>Hoja1!J296</f>
        <v>99.17</v>
      </c>
      <c r="E270" s="10">
        <f t="shared" si="10"/>
        <v>119.9957</v>
      </c>
    </row>
    <row r="271" spans="1:5" ht="20.100000000000001" customHeight="1" x14ac:dyDescent="0.2">
      <c r="A271" s="9" t="str">
        <f>Hoja1!A297</f>
        <v xml:space="preserve">BO </v>
      </c>
      <c r="B271" s="9" t="str">
        <f>Hoja1!C297</f>
        <v>120TR25</v>
      </c>
      <c r="C271" s="9" t="str">
        <f>Hoja1!B297</f>
        <v>Gravilla cerámica 2/5mm, tn</v>
      </c>
      <c r="D271" s="10">
        <f>Hoja1!J297</f>
        <v>99.17</v>
      </c>
      <c r="E271" s="10">
        <f t="shared" si="10"/>
        <v>119.9957</v>
      </c>
    </row>
    <row r="272" spans="1:5" ht="20.100000000000001" customHeight="1" x14ac:dyDescent="0.2">
      <c r="A272" s="9" t="str">
        <f>Hoja1!A298</f>
        <v xml:space="preserve">BO </v>
      </c>
      <c r="B272" s="9" t="str">
        <f>Hoja1!C298</f>
        <v>100CP1320</v>
      </c>
      <c r="C272" s="9" t="str">
        <f>Hoja1!B298</f>
        <v>Corteza pino 13/20, bigbag</v>
      </c>
      <c r="D272" s="10">
        <f>Hoja1!J298</f>
        <v>74.38</v>
      </c>
      <c r="E272" s="10">
        <f t="shared" si="10"/>
        <v>89.999799999999993</v>
      </c>
    </row>
    <row r="273" spans="1:5" ht="20.100000000000001" customHeight="1" x14ac:dyDescent="0.2">
      <c r="A273" s="9" t="str">
        <f>Hoja1!A299</f>
        <v xml:space="preserve">BO </v>
      </c>
      <c r="B273" s="9" t="str">
        <f>Hoja1!C299</f>
        <v>100CP2025</v>
      </c>
      <c r="C273" s="9" t="str">
        <f>Hoja1!B299</f>
        <v>Corteza pino 20/25, bigbag</v>
      </c>
      <c r="D273" s="10">
        <f>Hoja1!J299</f>
        <v>74.38</v>
      </c>
      <c r="E273" s="10">
        <f t="shared" si="10"/>
        <v>89.999799999999993</v>
      </c>
    </row>
    <row r="274" spans="1:5" ht="20.100000000000001" customHeight="1" x14ac:dyDescent="0.2">
      <c r="A274" s="9" t="str">
        <f>Hoja1!A300</f>
        <v xml:space="preserve">BO </v>
      </c>
      <c r="B274" s="9" t="str">
        <f>Hoja1!C300</f>
        <v>100CP2540</v>
      </c>
      <c r="C274" s="9" t="str">
        <f>Hoja1!B300</f>
        <v>Corteza pino 25/40, bigbag</v>
      </c>
      <c r="D274" s="10">
        <f>Hoja1!J300</f>
        <v>74.38</v>
      </c>
      <c r="E274" s="10">
        <f t="shared" si="10"/>
        <v>89.999799999999993</v>
      </c>
    </row>
    <row r="275" spans="1:5" ht="20.100000000000001" customHeight="1" x14ac:dyDescent="0.2">
      <c r="A275" s="9" t="str">
        <f>Hoja1!A301</f>
        <v xml:space="preserve">BO </v>
      </c>
      <c r="B275" s="9" t="str">
        <f>Hoja1!C301</f>
        <v>100CP0813</v>
      </c>
      <c r="C275" s="9" t="str">
        <f>Hoja1!B301</f>
        <v>Corteza pino molida 0/8 - 8/13mm, bigbag</v>
      </c>
      <c r="D275" s="10">
        <f>Hoja1!J301</f>
        <v>70.25</v>
      </c>
      <c r="E275" s="10">
        <f t="shared" si="10"/>
        <v>85.002499999999998</v>
      </c>
    </row>
    <row r="276" spans="1:5" ht="20.100000000000001" customHeight="1" x14ac:dyDescent="0.2">
      <c r="A276" s="9" t="str">
        <f>Hoja1!A302</f>
        <v xml:space="preserve">BO </v>
      </c>
      <c r="B276" s="9" t="str">
        <f>Hoja1!C302</f>
        <v>ARSTC01</v>
      </c>
      <c r="C276" s="9" t="str">
        <f>Hoja1!B302</f>
        <v>Sustrato recebo cesped, bigbag</v>
      </c>
      <c r="D276" s="10">
        <f>Hoja1!J302</f>
        <v>103.31</v>
      </c>
      <c r="E276" s="10">
        <f t="shared" si="10"/>
        <v>125.0051</v>
      </c>
    </row>
    <row r="277" spans="1:5" ht="20.100000000000001" customHeight="1" x14ac:dyDescent="0.2">
      <c r="A277" s="9" t="str">
        <f>Hoja1!A303</f>
        <v xml:space="preserve">BO </v>
      </c>
      <c r="B277" s="9" t="str">
        <f>Hoja1!C303</f>
        <v>ARSI051S</v>
      </c>
      <c r="C277" s="9" t="str">
        <f>Hoja1!B303</f>
        <v>Arena silice 0,50-1mm, saco 25kg</v>
      </c>
      <c r="D277" s="10">
        <f>Hoja1!J303</f>
        <v>4.96</v>
      </c>
      <c r="E277" s="10">
        <f t="shared" si="10"/>
        <v>6.0015999999999998</v>
      </c>
    </row>
    <row r="278" spans="1:5" ht="20.100000000000001" customHeight="1" thickBot="1" x14ac:dyDescent="0.25">
      <c r="A278" s="11" t="str">
        <f>Hoja1!A304</f>
        <v xml:space="preserve">BO </v>
      </c>
      <c r="B278" s="11">
        <f>Hoja1!C304</f>
        <v>0</v>
      </c>
      <c r="C278" s="11" t="str">
        <f>Hoja1!B304</f>
        <v>Monolito pizarra</v>
      </c>
      <c r="D278" s="12">
        <f>Hoja1!J304</f>
        <v>148.76</v>
      </c>
      <c r="E278" s="12">
        <f t="shared" si="10"/>
        <v>179.99959999999999</v>
      </c>
    </row>
    <row r="279" spans="1:5" ht="20.100000000000001" customHeight="1" thickTop="1" x14ac:dyDescent="0.2">
      <c r="A279" s="41" t="str">
        <f>Hoja1!A305</f>
        <v xml:space="preserve">CU </v>
      </c>
      <c r="B279" s="41">
        <f>Hoja1!C305</f>
        <v>507</v>
      </c>
      <c r="C279" s="41" t="str">
        <f>Hoja1!B305</f>
        <v>Cuarcita Verde Dorado 60x30x1,2/1,8cm, m2</v>
      </c>
      <c r="D279" s="42">
        <f>Hoja1!J305</f>
        <v>0</v>
      </c>
      <c r="E279" s="42">
        <f t="shared" si="10"/>
        <v>0</v>
      </c>
    </row>
    <row r="280" spans="1:5" ht="20.100000000000001" customHeight="1" x14ac:dyDescent="0.2">
      <c r="A280" s="9" t="str">
        <f>Hoja1!A306</f>
        <v xml:space="preserve">CU </v>
      </c>
      <c r="B280" s="9" t="str">
        <f>Hoja1!C306</f>
        <v xml:space="preserve">507/1           </v>
      </c>
      <c r="C280" s="9" t="str">
        <f>Hoja1!B306</f>
        <v>Peldaño Cuarcita Verde Dorado 100x30x3cm, ml</v>
      </c>
      <c r="D280" s="10">
        <f>Hoja1!J306</f>
        <v>0</v>
      </c>
      <c r="E280" s="10">
        <f t="shared" si="10"/>
        <v>0</v>
      </c>
    </row>
    <row r="281" spans="1:5" ht="20.100000000000001" customHeight="1" x14ac:dyDescent="0.2">
      <c r="A281" s="9" t="str">
        <f>Hoja1!A307</f>
        <v xml:space="preserve">CU </v>
      </c>
      <c r="B281" s="9" t="str">
        <f>Hoja1!C307</f>
        <v xml:space="preserve">500 B           </v>
      </c>
      <c r="C281" s="9" t="str">
        <f>Hoja1!B307</f>
        <v>Cuarcita Oro, 60x30x1,2/1,8cm, m2</v>
      </c>
      <c r="D281" s="10">
        <f>Hoja1!J307</f>
        <v>0</v>
      </c>
      <c r="E281" s="10">
        <f t="shared" si="10"/>
        <v>0</v>
      </c>
    </row>
    <row r="282" spans="1:5" ht="20.100000000000001" customHeight="1" x14ac:dyDescent="0.2">
      <c r="A282" s="9" t="str">
        <f>Hoja1!A308</f>
        <v xml:space="preserve">CU </v>
      </c>
      <c r="B282" s="9" t="str">
        <f>Hoja1!C308</f>
        <v>650/1</v>
      </c>
      <c r="C282" s="9" t="str">
        <f>Hoja1!B308</f>
        <v>Amarillo Tropical 47x23cm, gr. 8/15mm, m2</v>
      </c>
      <c r="D282" s="10">
        <f>Hoja1!J308</f>
        <v>0</v>
      </c>
      <c r="E282" s="10">
        <f t="shared" si="10"/>
        <v>0</v>
      </c>
    </row>
    <row r="283" spans="1:5" s="14" customFormat="1" ht="20.100000000000001" customHeight="1" x14ac:dyDescent="0.2">
      <c r="A283" s="9" t="str">
        <f>Hoja1!A309</f>
        <v xml:space="preserve">CU </v>
      </c>
      <c r="B283" s="9" t="str">
        <f>Hoja1!C309</f>
        <v>650/2</v>
      </c>
      <c r="C283" s="9" t="str">
        <f>Hoja1!B309</f>
        <v>Amarillo Tropical 50x25cm, gr. 12/25mm, cantos cizallados, m2</v>
      </c>
      <c r="D283" s="10">
        <f>Hoja1!J309</f>
        <v>30</v>
      </c>
      <c r="E283" s="10">
        <f t="shared" si="10"/>
        <v>36.299999999999997</v>
      </c>
    </row>
    <row r="284" spans="1:5" s="14" customFormat="1" ht="20.100000000000001" customHeight="1" x14ac:dyDescent="0.2">
      <c r="A284" s="9" t="str">
        <f>Hoja1!A310</f>
        <v xml:space="preserve">CU </v>
      </c>
      <c r="B284" s="9" t="str">
        <f>Hoja1!C310</f>
        <v>650/3</v>
      </c>
      <c r="C284" s="9" t="str">
        <f>Hoja1!B310</f>
        <v>Amarillo Tropical 60x33cm, gr. 25/40mm, cantos cizallados, ml</v>
      </c>
      <c r="D284" s="10">
        <f>Hoja1!J310</f>
        <v>12.4</v>
      </c>
      <c r="E284" s="10">
        <f t="shared" si="10"/>
        <v>15.004</v>
      </c>
    </row>
    <row r="285" spans="1:5" s="14" customFormat="1" ht="20.100000000000001" customHeight="1" x14ac:dyDescent="0.2">
      <c r="A285" s="9" t="str">
        <f>Hoja1!A311</f>
        <v xml:space="preserve">CU </v>
      </c>
      <c r="B285" s="9" t="str">
        <f>Hoja1!C311</f>
        <v>CT603015</v>
      </c>
      <c r="C285" s="9" t="str">
        <f>Hoja1!B311</f>
        <v>Cuarcita Tostada 60x30x1,5cm flameado, m2</v>
      </c>
      <c r="D285" s="10">
        <f>Hoja1!J311</f>
        <v>0</v>
      </c>
      <c r="E285" s="10">
        <f t="shared" si="10"/>
        <v>0</v>
      </c>
    </row>
    <row r="286" spans="1:5" s="14" customFormat="1" ht="20.100000000000001" customHeight="1" x14ac:dyDescent="0.2">
      <c r="A286" s="9" t="str">
        <f>Hoja1!A312</f>
        <v xml:space="preserve">CU </v>
      </c>
      <c r="B286" s="9" t="str">
        <f>Hoja1!C312</f>
        <v>CT603020</v>
      </c>
      <c r="C286" s="9" t="str">
        <f>Hoja1!B312</f>
        <v>Cuarcita Tostada 60x30x2cm flameado, m2</v>
      </c>
      <c r="D286" s="10">
        <f>Hoja1!J312</f>
        <v>32.229999999999997</v>
      </c>
      <c r="E286" s="10">
        <f t="shared" si="10"/>
        <v>38.998299999999993</v>
      </c>
    </row>
    <row r="287" spans="1:5" s="14" customFormat="1" ht="20.100000000000001" customHeight="1" x14ac:dyDescent="0.2">
      <c r="A287" s="9" t="str">
        <f>Hoja1!A313</f>
        <v xml:space="preserve">CU </v>
      </c>
      <c r="B287" s="9" t="str">
        <f>Hoja1!C313</f>
        <v>CT10033P</v>
      </c>
      <c r="C287" s="9" t="str">
        <f>Hoja1!B313</f>
        <v>Cuarcita Tostada 100x33x3cm flameado, c/1 c. larg. cizallado, ml</v>
      </c>
      <c r="D287" s="10">
        <f>Hoja1!J313</f>
        <v>0</v>
      </c>
      <c r="E287" s="10">
        <f t="shared" si="10"/>
        <v>0</v>
      </c>
    </row>
    <row r="288" spans="1:5" s="14" customFormat="1" ht="20.100000000000001" customHeight="1" x14ac:dyDescent="0.2">
      <c r="A288" s="9" t="str">
        <f>Hoja1!A314</f>
        <v xml:space="preserve">CU </v>
      </c>
      <c r="B288" s="9" t="str">
        <f>Hoja1!C314</f>
        <v>CT5033P</v>
      </c>
      <c r="C288" s="9" t="str">
        <f>Hoja1!B314</f>
        <v>Cuarcita Tostada 50x33x3cm flameado, c/1 c. larg. cizallado, ml</v>
      </c>
      <c r="D288" s="10">
        <f>Hoja1!J314</f>
        <v>18.18</v>
      </c>
      <c r="E288" s="10">
        <f t="shared" si="10"/>
        <v>21.997799999999998</v>
      </c>
    </row>
    <row r="289" spans="1:5" ht="20.100000000000001" customHeight="1" x14ac:dyDescent="0.2">
      <c r="A289" s="9" t="str">
        <f>Hoja1!A315</f>
        <v xml:space="preserve">CU </v>
      </c>
      <c r="B289" s="9" t="str">
        <f>Hoja1!C315</f>
        <v>CT3015X</v>
      </c>
      <c r="C289" s="9" t="str">
        <f>Hoja1!B315</f>
        <v>Cuarcita Tostada 30x15x1-3cm escarfilado, m2</v>
      </c>
      <c r="D289" s="10">
        <f>Hoja1!J315</f>
        <v>0</v>
      </c>
      <c r="E289" s="10">
        <f t="shared" si="10"/>
        <v>0</v>
      </c>
    </row>
    <row r="290" spans="1:5" ht="20.100000000000001" customHeight="1" x14ac:dyDescent="0.2">
      <c r="A290" s="9" t="str">
        <f>Hoja1!A316</f>
        <v xml:space="preserve">CU </v>
      </c>
      <c r="B290" s="9">
        <f>Hoja1!C316</f>
        <v>0</v>
      </c>
      <c r="C290" s="9" t="str">
        <f>Hoja1!B316</f>
        <v>Cuarcita gris Lugo 80x40cm, ud</v>
      </c>
      <c r="D290" s="10">
        <f>Hoja1!J316</f>
        <v>15</v>
      </c>
      <c r="E290" s="10">
        <f t="shared" si="10"/>
        <v>18.149999999999999</v>
      </c>
    </row>
    <row r="291" spans="1:5" ht="20.100000000000001" customHeight="1" x14ac:dyDescent="0.2">
      <c r="A291" s="9" t="str">
        <f>Hoja1!A317</f>
        <v xml:space="preserve">CH </v>
      </c>
      <c r="B291" s="9">
        <f>Hoja1!C317</f>
        <v>160</v>
      </c>
      <c r="C291" s="9" t="str">
        <f>Hoja1!B317</f>
        <v>Chapa Marrón Oro, palet</v>
      </c>
      <c r="D291" s="10">
        <f>Hoja1!J317</f>
        <v>223.14</v>
      </c>
      <c r="E291" s="10">
        <f t="shared" si="10"/>
        <v>269.99939999999998</v>
      </c>
    </row>
    <row r="292" spans="1:5" ht="20.100000000000001" customHeight="1" x14ac:dyDescent="0.2">
      <c r="A292" s="9" t="str">
        <f>Hoja1!A318</f>
        <v xml:space="preserve">CH </v>
      </c>
      <c r="B292" s="9" t="str">
        <f>Hoja1!C318</f>
        <v xml:space="preserve">160U            </v>
      </c>
      <c r="C292" s="9" t="str">
        <f>Hoja1!B318</f>
        <v>Chapa Marrón Oro , fila</v>
      </c>
      <c r="D292" s="10">
        <f>Hoja1!J318</f>
        <v>11.6</v>
      </c>
      <c r="E292" s="10">
        <f t="shared" si="10"/>
        <v>14.036</v>
      </c>
    </row>
    <row r="293" spans="1:5" ht="20.100000000000001" customHeight="1" x14ac:dyDescent="0.2">
      <c r="A293" s="9" t="str">
        <f>Hoja1!A319</f>
        <v xml:space="preserve">CH </v>
      </c>
      <c r="B293" s="9" t="str">
        <f>Hoja1!C319</f>
        <v>160F</v>
      </c>
      <c r="C293" s="9" t="str">
        <f>Hoja1!B319</f>
        <v>Chapa Marrón Oro fina, palet</v>
      </c>
      <c r="D293" s="10">
        <f>Hoja1!J319</f>
        <v>223.14</v>
      </c>
      <c r="E293" s="10">
        <f t="shared" si="10"/>
        <v>269.99939999999998</v>
      </c>
    </row>
    <row r="294" spans="1:5" ht="20.100000000000001" customHeight="1" x14ac:dyDescent="0.2">
      <c r="A294" s="9" t="str">
        <f>Hoja1!A320</f>
        <v xml:space="preserve">CH </v>
      </c>
      <c r="B294" s="9" t="str">
        <f>Hoja1!C320</f>
        <v>160FU</v>
      </c>
      <c r="C294" s="9" t="str">
        <f>Hoja1!B320</f>
        <v>Chapa Marrón Oro fina, fila</v>
      </c>
      <c r="D294" s="10">
        <f>Hoja1!J320</f>
        <v>12</v>
      </c>
      <c r="E294" s="10">
        <f t="shared" si="10"/>
        <v>14.52</v>
      </c>
    </row>
    <row r="295" spans="1:5" ht="20.100000000000001" customHeight="1" x14ac:dyDescent="0.2">
      <c r="A295" s="9" t="str">
        <f>Hoja1!A321</f>
        <v xml:space="preserve">CH </v>
      </c>
      <c r="B295" s="9" t="str">
        <f>Hoja1!C321</f>
        <v xml:space="preserve">160/1           </v>
      </c>
      <c r="C295" s="9" t="str">
        <f>Hoja1!B321</f>
        <v>Chapa Marrón Mixta, palet</v>
      </c>
      <c r="D295" s="10">
        <f>Hoja1!J321</f>
        <v>223.14</v>
      </c>
      <c r="E295" s="10">
        <f t="shared" si="10"/>
        <v>269.99939999999998</v>
      </c>
    </row>
    <row r="296" spans="1:5" ht="20.100000000000001" customHeight="1" x14ac:dyDescent="0.2">
      <c r="A296" s="9" t="str">
        <f>Hoja1!A322</f>
        <v xml:space="preserve">CH </v>
      </c>
      <c r="B296" s="9" t="str">
        <f>Hoja1!C322</f>
        <v xml:space="preserve">160/1U          </v>
      </c>
      <c r="C296" s="9" t="str">
        <f>Hoja1!B322</f>
        <v>Chapa Marrón Mixta, fila</v>
      </c>
      <c r="D296" s="10">
        <f>Hoja1!J322</f>
        <v>12</v>
      </c>
      <c r="E296" s="10">
        <f t="shared" si="10"/>
        <v>14.52</v>
      </c>
    </row>
    <row r="297" spans="1:5" ht="20.100000000000001" customHeight="1" x14ac:dyDescent="0.2">
      <c r="A297" s="9" t="str">
        <f>Hoja1!A323</f>
        <v xml:space="preserve">CH </v>
      </c>
      <c r="B297" s="9" t="str">
        <f>Hoja1!C323</f>
        <v xml:space="preserve">160/1F   </v>
      </c>
      <c r="C297" s="9" t="str">
        <f>Hoja1!B323</f>
        <v>Chapa Marrón Mixta Fina, palet</v>
      </c>
      <c r="D297" s="10">
        <f>Hoja1!J323</f>
        <v>223.14</v>
      </c>
      <c r="E297" s="10">
        <f t="shared" si="10"/>
        <v>269.99939999999998</v>
      </c>
    </row>
    <row r="298" spans="1:5" ht="20.100000000000001" customHeight="1" x14ac:dyDescent="0.2">
      <c r="A298" s="9" t="str">
        <f>Hoja1!A324</f>
        <v xml:space="preserve">CH </v>
      </c>
      <c r="B298" s="9" t="str">
        <f>Hoja1!C324</f>
        <v xml:space="preserve">160/1FU          </v>
      </c>
      <c r="C298" s="9" t="str">
        <f>Hoja1!B324</f>
        <v>Chapa Marrón Mixta Fina, fila</v>
      </c>
      <c r="D298" s="10">
        <f>Hoja1!J324</f>
        <v>0</v>
      </c>
      <c r="E298" s="10">
        <f t="shared" si="10"/>
        <v>0</v>
      </c>
    </row>
    <row r="299" spans="1:5" ht="20.100000000000001" customHeight="1" x14ac:dyDescent="0.2">
      <c r="A299" s="9" t="str">
        <f>Hoja1!A325</f>
        <v xml:space="preserve">CH </v>
      </c>
      <c r="B299" s="9" t="str">
        <f>Hoja1!C325</f>
        <v>160/1G</v>
      </c>
      <c r="C299" s="9" t="str">
        <f>Hoja1!B325</f>
        <v>Chapa Marrón Mixta Gruesa, palet</v>
      </c>
      <c r="D299" s="10">
        <f>Hoja1!J325</f>
        <v>206.61</v>
      </c>
      <c r="E299" s="10">
        <f t="shared" si="10"/>
        <v>249.99810000000002</v>
      </c>
    </row>
    <row r="300" spans="1:5" ht="20.100000000000001" customHeight="1" x14ac:dyDescent="0.2">
      <c r="A300" s="9" t="str">
        <f>Hoja1!A326</f>
        <v xml:space="preserve">CH </v>
      </c>
      <c r="B300" s="9" t="str">
        <f>Hoja1!C326</f>
        <v>160/1GU</v>
      </c>
      <c r="C300" s="9" t="str">
        <f>Hoja1!B326</f>
        <v>Chapa Marrón Mixta Gruesa, fila</v>
      </c>
      <c r="D300" s="10">
        <f>Hoja1!J326</f>
        <v>14.88</v>
      </c>
      <c r="E300" s="10">
        <f t="shared" si="10"/>
        <v>18.004799999999999</v>
      </c>
    </row>
    <row r="301" spans="1:5" ht="20.100000000000001" customHeight="1" x14ac:dyDescent="0.2">
      <c r="A301" s="9" t="str">
        <f>Hoja1!A327</f>
        <v xml:space="preserve">CH </v>
      </c>
      <c r="B301" s="9" t="str">
        <f>Hoja1!C327</f>
        <v xml:space="preserve">160/2           </v>
      </c>
      <c r="C301" s="9" t="str">
        <f>Hoja1!B327</f>
        <v>Chapa Gris Mixta, palet</v>
      </c>
      <c r="D301" s="10">
        <f>Hoja1!J327</f>
        <v>223.14</v>
      </c>
      <c r="E301" s="10">
        <f t="shared" si="10"/>
        <v>269.99939999999998</v>
      </c>
    </row>
    <row r="302" spans="1:5" ht="20.100000000000001" customHeight="1" x14ac:dyDescent="0.2">
      <c r="A302" s="9" t="str">
        <f>Hoja1!A328</f>
        <v xml:space="preserve">CH </v>
      </c>
      <c r="B302" s="9" t="str">
        <f>Hoja1!C328</f>
        <v>160/3</v>
      </c>
      <c r="C302" s="9" t="str">
        <f>Hoja1!B328</f>
        <v>Cuarcita Gris / Azul , palet</v>
      </c>
      <c r="D302" s="10">
        <f>Hoja1!J328</f>
        <v>223.14</v>
      </c>
      <c r="E302" s="10">
        <f t="shared" si="10"/>
        <v>269.99939999999998</v>
      </c>
    </row>
    <row r="303" spans="1:5" ht="20.100000000000001" customHeight="1" x14ac:dyDescent="0.2">
      <c r="A303" s="9" t="str">
        <f>Hoja1!A329</f>
        <v xml:space="preserve">CH </v>
      </c>
      <c r="B303" s="9">
        <f>Hoja1!C329</f>
        <v>150</v>
      </c>
      <c r="C303" s="9" t="str">
        <f>Hoja1!B329</f>
        <v>Chapa Cuarcita Marrón Oxidada 2/3cm, palet</v>
      </c>
      <c r="D303" s="10">
        <f>Hoja1!J329</f>
        <v>235</v>
      </c>
      <c r="E303" s="10">
        <f t="shared" si="10"/>
        <v>284.34999999999997</v>
      </c>
    </row>
    <row r="304" spans="1:5" ht="20.100000000000001" customHeight="1" x14ac:dyDescent="0.2">
      <c r="A304" s="9" t="str">
        <f>Hoja1!A330</f>
        <v xml:space="preserve">CH </v>
      </c>
      <c r="B304" s="9" t="str">
        <f>Hoja1!C330</f>
        <v xml:space="preserve">150U            </v>
      </c>
      <c r="C304" s="9" t="str">
        <f>Hoja1!B330</f>
        <v>Chapa Cuarcia Marrón Oxidada 2/3cm, m2</v>
      </c>
      <c r="D304" s="10">
        <f>Hoja1!J330</f>
        <v>12</v>
      </c>
      <c r="E304" s="10">
        <f t="shared" si="10"/>
        <v>14.52</v>
      </c>
    </row>
    <row r="305" spans="1:5" ht="20.100000000000001" customHeight="1" x14ac:dyDescent="0.2">
      <c r="A305" s="9" t="str">
        <f>Hoja1!A331</f>
        <v xml:space="preserve">CH </v>
      </c>
      <c r="B305" s="9" t="str">
        <f>Hoja1!C331</f>
        <v xml:space="preserve">150/3           </v>
      </c>
      <c r="C305" s="9" t="str">
        <f>Hoja1!B331</f>
        <v>Chapa Multicolor Gris, palet</v>
      </c>
      <c r="D305" s="10">
        <f>Hoja1!J331</f>
        <v>214.88</v>
      </c>
      <c r="E305" s="10">
        <f t="shared" si="10"/>
        <v>260.00479999999999</v>
      </c>
    </row>
    <row r="306" spans="1:5" ht="20.100000000000001" customHeight="1" x14ac:dyDescent="0.2">
      <c r="A306" s="9" t="str">
        <f>Hoja1!A332</f>
        <v xml:space="preserve">CH </v>
      </c>
      <c r="B306" s="9" t="str">
        <f>Hoja1!C332</f>
        <v xml:space="preserve">150/3U          </v>
      </c>
      <c r="C306" s="9" t="str">
        <f>Hoja1!B332</f>
        <v>Chapa Multicolor Gris, m2</v>
      </c>
      <c r="D306" s="10">
        <f>Hoja1!J332</f>
        <v>12</v>
      </c>
      <c r="E306" s="10">
        <f t="shared" si="10"/>
        <v>14.52</v>
      </c>
    </row>
    <row r="307" spans="1:5" ht="20.100000000000001" customHeight="1" x14ac:dyDescent="0.2">
      <c r="A307" s="9" t="str">
        <f>Hoja1!A333</f>
        <v xml:space="preserve">CH </v>
      </c>
      <c r="B307" s="9">
        <f>Hoja1!C333</f>
        <v>154</v>
      </c>
      <c r="C307" s="9" t="str">
        <f>Hoja1!B333</f>
        <v>Chapa Filita Roja Oxidada, 2/3cm, palet</v>
      </c>
      <c r="D307" s="10">
        <f>Hoja1!J333</f>
        <v>181.82</v>
      </c>
      <c r="E307" s="10">
        <f t="shared" si="10"/>
        <v>220.00219999999999</v>
      </c>
    </row>
    <row r="308" spans="1:5" ht="20.100000000000001" customHeight="1" x14ac:dyDescent="0.2">
      <c r="A308" s="9" t="str">
        <f>Hoja1!A334</f>
        <v xml:space="preserve">CH </v>
      </c>
      <c r="B308" s="9" t="str">
        <f>Hoja1!C334</f>
        <v xml:space="preserve">154/1           </v>
      </c>
      <c r="C308" s="9" t="str">
        <f>Hoja1!B334</f>
        <v>Chapa Filita Roja Oxidada, 4/6 cm, palet</v>
      </c>
      <c r="D308" s="10">
        <f>Hoja1!J334</f>
        <v>181.82</v>
      </c>
      <c r="E308" s="10">
        <f t="shared" si="10"/>
        <v>220.00219999999999</v>
      </c>
    </row>
    <row r="309" spans="1:5" ht="20.100000000000001" customHeight="1" x14ac:dyDescent="0.2">
      <c r="A309" s="9" t="str">
        <f>Hoja1!A335</f>
        <v xml:space="preserve">CH </v>
      </c>
      <c r="B309" s="9">
        <f>Hoja1!C335</f>
        <v>155</v>
      </c>
      <c r="C309" s="9" t="str">
        <f>Hoja1!B335</f>
        <v>Chapa Cuarcita Amarilla Paderne 2/3cm, palet</v>
      </c>
      <c r="D309" s="10">
        <f>Hoja1!J335</f>
        <v>214.88</v>
      </c>
      <c r="E309" s="10">
        <f t="shared" si="10"/>
        <v>260.00479999999999</v>
      </c>
    </row>
    <row r="310" spans="1:5" ht="20.100000000000001" customHeight="1" x14ac:dyDescent="0.2">
      <c r="A310" s="9" t="str">
        <f>Hoja1!A336</f>
        <v xml:space="preserve">CH </v>
      </c>
      <c r="B310" s="9" t="str">
        <f>Hoja1!C336</f>
        <v>155U</v>
      </c>
      <c r="C310" s="9" t="str">
        <f>Hoja1!B336</f>
        <v>Chapa Cuarcita Amarilla Paderne 2/3cm, fila</v>
      </c>
      <c r="D310" s="10">
        <f>Hoja1!J336</f>
        <v>12</v>
      </c>
      <c r="E310" s="10">
        <f t="shared" si="10"/>
        <v>14.52</v>
      </c>
    </row>
    <row r="311" spans="1:5" ht="20.100000000000001" customHeight="1" x14ac:dyDescent="0.2">
      <c r="A311" s="9" t="str">
        <f>Hoja1!A337</f>
        <v xml:space="preserve">CH </v>
      </c>
      <c r="B311" s="9" t="str">
        <f>Hoja1!C337</f>
        <v>155/1</v>
      </c>
      <c r="C311" s="9" t="str">
        <f>Hoja1!B337</f>
        <v>Chapa Cuarcita Gris Paderne 2/3cm, palet</v>
      </c>
      <c r="D311" s="10">
        <f>Hoja1!J337</f>
        <v>0</v>
      </c>
      <c r="E311" s="10">
        <f t="shared" si="10"/>
        <v>0</v>
      </c>
    </row>
    <row r="312" spans="1:5" ht="20.100000000000001" customHeight="1" x14ac:dyDescent="0.2">
      <c r="A312" s="9" t="str">
        <f>Hoja1!A338</f>
        <v xml:space="preserve">CH </v>
      </c>
      <c r="B312" s="9" t="str">
        <f>Hoja1!C338</f>
        <v>155/1U</v>
      </c>
      <c r="C312" s="9" t="str">
        <f>Hoja1!B338</f>
        <v>Chapa Cuarcita Gris Paderne 2/3cm, fila</v>
      </c>
      <c r="D312" s="10">
        <f>Hoja1!J338</f>
        <v>12</v>
      </c>
      <c r="E312" s="10">
        <f t="shared" si="10"/>
        <v>14.52</v>
      </c>
    </row>
    <row r="313" spans="1:5" ht="20.100000000000001" customHeight="1" x14ac:dyDescent="0.2">
      <c r="A313" s="9" t="str">
        <f>Hoja1!A339</f>
        <v xml:space="preserve">CH </v>
      </c>
      <c r="B313" s="9">
        <f>Hoja1!C339</f>
        <v>320</v>
      </c>
      <c r="C313" s="9" t="str">
        <f>Hoja1!B339</f>
        <v>Chapa Gneiss Ocre  2/3 cm, 25 filas, palet</v>
      </c>
      <c r="D313" s="10">
        <f>Hoja1!J339</f>
        <v>305.79000000000002</v>
      </c>
      <c r="E313" s="10">
        <f t="shared" si="10"/>
        <v>370.0059</v>
      </c>
    </row>
    <row r="314" spans="1:5" ht="20.100000000000001" customHeight="1" x14ac:dyDescent="0.2">
      <c r="A314" s="9" t="str">
        <f>Hoja1!A340</f>
        <v xml:space="preserve">CH </v>
      </c>
      <c r="B314" s="9" t="str">
        <f>Hoja1!C340</f>
        <v>320U</v>
      </c>
      <c r="C314" s="9" t="str">
        <f>Hoja1!B340</f>
        <v>Chapa Gneiss Ocre  2/3 cm, fila</v>
      </c>
      <c r="D314" s="10">
        <f>Hoja1!J340</f>
        <v>13.22</v>
      </c>
      <c r="E314" s="10">
        <f t="shared" si="10"/>
        <v>15.9962</v>
      </c>
    </row>
    <row r="315" spans="1:5" ht="20.100000000000001" customHeight="1" x14ac:dyDescent="0.2">
      <c r="A315" s="9" t="str">
        <f>Hoja1!A341</f>
        <v xml:space="preserve">CH </v>
      </c>
      <c r="B315" s="9" t="str">
        <f>Hoja1!C341</f>
        <v>320F</v>
      </c>
      <c r="C315" s="9" t="str">
        <f>Hoja1!B341</f>
        <v>Chapa Gneiss Ocre fina 1/2 cm, 35 filas, palet</v>
      </c>
      <c r="D315" s="10">
        <f>Hoja1!J341</f>
        <v>396.7</v>
      </c>
      <c r="E315" s="10">
        <f t="shared" si="10"/>
        <v>480.00699999999995</v>
      </c>
    </row>
    <row r="316" spans="1:5" ht="20.100000000000001" customHeight="1" x14ac:dyDescent="0.2">
      <c r="A316" s="9" t="str">
        <f>Hoja1!A342</f>
        <v xml:space="preserve">CH </v>
      </c>
      <c r="B316" s="9" t="str">
        <f>Hoja1!C342</f>
        <v>320FU</v>
      </c>
      <c r="C316" s="9" t="str">
        <f>Hoja1!B342</f>
        <v>Chapa Gneiss Ocre fina 1/2 cm, fila</v>
      </c>
      <c r="D316" s="10">
        <f>Hoja1!J342</f>
        <v>13.22</v>
      </c>
      <c r="E316" s="10">
        <f t="shared" si="10"/>
        <v>15.9962</v>
      </c>
    </row>
    <row r="317" spans="1:5" ht="20.100000000000001" customHeight="1" x14ac:dyDescent="0.2">
      <c r="A317" s="9" t="str">
        <f>Hoja1!A343</f>
        <v xml:space="preserve">CH </v>
      </c>
      <c r="B317" s="9" t="str">
        <f>Hoja1!C343</f>
        <v>320G</v>
      </c>
      <c r="C317" s="9" t="str">
        <f>Hoja1!B343</f>
        <v>Chapa Gneiss Ocre mediana 3/4 cm, 20 filas, palet</v>
      </c>
      <c r="D317" s="10">
        <f>Hoja1!J343</f>
        <v>260.33</v>
      </c>
      <c r="E317" s="10">
        <f t="shared" si="10"/>
        <v>314.99929999999995</v>
      </c>
    </row>
    <row r="318" spans="1:5" ht="20.100000000000001" customHeight="1" x14ac:dyDescent="0.2">
      <c r="A318" s="9" t="str">
        <f>Hoja1!A344</f>
        <v xml:space="preserve">CH </v>
      </c>
      <c r="B318" s="9" t="str">
        <f>Hoja1!C344</f>
        <v>320GU</v>
      </c>
      <c r="C318" s="9" t="str">
        <f>Hoja1!B344</f>
        <v>Chapa Gneiss Ocre mediana  3/4 cm, fila</v>
      </c>
      <c r="D318" s="10">
        <f>Hoja1!J344</f>
        <v>13.22</v>
      </c>
      <c r="E318" s="10">
        <f t="shared" si="10"/>
        <v>15.9962</v>
      </c>
    </row>
    <row r="319" spans="1:5" ht="20.100000000000001" customHeight="1" x14ac:dyDescent="0.2">
      <c r="A319" s="9" t="str">
        <f>Hoja1!A345</f>
        <v xml:space="preserve">CH </v>
      </c>
      <c r="B319" s="9" t="str">
        <f>Hoja1!C345</f>
        <v>320X</v>
      </c>
      <c r="C319" s="9" t="str">
        <f>Hoja1!B345</f>
        <v>Chapa Gneiss Ocre extra gruesa  4/6 cm, 15 filas, palet</v>
      </c>
      <c r="D319" s="10">
        <f>Hoja1!J345</f>
        <v>202.48</v>
      </c>
      <c r="E319" s="10">
        <f t="shared" si="10"/>
        <v>245.00079999999997</v>
      </c>
    </row>
    <row r="320" spans="1:5" ht="20.100000000000001" customHeight="1" x14ac:dyDescent="0.2">
      <c r="A320" s="9" t="str">
        <f>Hoja1!A346</f>
        <v xml:space="preserve">CH </v>
      </c>
      <c r="B320" s="9" t="str">
        <f>Hoja1!C346</f>
        <v xml:space="preserve">154/2           </v>
      </c>
      <c r="C320" s="9" t="str">
        <f>Hoja1!B346</f>
        <v>Chapa Lugo fina 2/3cm, palet</v>
      </c>
      <c r="D320" s="10">
        <f>Hoja1!J346</f>
        <v>243.8</v>
      </c>
      <c r="E320" s="10">
        <f t="shared" si="10"/>
        <v>294.99799999999999</v>
      </c>
    </row>
    <row r="321" spans="1:5" ht="20.100000000000001" customHeight="1" x14ac:dyDescent="0.2">
      <c r="A321" s="9" t="str">
        <f>Hoja1!A347</f>
        <v xml:space="preserve">CH </v>
      </c>
      <c r="B321" s="9" t="str">
        <f>Hoja1!C347</f>
        <v xml:space="preserve">154/3           </v>
      </c>
      <c r="C321" s="9" t="str">
        <f>Hoja1!B347</f>
        <v>Chapa Lugo mediana 3/4cm, palet</v>
      </c>
      <c r="D321" s="10">
        <f>Hoja1!J347</f>
        <v>202.48</v>
      </c>
      <c r="E321" s="10">
        <f t="shared" si="10"/>
        <v>245.00079999999997</v>
      </c>
    </row>
    <row r="322" spans="1:5" ht="20.100000000000001" customHeight="1" x14ac:dyDescent="0.2">
      <c r="A322" s="9" t="str">
        <f>Hoja1!A348</f>
        <v xml:space="preserve">CH </v>
      </c>
      <c r="B322" s="9" t="str">
        <f>Hoja1!C348</f>
        <v xml:space="preserve">154/4           </v>
      </c>
      <c r="C322" s="9" t="str">
        <f>Hoja1!B348</f>
        <v>Chapa Lugo gruesa 4/6cm, palet</v>
      </c>
      <c r="D322" s="10">
        <f>Hoja1!J348</f>
        <v>243.8</v>
      </c>
      <c r="E322" s="10">
        <f t="shared" si="10"/>
        <v>294.99799999999999</v>
      </c>
    </row>
    <row r="323" spans="1:5" ht="20.100000000000001" customHeight="1" x14ac:dyDescent="0.2">
      <c r="A323" s="9" t="str">
        <f>Hoja1!A349</f>
        <v xml:space="preserve">CH </v>
      </c>
      <c r="B323" s="9" t="str">
        <f>Hoja1!C349</f>
        <v>154G</v>
      </c>
      <c r="C323" s="9" t="str">
        <f>Hoja1!B349</f>
        <v>Chapa Lugo gris 2/3cm, palet</v>
      </c>
      <c r="D323" s="10">
        <f>Hoja1!J349</f>
        <v>200</v>
      </c>
      <c r="E323" s="10">
        <f t="shared" si="10"/>
        <v>242</v>
      </c>
    </row>
    <row r="324" spans="1:5" ht="20.100000000000001" customHeight="1" x14ac:dyDescent="0.2">
      <c r="A324" s="9" t="str">
        <f>Hoja1!A350</f>
        <v xml:space="preserve">CH </v>
      </c>
      <c r="B324" s="9" t="str">
        <f>Hoja1!C350</f>
        <v>154GU</v>
      </c>
      <c r="C324" s="9" t="str">
        <f>Hoja1!B350</f>
        <v>Chapa Lugo gris 2/3cm, fila</v>
      </c>
      <c r="D324" s="10">
        <f>Hoja1!J350</f>
        <v>0</v>
      </c>
      <c r="E324" s="10">
        <f t="shared" si="10"/>
        <v>0</v>
      </c>
    </row>
    <row r="325" spans="1:5" ht="20.100000000000001" customHeight="1" x14ac:dyDescent="0.2">
      <c r="A325" s="9" t="str">
        <f>Hoja1!A351</f>
        <v xml:space="preserve">CH </v>
      </c>
      <c r="B325" s="9" t="str">
        <f>Hoja1!C351</f>
        <v xml:space="preserve">154/5           </v>
      </c>
      <c r="C325" s="9" t="str">
        <f>Hoja1!B351</f>
        <v>Chapa Musgo, palet</v>
      </c>
      <c r="D325" s="10">
        <f>Hoja1!J351</f>
        <v>165.29</v>
      </c>
      <c r="E325" s="10">
        <f t="shared" si="10"/>
        <v>200.00089999999997</v>
      </c>
    </row>
    <row r="326" spans="1:5" ht="20.100000000000001" customHeight="1" x14ac:dyDescent="0.2">
      <c r="A326" s="9" t="str">
        <f>Hoja1!A352</f>
        <v xml:space="preserve">CH </v>
      </c>
      <c r="B326" s="9" t="str">
        <f>Hoja1!C352</f>
        <v xml:space="preserve">303/8           </v>
      </c>
      <c r="C326" s="9" t="str">
        <f>Hoja1!B352</f>
        <v>Chapa Santiago, 4/5 cm, palet</v>
      </c>
      <c r="D326" s="10">
        <f>Hoja1!J352</f>
        <v>190.08</v>
      </c>
      <c r="E326" s="10">
        <f t="shared" si="10"/>
        <v>229.99680000000001</v>
      </c>
    </row>
    <row r="327" spans="1:5" ht="20.100000000000001" customHeight="1" x14ac:dyDescent="0.2">
      <c r="A327" s="9" t="str">
        <f>Hoja1!A353</f>
        <v xml:space="preserve">CH </v>
      </c>
      <c r="B327" s="9" t="str">
        <f>Hoja1!C353</f>
        <v xml:space="preserve">303/8U          </v>
      </c>
      <c r="C327" s="9" t="str">
        <f>Hoja1!B353</f>
        <v>Chapa Santiago, 4/5 cm, fila</v>
      </c>
      <c r="D327" s="10">
        <f>Hoja1!J353</f>
        <v>12</v>
      </c>
      <c r="E327" s="10">
        <f t="shared" si="10"/>
        <v>14.52</v>
      </c>
    </row>
    <row r="328" spans="1:5" ht="20.100000000000001" customHeight="1" x14ac:dyDescent="0.2">
      <c r="A328" s="9" t="str">
        <f>Hoja1!A354</f>
        <v xml:space="preserve">CH </v>
      </c>
      <c r="B328" s="9" t="str">
        <f>Hoja1!C354</f>
        <v>350F</v>
      </c>
      <c r="C328" s="9" t="str">
        <f>Hoja1!B354</f>
        <v>Chapa Cuarcita Amarilla Violeta fina, palet</v>
      </c>
      <c r="D328" s="10">
        <f>Hoja1!J354</f>
        <v>0</v>
      </c>
      <c r="E328" s="10">
        <f t="shared" si="10"/>
        <v>0</v>
      </c>
    </row>
    <row r="329" spans="1:5" ht="20.100000000000001" customHeight="1" x14ac:dyDescent="0.2">
      <c r="A329" s="9" t="str">
        <f>Hoja1!A355</f>
        <v xml:space="preserve">CH </v>
      </c>
      <c r="B329" s="9" t="str">
        <f>Hoja1!C355</f>
        <v>350FU</v>
      </c>
      <c r="C329" s="9" t="str">
        <f>Hoja1!B355</f>
        <v>Chapa Cuarcita Amarilla Violeta fina, fila</v>
      </c>
      <c r="D329" s="10">
        <f>Hoja1!J355</f>
        <v>12</v>
      </c>
      <c r="E329" s="10">
        <f t="shared" si="10"/>
        <v>14.52</v>
      </c>
    </row>
    <row r="330" spans="1:5" ht="20.100000000000001" customHeight="1" x14ac:dyDescent="0.2">
      <c r="A330" s="9" t="str">
        <f>Hoja1!A356</f>
        <v xml:space="preserve">CH </v>
      </c>
      <c r="B330" s="9">
        <f>Hoja1!C356</f>
        <v>350</v>
      </c>
      <c r="C330" s="9" t="str">
        <f>Hoja1!B356</f>
        <v>Chapa Cuarcita Amarilla Violeta, palet</v>
      </c>
      <c r="D330" s="10">
        <f>Hoja1!J356</f>
        <v>235</v>
      </c>
      <c r="E330" s="10">
        <f t="shared" si="10"/>
        <v>284.34999999999997</v>
      </c>
    </row>
    <row r="331" spans="1:5" ht="20.100000000000001" customHeight="1" x14ac:dyDescent="0.2">
      <c r="A331" s="9" t="str">
        <f>Hoja1!A357</f>
        <v xml:space="preserve">CH </v>
      </c>
      <c r="B331" s="9" t="str">
        <f>Hoja1!C357</f>
        <v>350U</v>
      </c>
      <c r="C331" s="9" t="str">
        <f>Hoja1!B357</f>
        <v>Chapa Cuarcita Amarilla Violeta, fila</v>
      </c>
      <c r="D331" s="10">
        <f>Hoja1!J357</f>
        <v>0</v>
      </c>
      <c r="E331" s="10">
        <f t="shared" ref="E331:E394" si="11">D331*1.21</f>
        <v>0</v>
      </c>
    </row>
    <row r="332" spans="1:5" ht="20.100000000000001" customHeight="1" x14ac:dyDescent="0.2">
      <c r="A332" s="9" t="str">
        <f>Hoja1!A358</f>
        <v xml:space="preserve">CH </v>
      </c>
      <c r="B332" s="9" t="str">
        <f>Hoja1!C358</f>
        <v>350G</v>
      </c>
      <c r="C332" s="9" t="str">
        <f>Hoja1!B358</f>
        <v>Chapa Cuarcita Amarilla Violeta gruesa, palet</v>
      </c>
      <c r="D332" s="10">
        <f>Hoja1!J358</f>
        <v>200</v>
      </c>
      <c r="E332" s="10">
        <f t="shared" si="11"/>
        <v>242</v>
      </c>
    </row>
    <row r="333" spans="1:5" ht="20.100000000000001" customHeight="1" x14ac:dyDescent="0.2">
      <c r="A333" s="9" t="str">
        <f>Hoja1!A359</f>
        <v xml:space="preserve">CH </v>
      </c>
      <c r="B333" s="9" t="str">
        <f>Hoja1!C359</f>
        <v>350GU</v>
      </c>
      <c r="C333" s="9" t="str">
        <f>Hoja1!B359</f>
        <v>Chapa Cuarcita Amarilla Violeta gruesa, fila</v>
      </c>
      <c r="D333" s="10">
        <f>Hoja1!J359</f>
        <v>12</v>
      </c>
      <c r="E333" s="10">
        <f t="shared" si="11"/>
        <v>14.52</v>
      </c>
    </row>
    <row r="334" spans="1:5" ht="20.100000000000001" customHeight="1" x14ac:dyDescent="0.2">
      <c r="A334" s="9" t="str">
        <f>Hoja1!A360</f>
        <v xml:space="preserve">CH </v>
      </c>
      <c r="B334" s="9">
        <f>Hoja1!C360</f>
        <v>130</v>
      </c>
      <c r="C334" s="9" t="str">
        <f>Hoja1!B360</f>
        <v>Chapa Cuarcita Violeta Mixta fina (40 filas), palet</v>
      </c>
      <c r="D334" s="10">
        <f>Hoja1!J360</f>
        <v>0</v>
      </c>
      <c r="E334" s="10">
        <f t="shared" si="11"/>
        <v>0</v>
      </c>
    </row>
    <row r="335" spans="1:5" ht="20.100000000000001" customHeight="1" x14ac:dyDescent="0.2">
      <c r="A335" s="9" t="str">
        <f>Hoja1!A361</f>
        <v xml:space="preserve">CH </v>
      </c>
      <c r="B335" s="9" t="str">
        <f>Hoja1!C361</f>
        <v>130/1</v>
      </c>
      <c r="C335" s="9" t="str">
        <f>Hoja1!B361</f>
        <v>Chapa Cuarcita Violeta Mixta gruesa, palet</v>
      </c>
      <c r="D335" s="10">
        <f>Hoja1!J361</f>
        <v>0</v>
      </c>
      <c r="E335" s="10">
        <f t="shared" si="11"/>
        <v>0</v>
      </c>
    </row>
    <row r="336" spans="1:5" ht="20.100000000000001" customHeight="1" x14ac:dyDescent="0.2">
      <c r="A336" s="9" t="str">
        <f>Hoja1!A362</f>
        <v xml:space="preserve">CH </v>
      </c>
      <c r="B336" s="9">
        <f>Hoja1!C362</f>
        <v>153</v>
      </c>
      <c r="C336" s="9" t="str">
        <f>Hoja1!B362</f>
        <v>Chapa Marrón Arena, palet</v>
      </c>
      <c r="D336" s="10">
        <f>Hoja1!J362</f>
        <v>0</v>
      </c>
      <c r="E336" s="10">
        <f t="shared" si="11"/>
        <v>0</v>
      </c>
    </row>
    <row r="337" spans="1:5" ht="20.100000000000001" customHeight="1" x14ac:dyDescent="0.2">
      <c r="A337" s="9" t="str">
        <f>Hoja1!A363</f>
        <v xml:space="preserve">CH </v>
      </c>
      <c r="B337" s="9" t="str">
        <f>Hoja1!C363</f>
        <v xml:space="preserve">203/2           </v>
      </c>
      <c r="C337" s="9" t="str">
        <f>Hoja1!B363</f>
        <v>Chapa Pizarra País irreg. rústica, palet</v>
      </c>
      <c r="D337" s="10">
        <f>Hoja1!J363</f>
        <v>165.29</v>
      </c>
      <c r="E337" s="10">
        <f t="shared" si="11"/>
        <v>200.00089999999997</v>
      </c>
    </row>
    <row r="338" spans="1:5" ht="20.100000000000001" customHeight="1" x14ac:dyDescent="0.2">
      <c r="A338" s="9" t="str">
        <f>Hoja1!A364</f>
        <v xml:space="preserve">CH </v>
      </c>
      <c r="B338" s="9" t="str">
        <f>Hoja1!C364</f>
        <v xml:space="preserve">203/2U          </v>
      </c>
      <c r="C338" s="9" t="str">
        <f>Hoja1!B364</f>
        <v>Chapa Pizarra País irreg. rústica, fila</v>
      </c>
      <c r="D338" s="10">
        <f>Hoja1!J364</f>
        <v>10</v>
      </c>
      <c r="E338" s="10">
        <f t="shared" si="11"/>
        <v>12.1</v>
      </c>
    </row>
    <row r="339" spans="1:5" ht="20.100000000000001" customHeight="1" x14ac:dyDescent="0.2">
      <c r="A339" s="9" t="str">
        <f>Hoja1!A365</f>
        <v xml:space="preserve">CH </v>
      </c>
      <c r="B339" s="9" t="str">
        <f>Hoja1!C365</f>
        <v xml:space="preserve">203/4           </v>
      </c>
      <c r="C339" s="9" t="str">
        <f>Hoja1!B365</f>
        <v>Chapa Pizarra País Irreg., palet</v>
      </c>
      <c r="D339" s="10">
        <f>Hoja1!J365</f>
        <v>227.27</v>
      </c>
      <c r="E339" s="10">
        <f t="shared" si="11"/>
        <v>274.99670000000003</v>
      </c>
    </row>
    <row r="340" spans="1:5" ht="20.100000000000001" customHeight="1" x14ac:dyDescent="0.2">
      <c r="A340" s="9" t="str">
        <f>Hoja1!A366</f>
        <v xml:space="preserve">CH </v>
      </c>
      <c r="B340" s="9" t="str">
        <f>Hoja1!C366</f>
        <v xml:space="preserve">203/4U          </v>
      </c>
      <c r="C340" s="9" t="str">
        <f>Hoja1!B366</f>
        <v>Chapa Pizarra País Irreg., 2/3cm, fila</v>
      </c>
      <c r="D340" s="10">
        <f>Hoja1!J366</f>
        <v>10</v>
      </c>
      <c r="E340" s="10">
        <f t="shared" si="11"/>
        <v>12.1</v>
      </c>
    </row>
    <row r="341" spans="1:5" ht="20.100000000000001" customHeight="1" x14ac:dyDescent="0.2">
      <c r="A341" s="9" t="str">
        <f>Hoja1!A367</f>
        <v xml:space="preserve">CH </v>
      </c>
      <c r="B341" s="9" t="str">
        <f>Hoja1!C367</f>
        <v>300/5</v>
      </c>
      <c r="C341" s="9" t="str">
        <f>Hoja1!B367</f>
        <v>Chapa Xisto Negro 3/4cm, palet</v>
      </c>
      <c r="D341" s="10">
        <f>Hoja1!J367</f>
        <v>0</v>
      </c>
      <c r="E341" s="10">
        <f t="shared" si="11"/>
        <v>0</v>
      </c>
    </row>
    <row r="342" spans="1:5" ht="20.100000000000001" customHeight="1" x14ac:dyDescent="0.2">
      <c r="A342" s="9" t="str">
        <f>Hoja1!A368</f>
        <v xml:space="preserve">CH </v>
      </c>
      <c r="B342" s="9" t="str">
        <f>Hoja1!C368</f>
        <v>300/6</v>
      </c>
      <c r="C342" s="9" t="str">
        <f>Hoja1!B368</f>
        <v>Chapa Xisto oxidado 2/3cm (25 filas), palet</v>
      </c>
      <c r="D342" s="10">
        <f>Hoja1!J368</f>
        <v>289.26</v>
      </c>
      <c r="E342" s="10">
        <f t="shared" si="11"/>
        <v>350.00459999999998</v>
      </c>
    </row>
    <row r="343" spans="1:5" ht="20.100000000000001" customHeight="1" x14ac:dyDescent="0.2">
      <c r="A343" s="9" t="str">
        <f>Hoja1!A369</f>
        <v xml:space="preserve">CH </v>
      </c>
      <c r="B343" s="9" t="str">
        <f>Hoja1!C369</f>
        <v>300/6U</v>
      </c>
      <c r="C343" s="9" t="str">
        <f>Hoja1!B369</f>
        <v>Chapa Xisto oxidado, 2/3cm, fila</v>
      </c>
      <c r="D343" s="10">
        <f>Hoja1!J369</f>
        <v>12.4</v>
      </c>
      <c r="E343" s="10">
        <f t="shared" si="11"/>
        <v>15.004</v>
      </c>
    </row>
    <row r="344" spans="1:5" ht="20.100000000000001" customHeight="1" x14ac:dyDescent="0.2">
      <c r="A344" s="9" t="str">
        <f>Hoja1!A370</f>
        <v xml:space="preserve">CH </v>
      </c>
      <c r="B344" s="9" t="str">
        <f>Hoja1!C370</f>
        <v>300/6F</v>
      </c>
      <c r="C344" s="9" t="str">
        <f>Hoja1!B370</f>
        <v>Chapa Xisto oxidado, 1/2cm, palet</v>
      </c>
      <c r="D344" s="10">
        <f>Hoja1!J370</f>
        <v>0</v>
      </c>
      <c r="E344" s="10">
        <f t="shared" si="11"/>
        <v>0</v>
      </c>
    </row>
    <row r="345" spans="1:5" ht="20.100000000000001" customHeight="1" x14ac:dyDescent="0.2">
      <c r="A345" s="9" t="str">
        <f>Hoja1!A371</f>
        <v xml:space="preserve">CH </v>
      </c>
      <c r="B345" s="9" t="str">
        <f>Hoja1!C371</f>
        <v>300/6G</v>
      </c>
      <c r="C345" s="9" t="str">
        <f>Hoja1!B371</f>
        <v>Chapa Xisto oxidado 3/5cm, 20 filas,palet</v>
      </c>
      <c r="D345" s="10">
        <f>Hoja1!J371</f>
        <v>231.41</v>
      </c>
      <c r="E345" s="10">
        <f t="shared" si="11"/>
        <v>280.0061</v>
      </c>
    </row>
    <row r="346" spans="1:5" ht="20.100000000000001" customHeight="1" x14ac:dyDescent="0.2">
      <c r="A346" s="9" t="str">
        <f>Hoja1!A372</f>
        <v xml:space="preserve">CH </v>
      </c>
      <c r="B346" s="9" t="str">
        <f>Hoja1!C372</f>
        <v>300/6GU</v>
      </c>
      <c r="C346" s="9" t="str">
        <f>Hoja1!B372</f>
        <v>Chapa Xisto oxidado, 3/5cm,fila</v>
      </c>
      <c r="D346" s="10">
        <f>Hoja1!J372</f>
        <v>0</v>
      </c>
      <c r="E346" s="10">
        <f t="shared" si="11"/>
        <v>0</v>
      </c>
    </row>
    <row r="347" spans="1:5" ht="20.100000000000001" customHeight="1" x14ac:dyDescent="0.2">
      <c r="A347" s="9" t="str">
        <f>Hoja1!A373</f>
        <v xml:space="preserve">CH </v>
      </c>
      <c r="B347" s="9">
        <f>Hoja1!C373</f>
        <v>140</v>
      </c>
      <c r="C347" s="9" t="str">
        <f>Hoja1!B373</f>
        <v>Chapa Cuarcita Marrón Clara, 4/5cm, 20 filas, palet</v>
      </c>
      <c r="D347" s="10">
        <f>Hoja1!J373</f>
        <v>0</v>
      </c>
      <c r="E347" s="10">
        <f t="shared" si="11"/>
        <v>0</v>
      </c>
    </row>
    <row r="348" spans="1:5" ht="20.100000000000001" customHeight="1" x14ac:dyDescent="0.2">
      <c r="A348" s="9" t="str">
        <f>Hoja1!A374</f>
        <v xml:space="preserve">CH </v>
      </c>
      <c r="B348" s="9" t="str">
        <f>Hoja1!C374</f>
        <v>140U</v>
      </c>
      <c r="C348" s="9" t="str">
        <f>Hoja1!B374</f>
        <v>Chapa Cuarcita Marrón Clara, 4/5cm, 20 filas, palet</v>
      </c>
      <c r="D348" s="10">
        <f>Hoja1!J374</f>
        <v>0</v>
      </c>
      <c r="E348" s="10">
        <f t="shared" si="11"/>
        <v>0</v>
      </c>
    </row>
    <row r="349" spans="1:5" ht="20.100000000000001" customHeight="1" x14ac:dyDescent="0.2">
      <c r="A349" s="9" t="str">
        <f>Hoja1!A375</f>
        <v xml:space="preserve">CH </v>
      </c>
      <c r="B349" s="9">
        <f>Hoja1!C375</f>
        <v>170</v>
      </c>
      <c r="C349" s="9" t="str">
        <f>Hoja1!B375</f>
        <v>Chapa Irreg. Pizarra Verde, 2/3 cm, 30 filas, palet</v>
      </c>
      <c r="D349" s="10">
        <f>Hoja1!J375</f>
        <v>0</v>
      </c>
      <c r="E349" s="10">
        <f t="shared" si="11"/>
        <v>0</v>
      </c>
    </row>
    <row r="350" spans="1:5" ht="20.100000000000001" customHeight="1" x14ac:dyDescent="0.2">
      <c r="A350" s="9" t="str">
        <f>Hoja1!A376</f>
        <v xml:space="preserve">CH </v>
      </c>
      <c r="B350" s="9">
        <f>Hoja1!C376</f>
        <v>145</v>
      </c>
      <c r="C350" s="9" t="str">
        <f>Hoja1!B376</f>
        <v>Chapa Vidrio Crema, 30 filas, palet</v>
      </c>
      <c r="D350" s="10">
        <f>Hoja1!J376</f>
        <v>320</v>
      </c>
      <c r="E350" s="10">
        <f t="shared" si="11"/>
        <v>387.2</v>
      </c>
    </row>
    <row r="351" spans="1:5" ht="20.100000000000001" customHeight="1" x14ac:dyDescent="0.2">
      <c r="A351" s="9" t="str">
        <f>Hoja1!A377</f>
        <v xml:space="preserve">CH </v>
      </c>
      <c r="B351" s="9" t="str">
        <f>Hoja1!C377</f>
        <v>145U</v>
      </c>
      <c r="C351" s="9" t="str">
        <f>Hoja1!B377</f>
        <v>Chapa Vidrio Crema, fila</v>
      </c>
      <c r="D351" s="10">
        <f>Hoja1!J377</f>
        <v>12</v>
      </c>
      <c r="E351" s="10">
        <f t="shared" si="11"/>
        <v>14.52</v>
      </c>
    </row>
    <row r="352" spans="1:5" ht="20.100000000000001" customHeight="1" x14ac:dyDescent="0.2">
      <c r="A352" s="9" t="str">
        <f>Hoja1!A378</f>
        <v xml:space="preserve">CH </v>
      </c>
      <c r="B352" s="9" t="str">
        <f>Hoja1!C378</f>
        <v>145G</v>
      </c>
      <c r="C352" s="9" t="str">
        <f>Hoja1!B378</f>
        <v>Chapa Vidrio Crema gruesa 3/5cm, 20 filas, palet</v>
      </c>
      <c r="D352" s="10">
        <f>Hoja1!J378</f>
        <v>202.48</v>
      </c>
      <c r="E352" s="10">
        <f t="shared" si="11"/>
        <v>245.00079999999997</v>
      </c>
    </row>
    <row r="353" spans="1:5" ht="20.100000000000001" customHeight="1" x14ac:dyDescent="0.2">
      <c r="A353" s="9" t="str">
        <f>Hoja1!A379</f>
        <v xml:space="preserve">CH </v>
      </c>
      <c r="B353" s="9" t="str">
        <f>Hoja1!C379</f>
        <v>145GU</v>
      </c>
      <c r="C353" s="9" t="str">
        <f>Hoja1!B379</f>
        <v>Chapa Vidrio Crema gruesa 3/5cm, fila</v>
      </c>
      <c r="D353" s="10">
        <f>Hoja1!J379</f>
        <v>12</v>
      </c>
      <c r="E353" s="10">
        <f t="shared" si="11"/>
        <v>14.52</v>
      </c>
    </row>
    <row r="354" spans="1:5" ht="20.100000000000001" customHeight="1" x14ac:dyDescent="0.2">
      <c r="A354" s="9" t="str">
        <f>Hoja1!A380</f>
        <v xml:space="preserve">CH </v>
      </c>
      <c r="B354" s="9">
        <f>Hoja1!C380</f>
        <v>0</v>
      </c>
      <c r="C354" s="9" t="str">
        <f>Hoja1!B380</f>
        <v>Chapa Luz Océano, palet</v>
      </c>
      <c r="D354" s="10">
        <f>Hoja1!J380</f>
        <v>190</v>
      </c>
      <c r="E354" s="10">
        <f t="shared" si="11"/>
        <v>229.9</v>
      </c>
    </row>
    <row r="355" spans="1:5" ht="20.100000000000001" customHeight="1" x14ac:dyDescent="0.2">
      <c r="A355" s="9" t="str">
        <f>Hoja1!A381</f>
        <v xml:space="preserve">CH </v>
      </c>
      <c r="B355" s="9" t="str">
        <f>Hoja1!C381</f>
        <v>156F</v>
      </c>
      <c r="C355" s="9" t="str">
        <f>Hoja1!B381</f>
        <v>Chapa Marrón Varadero fina, palet</v>
      </c>
      <c r="D355" s="10">
        <f>Hoja1!J381</f>
        <v>235.54</v>
      </c>
      <c r="E355" s="10">
        <f t="shared" si="11"/>
        <v>285.0034</v>
      </c>
    </row>
    <row r="356" spans="1:5" ht="20.100000000000001" customHeight="1" x14ac:dyDescent="0.2">
      <c r="A356" s="9" t="str">
        <f>Hoja1!A382</f>
        <v xml:space="preserve">CH </v>
      </c>
      <c r="B356" s="9" t="str">
        <f>Hoja1!C382</f>
        <v>156FU</v>
      </c>
      <c r="C356" s="9" t="str">
        <f>Hoja1!B382</f>
        <v>Chapa Marrón Varadero fina, fila</v>
      </c>
      <c r="D356" s="10">
        <f>Hoja1!J382</f>
        <v>12</v>
      </c>
      <c r="E356" s="10">
        <f t="shared" si="11"/>
        <v>14.52</v>
      </c>
    </row>
    <row r="357" spans="1:5" ht="20.100000000000001" customHeight="1" x14ac:dyDescent="0.2">
      <c r="A357" s="9" t="str">
        <f>Hoja1!A383</f>
        <v xml:space="preserve">CH </v>
      </c>
      <c r="B357" s="9">
        <f>Hoja1!C383</f>
        <v>156</v>
      </c>
      <c r="C357" s="9" t="str">
        <f>Hoja1!B383</f>
        <v>Chapa Marrón Varadero, palet</v>
      </c>
      <c r="D357" s="10">
        <f>Hoja1!J383</f>
        <v>235.54</v>
      </c>
      <c r="E357" s="10">
        <f t="shared" si="11"/>
        <v>285.0034</v>
      </c>
    </row>
    <row r="358" spans="1:5" ht="20.100000000000001" customHeight="1" x14ac:dyDescent="0.2">
      <c r="A358" s="9" t="str">
        <f>Hoja1!A384</f>
        <v xml:space="preserve">CH </v>
      </c>
      <c r="B358" s="9" t="str">
        <f>Hoja1!C384</f>
        <v>156U</v>
      </c>
      <c r="C358" s="9" t="str">
        <f>Hoja1!B384</f>
        <v>Chapa Marrón Varadero, fila</v>
      </c>
      <c r="D358" s="10">
        <f>Hoja1!J384</f>
        <v>12</v>
      </c>
      <c r="E358" s="10">
        <f t="shared" si="11"/>
        <v>14.52</v>
      </c>
    </row>
    <row r="359" spans="1:5" ht="20.100000000000001" customHeight="1" x14ac:dyDescent="0.2">
      <c r="A359" s="9" t="str">
        <f>Hoja1!A385</f>
        <v xml:space="preserve">CH </v>
      </c>
      <c r="B359" s="9">
        <f>Hoja1!C385</f>
        <v>157</v>
      </c>
      <c r="C359" s="9" t="str">
        <f>Hoja1!B385</f>
        <v>Chapa Vieja Brillante, palet</v>
      </c>
      <c r="D359" s="10">
        <f>Hoja1!J385</f>
        <v>0</v>
      </c>
      <c r="E359" s="10">
        <f t="shared" si="11"/>
        <v>0</v>
      </c>
    </row>
    <row r="360" spans="1:5" ht="20.100000000000001" customHeight="1" x14ac:dyDescent="0.2">
      <c r="A360" s="9" t="str">
        <f>Hoja1!A386</f>
        <v xml:space="preserve">CH </v>
      </c>
      <c r="B360" s="9" t="str">
        <f>Hoja1!C386</f>
        <v>157U</v>
      </c>
      <c r="C360" s="9" t="str">
        <f>Hoja1!B386</f>
        <v>Chapa Vieja Brillante, fila</v>
      </c>
      <c r="D360" s="10">
        <f>Hoja1!J386</f>
        <v>10</v>
      </c>
      <c r="E360" s="10">
        <f t="shared" si="11"/>
        <v>12.1</v>
      </c>
    </row>
    <row r="361" spans="1:5" ht="20.100000000000001" customHeight="1" x14ac:dyDescent="0.2">
      <c r="A361" s="9" t="str">
        <f>Hoja1!A387</f>
        <v xml:space="preserve">CH </v>
      </c>
      <c r="B361" s="9">
        <f>Hoja1!C387</f>
        <v>180</v>
      </c>
      <c r="C361" s="9" t="str">
        <f>Hoja1!B387</f>
        <v>Chapa Irreg. Granito moreno abujardado, grueso 5cm, fila</v>
      </c>
      <c r="D361" s="10">
        <f>Hoja1!J387</f>
        <v>27.27</v>
      </c>
      <c r="E361" s="10">
        <f t="shared" si="11"/>
        <v>32.996699999999997</v>
      </c>
    </row>
    <row r="362" spans="1:5" ht="20.100000000000001" customHeight="1" x14ac:dyDescent="0.2">
      <c r="A362" s="9" t="str">
        <f>Hoja1!A388</f>
        <v xml:space="preserve">CH </v>
      </c>
      <c r="B362" s="9" t="str">
        <f>Hoja1!C388</f>
        <v>180/2</v>
      </c>
      <c r="C362" s="9" t="str">
        <f>Hoja1!B388</f>
        <v>Chapa Irreg. Granito moreno abujardado, grueso 3cm, fila</v>
      </c>
      <c r="D362" s="10">
        <f>Hoja1!J388</f>
        <v>24.79</v>
      </c>
      <c r="E362" s="10">
        <f t="shared" si="11"/>
        <v>29.995899999999999</v>
      </c>
    </row>
    <row r="363" spans="1:5" ht="20.100000000000001" customHeight="1" x14ac:dyDescent="0.2">
      <c r="A363" s="9" t="str">
        <f>Hoja1!A389</f>
        <v xml:space="preserve">CH </v>
      </c>
      <c r="B363" s="9" t="str">
        <f>Hoja1!C389</f>
        <v>180/1</v>
      </c>
      <c r="C363" s="9" t="str">
        <f>Hoja1!B389</f>
        <v>Chapa grande Irreg. Granito moreno abujardado, grueso 3cm, fila</v>
      </c>
      <c r="D363" s="10">
        <f>Hoja1!J389</f>
        <v>24.79</v>
      </c>
      <c r="E363" s="10">
        <f t="shared" si="11"/>
        <v>29.995899999999999</v>
      </c>
    </row>
    <row r="364" spans="1:5" ht="20.100000000000001" customHeight="1" x14ac:dyDescent="0.2">
      <c r="A364" s="9" t="str">
        <f>Hoja1!A390</f>
        <v xml:space="preserve">CH </v>
      </c>
      <c r="B364" s="9">
        <f>Hoja1!C390</f>
        <v>0</v>
      </c>
      <c r="C364" s="9" t="str">
        <f>Hoja1!B390</f>
        <v>Chapa Irreg. Granito moreno abujardado, grueso 2cm, fila</v>
      </c>
      <c r="D364" s="10">
        <f>Hoja1!J390</f>
        <v>20.66</v>
      </c>
      <c r="E364" s="10">
        <f t="shared" si="11"/>
        <v>24.9986</v>
      </c>
    </row>
    <row r="365" spans="1:5" ht="20.100000000000001" customHeight="1" x14ac:dyDescent="0.2">
      <c r="A365" s="9" t="str">
        <f>Hoja1!A391</f>
        <v xml:space="preserve">CH </v>
      </c>
      <c r="B365" s="9">
        <f>Hoja1!C391</f>
        <v>183</v>
      </c>
      <c r="C365" s="9" t="str">
        <f>Hoja1!B391</f>
        <v>Chapa Irreg. Granito moreno abuj., grueso 3cm, (recortes) fila</v>
      </c>
      <c r="D365" s="10">
        <f>Hoja1!J391</f>
        <v>11.16</v>
      </c>
      <c r="E365" s="10">
        <f t="shared" si="11"/>
        <v>13.5036</v>
      </c>
    </row>
    <row r="366" spans="1:5" ht="20.100000000000001" customHeight="1" x14ac:dyDescent="0.2">
      <c r="A366" s="9" t="str">
        <f>Hoja1!A392</f>
        <v xml:space="preserve">CH </v>
      </c>
      <c r="B366" s="9">
        <f>Hoja1!C392</f>
        <v>0</v>
      </c>
      <c r="C366" s="9" t="str">
        <f>Hoja1!B392</f>
        <v>Chapa Irreg. Granito moreno serrada, grueso 3cm, fila</v>
      </c>
      <c r="D366" s="10">
        <f>Hoja1!J392</f>
        <v>9</v>
      </c>
      <c r="E366" s="10">
        <f t="shared" si="11"/>
        <v>10.89</v>
      </c>
    </row>
    <row r="367" spans="1:5" ht="20.100000000000001" customHeight="1" x14ac:dyDescent="0.2">
      <c r="A367" s="9" t="str">
        <f>Hoja1!A393</f>
        <v xml:space="preserve">CH </v>
      </c>
      <c r="B367" s="9">
        <f>Hoja1!C393</f>
        <v>181</v>
      </c>
      <c r="C367" s="9" t="str">
        <f>Hoja1!B393</f>
        <v>Chapa Rústica Granito moreno, palet</v>
      </c>
      <c r="D367" s="10">
        <f>Hoja1!J393</f>
        <v>0</v>
      </c>
      <c r="E367" s="10">
        <f t="shared" si="11"/>
        <v>0</v>
      </c>
    </row>
    <row r="368" spans="1:5" ht="20.100000000000001" customHeight="1" x14ac:dyDescent="0.2">
      <c r="A368" s="9" t="str">
        <f>Hoja1!A394</f>
        <v xml:space="preserve">CH </v>
      </c>
      <c r="B368" s="9">
        <f>Hoja1!C394</f>
        <v>182</v>
      </c>
      <c r="C368" s="9" t="str">
        <f>Hoja1!B394</f>
        <v>Chapa granito resuelo, palet</v>
      </c>
      <c r="D368" s="10">
        <f>Hoja1!J394</f>
        <v>173.55</v>
      </c>
      <c r="E368" s="10">
        <f t="shared" si="11"/>
        <v>209.99550000000002</v>
      </c>
    </row>
    <row r="369" spans="1:5" ht="20.100000000000001" customHeight="1" x14ac:dyDescent="0.2">
      <c r="A369" s="9" t="str">
        <f>Hoja1!A395</f>
        <v xml:space="preserve">CH </v>
      </c>
      <c r="B369" s="9" t="str">
        <f>Hoja1!C395</f>
        <v>182U</v>
      </c>
      <c r="C369" s="9" t="str">
        <f>Hoja1!B395</f>
        <v>Chapa granito resuelo, fila</v>
      </c>
      <c r="D369" s="10">
        <f>Hoja1!J395</f>
        <v>18</v>
      </c>
      <c r="E369" s="10">
        <f t="shared" si="11"/>
        <v>21.78</v>
      </c>
    </row>
    <row r="370" spans="1:5" ht="20.100000000000001" customHeight="1" thickBot="1" x14ac:dyDescent="0.25">
      <c r="A370" s="11" t="str">
        <f>Hoja1!A396</f>
        <v xml:space="preserve">CH </v>
      </c>
      <c r="B370" s="11">
        <f>Hoja1!C396</f>
        <v>650</v>
      </c>
      <c r="C370" s="11" t="str">
        <f>Hoja1!B396</f>
        <v>Chapa Cuarcita Amarillo Tropical 1,5/2,5cm, fila</v>
      </c>
      <c r="D370" s="12">
        <f>Hoja1!J396</f>
        <v>14.88</v>
      </c>
      <c r="E370" s="12">
        <f t="shared" si="11"/>
        <v>18.004799999999999</v>
      </c>
    </row>
    <row r="371" spans="1:5" ht="20.100000000000001" customHeight="1" thickTop="1" x14ac:dyDescent="0.2">
      <c r="A371" s="41" t="str">
        <f>Hoja1!A399</f>
        <v>EXT</v>
      </c>
      <c r="B371" s="41" t="str">
        <f>Hoja1!C399</f>
        <v>BNC104</v>
      </c>
      <c r="C371" s="41" t="str">
        <f>Hoja1!B399</f>
        <v>Banco en granito c/respaldo L=200cm, mod. Senior</v>
      </c>
      <c r="D371" s="42">
        <f>Hoja1!J399</f>
        <v>350</v>
      </c>
      <c r="E371" s="42">
        <f t="shared" si="11"/>
        <v>423.5</v>
      </c>
    </row>
    <row r="372" spans="1:5" ht="20.100000000000001" customHeight="1" x14ac:dyDescent="0.2">
      <c r="A372" s="9" t="str">
        <f>Hoja1!A400</f>
        <v>EXT</v>
      </c>
      <c r="B372" s="9" t="str">
        <f>Hoja1!C400</f>
        <v>BNCDE16</v>
      </c>
      <c r="C372" s="9" t="str">
        <f>Hoja1!B400</f>
        <v>Banco granito c/ respaldo, L=200cm, mod. Arco</v>
      </c>
      <c r="D372" s="10">
        <f>Hoja1!J400</f>
        <v>495.87</v>
      </c>
      <c r="E372" s="10">
        <f t="shared" si="11"/>
        <v>600.0027</v>
      </c>
    </row>
    <row r="373" spans="1:5" ht="20.100000000000001" customHeight="1" x14ac:dyDescent="0.2">
      <c r="A373" s="9" t="str">
        <f>Hoja1!A401</f>
        <v>EXT</v>
      </c>
      <c r="B373" s="9" t="str">
        <f>Hoja1!C401</f>
        <v>BNC</v>
      </c>
      <c r="C373" s="9" t="str">
        <f>Hoja1!B401</f>
        <v>Banco granito c/ respaldo, L=200cm, mod. Modular</v>
      </c>
      <c r="D373" s="10">
        <f>Hoja1!J401</f>
        <v>495.87</v>
      </c>
      <c r="E373" s="10">
        <f t="shared" si="11"/>
        <v>600.0027</v>
      </c>
    </row>
    <row r="374" spans="1:5" ht="20.100000000000001" customHeight="1" x14ac:dyDescent="0.2">
      <c r="A374" s="9" t="str">
        <f>Hoja1!A402</f>
        <v>EXT</v>
      </c>
      <c r="B374" s="9" t="str">
        <f>Hoja1!C402</f>
        <v>BNC</v>
      </c>
      <c r="C374" s="9" t="str">
        <f>Hoja1!B402</f>
        <v>Banco granito L=150cm, mod. Parque</v>
      </c>
      <c r="D374" s="10">
        <f>Hoja1!J402</f>
        <v>290</v>
      </c>
      <c r="E374" s="10">
        <f t="shared" si="11"/>
        <v>350.9</v>
      </c>
    </row>
    <row r="375" spans="1:5" ht="20.100000000000001" customHeight="1" x14ac:dyDescent="0.2">
      <c r="A375" s="9" t="str">
        <f>Hoja1!A403</f>
        <v>EXT</v>
      </c>
      <c r="B375" s="9" t="str">
        <f>Hoja1!C403</f>
        <v>BNC</v>
      </c>
      <c r="C375" s="9" t="str">
        <f>Hoja1!B403</f>
        <v>Banco granito L=150cm, mod. Pazo</v>
      </c>
      <c r="D375" s="10">
        <f>Hoja1!J403</f>
        <v>310</v>
      </c>
      <c r="E375" s="10">
        <f t="shared" si="11"/>
        <v>375.09999999999997</v>
      </c>
    </row>
    <row r="376" spans="1:5" ht="20.100000000000001" customHeight="1" x14ac:dyDescent="0.2">
      <c r="A376" s="9" t="str">
        <f>Hoja1!A404</f>
        <v>EXT</v>
      </c>
      <c r="B376" s="9" t="str">
        <f>Hoja1!C404</f>
        <v>BNC</v>
      </c>
      <c r="C376" s="9" t="str">
        <f>Hoja1!B404</f>
        <v>Banco granito L=150cm simple urban, ud</v>
      </c>
      <c r="D376" s="10">
        <f>Hoja1!J404</f>
        <v>190.08</v>
      </c>
      <c r="E376" s="10">
        <f t="shared" si="11"/>
        <v>229.99680000000001</v>
      </c>
    </row>
    <row r="377" spans="1:5" ht="20.100000000000001" customHeight="1" x14ac:dyDescent="0.2">
      <c r="A377" s="9" t="str">
        <f>Hoja1!A405</f>
        <v>EXT</v>
      </c>
      <c r="B377" s="9" t="str">
        <f>Hoja1!C405</f>
        <v>BNC</v>
      </c>
      <c r="C377" s="9" t="str">
        <f>Hoja1!B405</f>
        <v>Banco granito L=150cm simple maxi cubo, ud</v>
      </c>
      <c r="D377" s="10">
        <f>Hoja1!J405</f>
        <v>206.61</v>
      </c>
      <c r="E377" s="10">
        <f t="shared" si="11"/>
        <v>249.99810000000002</v>
      </c>
    </row>
    <row r="378" spans="1:5" ht="20.100000000000001" customHeight="1" x14ac:dyDescent="0.2">
      <c r="A378" s="9" t="str">
        <f>Hoja1!A406</f>
        <v>EXT</v>
      </c>
      <c r="B378" s="9" t="str">
        <f>Hoja1!C406</f>
        <v>BNC</v>
      </c>
      <c r="C378" s="9" t="str">
        <f>Hoja1!B406</f>
        <v>Banco granito L=150cm mod. Maxi Urban</v>
      </c>
      <c r="D378" s="10">
        <f>Hoja1!J406</f>
        <v>289.27</v>
      </c>
      <c r="E378" s="10">
        <f t="shared" si="11"/>
        <v>350.01669999999996</v>
      </c>
    </row>
    <row r="379" spans="1:5" ht="20.100000000000001" customHeight="1" x14ac:dyDescent="0.2">
      <c r="A379" s="9" t="str">
        <f>Hoja1!A407</f>
        <v>EXT</v>
      </c>
      <c r="B379" s="9" t="str">
        <f>Hoja1!C407</f>
        <v>BNCX200</v>
      </c>
      <c r="C379" s="9" t="str">
        <f>Hoja1!B407</f>
        <v>Banco Xisto 200x40cm c/ patas de 40x40x40cm, ud</v>
      </c>
      <c r="D379" s="10">
        <f>Hoja1!J407</f>
        <v>165.29</v>
      </c>
      <c r="E379" s="10">
        <f t="shared" si="11"/>
        <v>200.00089999999997</v>
      </c>
    </row>
    <row r="380" spans="1:5" ht="20.100000000000001" customHeight="1" x14ac:dyDescent="0.2">
      <c r="A380" s="9" t="str">
        <f>Hoja1!A408</f>
        <v>EXT</v>
      </c>
      <c r="B380" s="9" t="str">
        <f>Hoja1!C408</f>
        <v>BNCX150C</v>
      </c>
      <c r="C380" s="9" t="str">
        <f>Hoja1!B408</f>
        <v>Banco Xisto 150x35cm cepillado c/patas de 30x20x40cm, ud</v>
      </c>
      <c r="D380" s="10">
        <f>Hoja1!J408</f>
        <v>181.82</v>
      </c>
      <c r="E380" s="10">
        <f t="shared" si="11"/>
        <v>220.00219999999999</v>
      </c>
    </row>
    <row r="381" spans="1:5" ht="20.100000000000001" customHeight="1" x14ac:dyDescent="0.2">
      <c r="A381" s="9" t="str">
        <f>Hoja1!A409</f>
        <v>EXT</v>
      </c>
      <c r="B381" s="9" t="str">
        <f>Hoja1!C409</f>
        <v>FNT114</v>
      </c>
      <c r="C381" s="9" t="str">
        <f>Hoja1!B409</f>
        <v>Fuente de pared en granito 3 piezas, pia cuadrada, ud</v>
      </c>
      <c r="D381" s="10">
        <f>Hoja1!J409</f>
        <v>375</v>
      </c>
      <c r="E381" s="10">
        <f t="shared" si="11"/>
        <v>453.75</v>
      </c>
    </row>
    <row r="382" spans="1:5" ht="20.100000000000001" customHeight="1" x14ac:dyDescent="0.2">
      <c r="A382" s="9" t="str">
        <f>Hoja1!A410</f>
        <v>EXT</v>
      </c>
      <c r="B382" s="9" t="str">
        <f>Hoja1!C410</f>
        <v>FNT119</v>
      </c>
      <c r="C382" s="9" t="str">
        <f>Hoja1!B410</f>
        <v>Fuente de pared en granito 3 piezas, pia redonda, ud</v>
      </c>
      <c r="D382" s="10">
        <f>Hoja1!J410</f>
        <v>350</v>
      </c>
      <c r="E382" s="10">
        <f t="shared" si="11"/>
        <v>423.5</v>
      </c>
    </row>
    <row r="383" spans="1:5" ht="20.100000000000001" customHeight="1" x14ac:dyDescent="0.2">
      <c r="A383" s="9" t="str">
        <f>Hoja1!A411</f>
        <v>EXT</v>
      </c>
      <c r="B383" s="9" t="str">
        <f>Hoja1!C411</f>
        <v xml:space="preserve">FNT          </v>
      </c>
      <c r="C383" s="9" t="str">
        <f>Hoja1!B411</f>
        <v>Fuente rústica c/ pía + columna</v>
      </c>
      <c r="D383" s="10">
        <f>Hoja1!J411</f>
        <v>325</v>
      </c>
      <c r="E383" s="10">
        <f t="shared" si="11"/>
        <v>393.25</v>
      </c>
    </row>
    <row r="384" spans="1:5" ht="20.100000000000001" customHeight="1" x14ac:dyDescent="0.2">
      <c r="A384" s="9" t="str">
        <f>Hoja1!A412</f>
        <v>EXT</v>
      </c>
      <c r="B384" s="9" t="str">
        <f>Hoja1!C412</f>
        <v>FNTDE11</v>
      </c>
      <c r="C384" s="9" t="str">
        <f>Hoja1!B412</f>
        <v>Fuente pared c/pia baja + mural, mod. Celestial</v>
      </c>
      <c r="D384" s="10">
        <f>Hoja1!J412</f>
        <v>360</v>
      </c>
      <c r="E384" s="10">
        <f t="shared" si="11"/>
        <v>435.59999999999997</v>
      </c>
    </row>
    <row r="385" spans="1:5" ht="20.100000000000001" customHeight="1" x14ac:dyDescent="0.2">
      <c r="A385" s="9" t="str">
        <f>Hoja1!A413</f>
        <v>EXT</v>
      </c>
      <c r="B385" s="9" t="str">
        <f>Hoja1!C413</f>
        <v xml:space="preserve">FNT          </v>
      </c>
      <c r="C385" s="9" t="str">
        <f>Hoja1!B413</f>
        <v>Fuente centro 1 taza mod. Parque Hexagonal, ud</v>
      </c>
      <c r="D385" s="10">
        <f>Hoja1!J413</f>
        <v>350</v>
      </c>
      <c r="E385" s="10">
        <f t="shared" si="11"/>
        <v>423.5</v>
      </c>
    </row>
    <row r="386" spans="1:5" ht="20.100000000000001" customHeight="1" x14ac:dyDescent="0.2">
      <c r="A386" s="9" t="str">
        <f>Hoja1!A414</f>
        <v>EXT</v>
      </c>
      <c r="B386" s="9" t="str">
        <f>Hoja1!C414</f>
        <v xml:space="preserve">FNT          </v>
      </c>
      <c r="C386" s="9" t="str">
        <f>Hoja1!B414</f>
        <v>Fuente granito redonda 3 tazas, con lago,  mod. Ogmios</v>
      </c>
      <c r="D386" s="10">
        <f>Hoja1!J414</f>
        <v>2314.0500000000002</v>
      </c>
      <c r="E386" s="10">
        <f t="shared" si="11"/>
        <v>2800.0005000000001</v>
      </c>
    </row>
    <row r="387" spans="1:5" ht="20.100000000000001" customHeight="1" x14ac:dyDescent="0.2">
      <c r="A387" s="9" t="str">
        <f>Hoja1!A415</f>
        <v>EXT</v>
      </c>
      <c r="B387" s="9" t="str">
        <f>Hoja1!C415</f>
        <v>FNT</v>
      </c>
      <c r="C387" s="9" t="str">
        <f>Hoja1!B415</f>
        <v>Fuente granito con lago,  mod. Octágono</v>
      </c>
      <c r="D387" s="10">
        <f>Hoja1!J415</f>
        <v>1239.67</v>
      </c>
      <c r="E387" s="10">
        <f t="shared" si="11"/>
        <v>1500.0007000000001</v>
      </c>
    </row>
    <row r="388" spans="1:5" ht="20.100000000000001" customHeight="1" x14ac:dyDescent="0.2">
      <c r="A388" s="9" t="str">
        <f>Hoja1!A416</f>
        <v>EXT</v>
      </c>
      <c r="B388" s="9" t="str">
        <f>Hoja1!C416</f>
        <v xml:space="preserve">MES107         </v>
      </c>
      <c r="C388" s="9" t="str">
        <f>Hoja1!B416</f>
        <v>Mesa en granito 200x100cm, c/ 2 bancos y 2 taburetes</v>
      </c>
      <c r="D388" s="10">
        <f>Hoja1!J416</f>
        <v>1074.3800000000001</v>
      </c>
      <c r="E388" s="10">
        <f t="shared" si="11"/>
        <v>1299.9998000000001</v>
      </c>
    </row>
    <row r="389" spans="1:5" ht="20.100000000000001" customHeight="1" x14ac:dyDescent="0.2">
      <c r="A389" s="9" t="str">
        <f>Hoja1!A417</f>
        <v>EXT</v>
      </c>
      <c r="B389" s="9" t="str">
        <f>Hoja1!C417</f>
        <v>MESDE06</v>
      </c>
      <c r="C389" s="9" t="str">
        <f>Hoja1!B417</f>
        <v>Mesa en granito 200x100cm, c/ 2 bancos y 2 taburetes</v>
      </c>
      <c r="D389" s="10">
        <f>Hoja1!J417</f>
        <v>743.8</v>
      </c>
      <c r="E389" s="10">
        <f t="shared" si="11"/>
        <v>899.99799999999993</v>
      </c>
    </row>
    <row r="390" spans="1:5" ht="20.100000000000001" customHeight="1" x14ac:dyDescent="0.2">
      <c r="A390" s="9" t="str">
        <f>Hoja1!A418</f>
        <v>EXT</v>
      </c>
      <c r="B390" s="9" t="str">
        <f>Hoja1!C418</f>
        <v xml:space="preserve">MES105         </v>
      </c>
      <c r="C390" s="9" t="str">
        <f>Hoja1!B418</f>
        <v>Mesa en granito redonda, Ø120cm, c/3 bancos</v>
      </c>
      <c r="D390" s="10">
        <f>Hoja1!J418</f>
        <v>1074.3800000000001</v>
      </c>
      <c r="E390" s="10">
        <f t="shared" si="11"/>
        <v>1299.9998000000001</v>
      </c>
    </row>
    <row r="391" spans="1:5" ht="20.100000000000001" customHeight="1" x14ac:dyDescent="0.2">
      <c r="A391" s="9" t="str">
        <f>Hoja1!A419</f>
        <v>EXT</v>
      </c>
      <c r="B391" s="9" t="str">
        <f>Hoja1!C419</f>
        <v>MES107/1</v>
      </c>
      <c r="C391" s="9" t="str">
        <f>Hoja1!B419</f>
        <v>Mesa en granito 250x100cm, c/2 bancos y 2 taburetes</v>
      </c>
      <c r="D391" s="10">
        <f>Hoja1!J419</f>
        <v>1239.67</v>
      </c>
      <c r="E391" s="10">
        <f t="shared" si="11"/>
        <v>1500.0007000000001</v>
      </c>
    </row>
    <row r="392" spans="1:5" ht="20.100000000000001" customHeight="1" x14ac:dyDescent="0.2">
      <c r="A392" s="9" t="str">
        <f>Hoja1!A420</f>
        <v>EXT</v>
      </c>
      <c r="B392" s="9" t="str">
        <f>Hoja1!C420</f>
        <v>MESDE06/1</v>
      </c>
      <c r="C392" s="9" t="str">
        <f>Hoja1!B420</f>
        <v>Mesa en granito 250x100cm, c/2 bancos y 2 taburetes</v>
      </c>
      <c r="D392" s="10">
        <f>Hoja1!J420</f>
        <v>909.09</v>
      </c>
      <c r="E392" s="10">
        <f t="shared" si="11"/>
        <v>1099.9989</v>
      </c>
    </row>
    <row r="393" spans="1:5" ht="20.100000000000001" customHeight="1" x14ac:dyDescent="0.2">
      <c r="A393" s="9" t="str">
        <f>Hoja1!A421</f>
        <v>EXT</v>
      </c>
      <c r="B393" s="9" t="str">
        <f>Hoja1!C421</f>
        <v>MESX200</v>
      </c>
      <c r="C393" s="9" t="str">
        <f>Hoja1!B421</f>
        <v>Mesa Xisto Rústico 200x100cm c/2 bancos, ud</v>
      </c>
      <c r="D393" s="10">
        <f>Hoja1!J421</f>
        <v>909.09</v>
      </c>
      <c r="E393" s="10">
        <f t="shared" si="11"/>
        <v>1099.9989</v>
      </c>
    </row>
    <row r="394" spans="1:5" ht="20.100000000000001" customHeight="1" x14ac:dyDescent="0.2">
      <c r="A394" s="9" t="str">
        <f>Hoja1!A422</f>
        <v>EXT</v>
      </c>
      <c r="B394" s="9" t="str">
        <f>Hoja1!C422</f>
        <v>MESX200S</v>
      </c>
      <c r="C394" s="9" t="str">
        <f>Hoja1!B422</f>
        <v>Mesa Xisto cepillado 200x100cm c/2 bancos, ud</v>
      </c>
      <c r="D394" s="10">
        <f>Hoja1!J422</f>
        <v>1074.3800000000001</v>
      </c>
      <c r="E394" s="10">
        <f t="shared" si="11"/>
        <v>1299.9998000000001</v>
      </c>
    </row>
    <row r="395" spans="1:5" s="14" customFormat="1" ht="20.100000000000001" customHeight="1" x14ac:dyDescent="0.2">
      <c r="A395" s="9" t="str">
        <f>Hoja1!A423</f>
        <v>EXT</v>
      </c>
      <c r="B395" s="9" t="str">
        <f>Hoja1!C423</f>
        <v>MESX250</v>
      </c>
      <c r="C395" s="9" t="str">
        <f>Hoja1!B423</f>
        <v>Mesa Xisto Rústico 250x100cm c/2 bancos, ud</v>
      </c>
      <c r="D395" s="10">
        <f>Hoja1!J423</f>
        <v>826.45</v>
      </c>
      <c r="E395" s="10">
        <f t="shared" ref="E395:E458" si="12">D395*1.21</f>
        <v>1000.0045</v>
      </c>
    </row>
    <row r="396" spans="1:5" s="14" customFormat="1" ht="20.100000000000001" customHeight="1" x14ac:dyDescent="0.2">
      <c r="A396" s="9" t="str">
        <f>Hoja1!A424</f>
        <v>EXT</v>
      </c>
      <c r="B396" s="9">
        <f>Hoja1!C424</f>
        <v>0</v>
      </c>
      <c r="C396" s="9" t="str">
        <f>Hoja1!B424</f>
        <v>Mesa Pizarra 200x80x5cm rustica c/ 2 apoyos, ud</v>
      </c>
      <c r="D396" s="10">
        <f>Hoja1!J424</f>
        <v>698.35</v>
      </c>
      <c r="E396" s="10">
        <f t="shared" si="12"/>
        <v>845.00350000000003</v>
      </c>
    </row>
    <row r="397" spans="1:5" ht="20.100000000000001" customHeight="1" x14ac:dyDescent="0.2">
      <c r="A397" s="9" t="str">
        <f>Hoja1!A425</f>
        <v>EXT</v>
      </c>
      <c r="B397" s="9" t="str">
        <f>Hoja1!C425</f>
        <v>POZDE25</v>
      </c>
      <c r="C397" s="9" t="str">
        <f>Hoja1!B425</f>
        <v>Pozo en granito 200x110 rústico/abujardado, transv. Cilindrico</v>
      </c>
      <c r="D397" s="10">
        <f>Hoja1!J425</f>
        <v>1198.3499999999999</v>
      </c>
      <c r="E397" s="10">
        <f t="shared" si="12"/>
        <v>1450.0034999999998</v>
      </c>
    </row>
    <row r="398" spans="1:5" ht="20.100000000000001" customHeight="1" x14ac:dyDescent="0.2">
      <c r="A398" s="9" t="str">
        <f>Hoja1!A426</f>
        <v>EXT</v>
      </c>
      <c r="B398" s="9" t="str">
        <f>Hoja1!C426</f>
        <v>POZDE34/64</v>
      </c>
      <c r="C398" s="9" t="str">
        <f>Hoja1!B426</f>
        <v>Pozo en granito 200x110 rústico/abujardado c/ Arco</v>
      </c>
      <c r="D398" s="10">
        <f>Hoja1!J426</f>
        <v>1280.99</v>
      </c>
      <c r="E398" s="10">
        <f t="shared" si="12"/>
        <v>1549.9979000000001</v>
      </c>
    </row>
    <row r="399" spans="1:5" ht="20.100000000000001" customHeight="1" x14ac:dyDescent="0.2">
      <c r="A399" s="9" t="str">
        <f>Hoja1!A427</f>
        <v>EXT</v>
      </c>
      <c r="B399" s="9" t="str">
        <f>Hoja1!C427</f>
        <v>HOR101</v>
      </c>
      <c r="C399" s="9" t="str">
        <f>Hoja1!B427</f>
        <v>Horreo en granito 250x100cm c/balaustres</v>
      </c>
      <c r="D399" s="10">
        <f>Hoja1!J427</f>
        <v>1818.18</v>
      </c>
      <c r="E399" s="10">
        <f t="shared" si="12"/>
        <v>2199.9978000000001</v>
      </c>
    </row>
    <row r="400" spans="1:5" ht="20.100000000000001" customHeight="1" x14ac:dyDescent="0.2">
      <c r="A400" s="9" t="str">
        <f>Hoja1!A428</f>
        <v>EXT</v>
      </c>
      <c r="B400" s="9" t="str">
        <f>Hoja1!C428</f>
        <v>HOR</v>
      </c>
      <c r="C400" s="9" t="str">
        <f>Hoja1!B428</f>
        <v xml:space="preserve">Horreo en granito 150x70cm </v>
      </c>
      <c r="D400" s="10">
        <f>Hoja1!J428</f>
        <v>800</v>
      </c>
      <c r="E400" s="10">
        <f t="shared" si="12"/>
        <v>968</v>
      </c>
    </row>
    <row r="401" spans="1:5" ht="20.100000000000001" customHeight="1" x14ac:dyDescent="0.2">
      <c r="A401" s="9" t="str">
        <f>Hoja1!A429</f>
        <v>EXT</v>
      </c>
      <c r="B401" s="9" t="str">
        <f>Hoja1!C429</f>
        <v>CRU</v>
      </c>
      <c r="C401" s="9" t="str">
        <f>Hoja1!B429</f>
        <v>Cruceiro simple cuadrado, s/cristo</v>
      </c>
      <c r="D401" s="10">
        <f>Hoja1!J429</f>
        <v>661.16</v>
      </c>
      <c r="E401" s="10">
        <f t="shared" si="12"/>
        <v>800.00359999999989</v>
      </c>
    </row>
    <row r="402" spans="1:5" ht="20.100000000000001" customHeight="1" x14ac:dyDescent="0.2">
      <c r="A402" s="9" t="str">
        <f>Hoja1!A430</f>
        <v>EXT</v>
      </c>
      <c r="B402" s="9" t="str">
        <f>Hoja1!C430</f>
        <v>CRU</v>
      </c>
      <c r="C402" s="9" t="str">
        <f>Hoja1!B430</f>
        <v>Cruceiro redondo c/base, c/cristo</v>
      </c>
      <c r="D402" s="10">
        <f>Hoja1!J430</f>
        <v>1405</v>
      </c>
      <c r="E402" s="10">
        <f t="shared" si="12"/>
        <v>1700.05</v>
      </c>
    </row>
    <row r="403" spans="1:5" ht="20.100000000000001" customHeight="1" x14ac:dyDescent="0.2">
      <c r="A403" s="9" t="str">
        <f>Hoja1!A431</f>
        <v>EXT</v>
      </c>
      <c r="B403" s="9">
        <f>Hoja1!C431</f>
        <v>0</v>
      </c>
      <c r="C403" s="9" t="str">
        <f>Hoja1!B431</f>
        <v>Pia en granito rústica 50x50xH30cm, 55x45xH30cm, ud</v>
      </c>
      <c r="D403" s="10">
        <f>Hoja1!J431</f>
        <v>247.93</v>
      </c>
      <c r="E403" s="10">
        <f t="shared" si="12"/>
        <v>299.99529999999999</v>
      </c>
    </row>
    <row r="404" spans="1:5" ht="20.100000000000001" customHeight="1" x14ac:dyDescent="0.2">
      <c r="A404" s="9" t="str">
        <f>Hoja1!A432</f>
        <v>EXT</v>
      </c>
      <c r="B404" s="9">
        <f>Hoja1!C432</f>
        <v>0</v>
      </c>
      <c r="C404" s="9" t="str">
        <f>Hoja1!B432</f>
        <v>Pia en granito rústica 45x40x20cm</v>
      </c>
      <c r="D404" s="10">
        <f>Hoja1!J432</f>
        <v>231.41</v>
      </c>
      <c r="E404" s="10">
        <f t="shared" si="12"/>
        <v>280.0061</v>
      </c>
    </row>
    <row r="405" spans="1:5" ht="20.100000000000001" customHeight="1" x14ac:dyDescent="0.2">
      <c r="A405" s="9" t="str">
        <f>Hoja1!A433</f>
        <v>EXT</v>
      </c>
      <c r="B405" s="9">
        <f>Hoja1!C433</f>
        <v>0</v>
      </c>
      <c r="C405" s="9" t="str">
        <f>Hoja1!B433</f>
        <v>Pia en granito rústica 80x40x30cm</v>
      </c>
      <c r="D405" s="10">
        <f>Hoja1!J433</f>
        <v>280</v>
      </c>
      <c r="E405" s="10">
        <f t="shared" si="12"/>
        <v>338.8</v>
      </c>
    </row>
    <row r="406" spans="1:5" ht="20.100000000000001" customHeight="1" x14ac:dyDescent="0.2">
      <c r="A406" s="9" t="str">
        <f>Hoja1!A434</f>
        <v>EXT</v>
      </c>
      <c r="B406" s="9">
        <f>Hoja1!C434</f>
        <v>0</v>
      </c>
      <c r="C406" s="9" t="str">
        <f>Hoja1!B434</f>
        <v>Pia en granito rústica 120x50xH40cm</v>
      </c>
      <c r="D406" s="10">
        <f>Hoja1!J434</f>
        <v>620</v>
      </c>
      <c r="E406" s="10">
        <f t="shared" si="12"/>
        <v>750.19999999999993</v>
      </c>
    </row>
    <row r="407" spans="1:5" ht="20.100000000000001" customHeight="1" x14ac:dyDescent="0.2">
      <c r="A407" s="9" t="str">
        <f>Hoja1!A435</f>
        <v>EXT</v>
      </c>
      <c r="B407" s="9">
        <f>Hoja1!C435</f>
        <v>0</v>
      </c>
      <c r="C407" s="9" t="str">
        <f>Hoja1!B435</f>
        <v>Pia en granito rústica diam. 50cm, ud</v>
      </c>
      <c r="D407" s="10">
        <f>Hoja1!J435</f>
        <v>322.31</v>
      </c>
      <c r="E407" s="10">
        <f t="shared" si="12"/>
        <v>389.99509999999998</v>
      </c>
    </row>
    <row r="408" spans="1:5" ht="20.100000000000001" customHeight="1" x14ac:dyDescent="0.2">
      <c r="A408" s="9" t="str">
        <f>Hoja1!A436</f>
        <v>EXT</v>
      </c>
      <c r="B408" s="9">
        <f>Hoja1!C436</f>
        <v>0</v>
      </c>
      <c r="C408" s="9" t="str">
        <f>Hoja1!B436</f>
        <v xml:space="preserve">Pedestal granito 110x15x15cm, con base y capitel moldurado </v>
      </c>
      <c r="D408" s="10">
        <f>Hoja1!J436</f>
        <v>0</v>
      </c>
      <c r="E408" s="10">
        <f t="shared" si="12"/>
        <v>0</v>
      </c>
    </row>
    <row r="409" spans="1:5" ht="20.100000000000001" customHeight="1" x14ac:dyDescent="0.2">
      <c r="A409" s="9" t="str">
        <f>Hoja1!A437</f>
        <v>EXT</v>
      </c>
      <c r="B409" s="9">
        <f>Hoja1!C437</f>
        <v>0</v>
      </c>
      <c r="C409" s="9" t="str">
        <f>Hoja1!B437</f>
        <v>Pedestal granito 110x15x15cm, con base y capitel simple</v>
      </c>
      <c r="D409" s="10">
        <f>Hoja1!J437</f>
        <v>0</v>
      </c>
      <c r="E409" s="10">
        <f t="shared" si="12"/>
        <v>0</v>
      </c>
    </row>
    <row r="410" spans="1:5" ht="20.100000000000001" customHeight="1" x14ac:dyDescent="0.2">
      <c r="A410" s="9" t="str">
        <f>Hoja1!A438</f>
        <v>EXT</v>
      </c>
      <c r="B410" s="9">
        <f>Hoja1!C438</f>
        <v>0</v>
      </c>
      <c r="C410" s="9" t="str">
        <f>Hoja1!B438</f>
        <v>Esfera granito diam. 20cm, ud</v>
      </c>
      <c r="D410" s="10">
        <f>Hoja1!J438</f>
        <v>50</v>
      </c>
      <c r="E410" s="10">
        <f t="shared" si="12"/>
        <v>60.5</v>
      </c>
    </row>
    <row r="411" spans="1:5" ht="20.100000000000001" customHeight="1" x14ac:dyDescent="0.2">
      <c r="A411" s="9" t="str">
        <f>Hoja1!A439</f>
        <v>EXT</v>
      </c>
      <c r="B411" s="9">
        <f>Hoja1!C439</f>
        <v>0</v>
      </c>
      <c r="C411" s="9" t="str">
        <f>Hoja1!B439</f>
        <v>Esfera granito diam. 25cm, ud</v>
      </c>
      <c r="D411" s="10">
        <f>Hoja1!J439</f>
        <v>55</v>
      </c>
      <c r="E411" s="10">
        <f t="shared" si="12"/>
        <v>66.55</v>
      </c>
    </row>
    <row r="412" spans="1:5" ht="20.100000000000001" customHeight="1" thickBot="1" x14ac:dyDescent="0.25">
      <c r="A412" s="11" t="str">
        <f>Hoja1!A440</f>
        <v>EXT</v>
      </c>
      <c r="B412" s="11">
        <f>Hoja1!C440</f>
        <v>0</v>
      </c>
      <c r="C412" s="11" t="str">
        <f>Hoja1!B440</f>
        <v>Esfera granito diam. 30cm, ud</v>
      </c>
      <c r="D412" s="12">
        <f>Hoja1!J440</f>
        <v>65</v>
      </c>
      <c r="E412" s="12">
        <f t="shared" si="12"/>
        <v>78.649999999999991</v>
      </c>
    </row>
    <row r="413" spans="1:5" ht="20.100000000000001" customHeight="1" thickTop="1" x14ac:dyDescent="0.2">
      <c r="A413" s="41" t="str">
        <f>Hoja1!A441</f>
        <v>GRA</v>
      </c>
      <c r="B413" s="41" t="str">
        <f>Hoja1!C441</f>
        <v>PIL101</v>
      </c>
      <c r="C413" s="41" t="str">
        <f>Hoja1!B441</f>
        <v>Columna en granito 20x20cm, acabado rústico, ml</v>
      </c>
      <c r="D413" s="42">
        <f>Hoja1!J441</f>
        <v>0</v>
      </c>
      <c r="E413" s="42">
        <f t="shared" si="12"/>
        <v>0</v>
      </c>
    </row>
    <row r="414" spans="1:5" ht="20.100000000000001" customHeight="1" x14ac:dyDescent="0.2">
      <c r="A414" s="9" t="str">
        <f>Hoja1!A442</f>
        <v>GRA</v>
      </c>
      <c r="B414" s="9" t="str">
        <f>Hoja1!C442</f>
        <v xml:space="preserve">PIL101/1  </v>
      </c>
      <c r="C414" s="9" t="str">
        <f>Hoja1!B442</f>
        <v>Columna en granito moreno 250x25x25cm, acabado rústico, ud</v>
      </c>
      <c r="D414" s="10">
        <f>Hoja1!J442</f>
        <v>239.67</v>
      </c>
      <c r="E414" s="10">
        <f t="shared" si="12"/>
        <v>290.00069999999999</v>
      </c>
    </row>
    <row r="415" spans="1:5" ht="20.100000000000001" customHeight="1" x14ac:dyDescent="0.2">
      <c r="A415" s="9" t="str">
        <f>Hoja1!A443</f>
        <v>GRA</v>
      </c>
      <c r="B415" s="9" t="str">
        <f>Hoja1!C443</f>
        <v xml:space="preserve">PIL101/2        </v>
      </c>
      <c r="C415" s="9" t="str">
        <f>Hoja1!B443</f>
        <v>Columna en granito 30x30 cm, acabado rústico, ml</v>
      </c>
      <c r="D415" s="10">
        <f>Hoja1!J443</f>
        <v>0</v>
      </c>
      <c r="E415" s="10">
        <f t="shared" si="12"/>
        <v>0</v>
      </c>
    </row>
    <row r="416" spans="1:5" ht="20.100000000000001" customHeight="1" x14ac:dyDescent="0.2">
      <c r="A416" s="9" t="str">
        <f>Hoja1!A444</f>
        <v>GRA</v>
      </c>
      <c r="B416" s="9" t="str">
        <f>Hoja1!C444</f>
        <v>PIL101G/1</v>
      </c>
      <c r="C416" s="9" t="str">
        <f>Hoja1!B444</f>
        <v>Columna en granito gris 250x25x25cm, acabado rustico, ud</v>
      </c>
      <c r="D416" s="10">
        <f>Hoja1!J444</f>
        <v>115.7</v>
      </c>
      <c r="E416" s="10">
        <f t="shared" si="12"/>
        <v>139.99699999999999</v>
      </c>
    </row>
    <row r="417" spans="1:5" ht="20.100000000000001" customHeight="1" x14ac:dyDescent="0.2">
      <c r="A417" s="9" t="str">
        <f>Hoja1!A445</f>
        <v>GRA</v>
      </c>
      <c r="B417" s="9" t="str">
        <f>Hoja1!C445</f>
        <v xml:space="preserve">PIL103/2          </v>
      </c>
      <c r="C417" s="9" t="str">
        <f>Hoja1!B445</f>
        <v>Columna en granito, 30x30 cm, c/aristas reb., c/ base y capitel, ml</v>
      </c>
      <c r="D417" s="10">
        <f>Hoja1!J445</f>
        <v>170</v>
      </c>
      <c r="E417" s="10">
        <f t="shared" si="12"/>
        <v>205.7</v>
      </c>
    </row>
    <row r="418" spans="1:5" ht="20.100000000000001" customHeight="1" x14ac:dyDescent="0.2">
      <c r="A418" s="9" t="str">
        <f>Hoja1!A446</f>
        <v>GRA</v>
      </c>
      <c r="B418" s="9" t="str">
        <f>Hoja1!C446</f>
        <v>PIL103/1</v>
      </c>
      <c r="C418" s="9" t="str">
        <f>Hoja1!B446</f>
        <v>Columna en granito, 25x25 cm, c/aristas reb., c/ base y capitel, ml</v>
      </c>
      <c r="D418" s="10">
        <f>Hoja1!J446</f>
        <v>150</v>
      </c>
      <c r="E418" s="10">
        <f t="shared" si="12"/>
        <v>181.5</v>
      </c>
    </row>
    <row r="419" spans="1:5" ht="20.100000000000001" customHeight="1" x14ac:dyDescent="0.2">
      <c r="A419" s="9" t="str">
        <f>Hoja1!A447</f>
        <v>GRA</v>
      </c>
      <c r="B419" s="9" t="str">
        <f>Hoja1!C447</f>
        <v>PIL103</v>
      </c>
      <c r="C419" s="9" t="str">
        <f>Hoja1!B447</f>
        <v>Columna en granito, 20x20 cm, c/aristas reb., c/ base y capitel, ml</v>
      </c>
      <c r="D419" s="10">
        <f>Hoja1!J447</f>
        <v>125</v>
      </c>
      <c r="E419" s="10">
        <f t="shared" si="12"/>
        <v>151.25</v>
      </c>
    </row>
    <row r="420" spans="1:5" ht="20.100000000000001" customHeight="1" x14ac:dyDescent="0.2">
      <c r="A420" s="9" t="str">
        <f>Hoja1!A448</f>
        <v>GRA</v>
      </c>
      <c r="B420" s="9" t="str">
        <f>Hoja1!C448</f>
        <v xml:space="preserve">PIL105          </v>
      </c>
      <c r="C420" s="9" t="str">
        <f>Hoja1!B448</f>
        <v>Columna en granito, redondo Ø20cm, c/ ranuras, ml</v>
      </c>
      <c r="D420" s="10">
        <f>Hoja1!J448</f>
        <v>0</v>
      </c>
      <c r="E420" s="10">
        <f t="shared" si="12"/>
        <v>0</v>
      </c>
    </row>
    <row r="421" spans="1:5" ht="20.100000000000001" customHeight="1" x14ac:dyDescent="0.2">
      <c r="A421" s="9" t="str">
        <f>Hoja1!A449</f>
        <v>GRA</v>
      </c>
      <c r="B421" s="9" t="str">
        <f>Hoja1!C449</f>
        <v xml:space="preserve">PIL104          </v>
      </c>
      <c r="C421" s="9" t="str">
        <f>Hoja1!B449</f>
        <v>Columna en granito, trenzado Ø25cm, ml</v>
      </c>
      <c r="D421" s="10">
        <f>Hoja1!J449</f>
        <v>0</v>
      </c>
      <c r="E421" s="10">
        <f t="shared" si="12"/>
        <v>0</v>
      </c>
    </row>
    <row r="422" spans="1:5" ht="20.100000000000001" customHeight="1" x14ac:dyDescent="0.2">
      <c r="A422" s="9" t="str">
        <f>Hoja1!A450</f>
        <v>GRA</v>
      </c>
      <c r="B422" s="9" t="str">
        <f>Hoja1!C450</f>
        <v xml:space="preserve">PIL102/2        </v>
      </c>
      <c r="C422" s="9" t="str">
        <f>Hoja1!B450</f>
        <v>Columna redonda Ø30 en granito, ml</v>
      </c>
      <c r="D422" s="10">
        <f>Hoja1!J450</f>
        <v>0</v>
      </c>
      <c r="E422" s="10">
        <f t="shared" si="12"/>
        <v>0</v>
      </c>
    </row>
    <row r="423" spans="1:5" ht="20.100000000000001" customHeight="1" x14ac:dyDescent="0.2">
      <c r="A423" s="9" t="str">
        <f>Hoja1!A451</f>
        <v>GRA</v>
      </c>
      <c r="B423" s="9" t="str">
        <f>Hoja1!C451</f>
        <v>PIL102/1</v>
      </c>
      <c r="C423" s="9" t="str">
        <f>Hoja1!B451</f>
        <v>Columna redonda Ø25 en granito, ml</v>
      </c>
      <c r="D423" s="10">
        <f>Hoja1!J451</f>
        <v>0</v>
      </c>
      <c r="E423" s="10">
        <f t="shared" si="12"/>
        <v>0</v>
      </c>
    </row>
    <row r="424" spans="1:5" ht="20.100000000000001" customHeight="1" x14ac:dyDescent="0.2">
      <c r="A424" s="9" t="str">
        <f>Hoja1!A452</f>
        <v>GRA</v>
      </c>
      <c r="B424" s="9" t="str">
        <f>Hoja1!C452</f>
        <v xml:space="preserve">PIL102          </v>
      </c>
      <c r="C424" s="9" t="str">
        <f>Hoja1!B452</f>
        <v>Columna redonda Ø20 en granito, ml</v>
      </c>
      <c r="D424" s="10">
        <f>Hoja1!J452</f>
        <v>0</v>
      </c>
      <c r="E424" s="10">
        <f t="shared" si="12"/>
        <v>0</v>
      </c>
    </row>
    <row r="425" spans="1:5" ht="20.100000000000001" customHeight="1" x14ac:dyDescent="0.2">
      <c r="A425" s="9" t="str">
        <f>Hoja1!A453</f>
        <v>GRA</v>
      </c>
      <c r="B425" s="9" t="str">
        <f>Hoja1!C453</f>
        <v>PIL106</v>
      </c>
      <c r="C425" s="9" t="str">
        <f>Hoja1!B453</f>
        <v>Columna cuadrada 25x25cm decreciente, con base y capitel, ml</v>
      </c>
      <c r="D425" s="10">
        <f>Hoja1!J453</f>
        <v>0</v>
      </c>
      <c r="E425" s="10">
        <f t="shared" si="12"/>
        <v>0</v>
      </c>
    </row>
    <row r="426" spans="1:5" ht="20.100000000000001" customHeight="1" x14ac:dyDescent="0.2">
      <c r="A426" s="9" t="str">
        <f>Hoja1!A454</f>
        <v>GRA</v>
      </c>
      <c r="B426" s="9" t="str">
        <f>Hoja1!C454</f>
        <v>PIL107</v>
      </c>
      <c r="C426" s="9" t="str">
        <f>Hoja1!B454</f>
        <v>Columna en granito abuj. 20x20cm, s/ base, s/ capitel, ml</v>
      </c>
      <c r="D426" s="10">
        <f>Hoja1!J454</f>
        <v>85</v>
      </c>
      <c r="E426" s="10">
        <f t="shared" si="12"/>
        <v>102.85</v>
      </c>
    </row>
    <row r="427" spans="1:5" ht="20.100000000000001" customHeight="1" x14ac:dyDescent="0.2">
      <c r="A427" s="9" t="str">
        <f>Hoja1!A455</f>
        <v>GRA</v>
      </c>
      <c r="B427" s="9" t="str">
        <f>Hoja1!C455</f>
        <v>PIL107/1</v>
      </c>
      <c r="C427" s="9" t="str">
        <f>Hoja1!B455</f>
        <v>Columna en granito abuj. 25x25cm, s/ base, s/ capitel, ml</v>
      </c>
      <c r="D427" s="10">
        <f>Hoja1!J455</f>
        <v>103.31</v>
      </c>
      <c r="E427" s="10">
        <f t="shared" si="12"/>
        <v>125.0051</v>
      </c>
    </row>
    <row r="428" spans="1:5" ht="20.100000000000001" customHeight="1" x14ac:dyDescent="0.2">
      <c r="A428" s="9" t="str">
        <f>Hoja1!A456</f>
        <v>GRA</v>
      </c>
      <c r="B428" s="9" t="str">
        <f>Hoja1!C456</f>
        <v>PIL107/2</v>
      </c>
      <c r="C428" s="9" t="str">
        <f>Hoja1!B456</f>
        <v>Columna en granito abuj. 30x30cm, s/ base, s/ capitel, ml</v>
      </c>
      <c r="D428" s="10">
        <f>Hoja1!J456</f>
        <v>90</v>
      </c>
      <c r="E428" s="10">
        <f t="shared" si="12"/>
        <v>108.89999999999999</v>
      </c>
    </row>
    <row r="429" spans="1:5" ht="20.100000000000001" customHeight="1" x14ac:dyDescent="0.2">
      <c r="A429" s="9" t="str">
        <f>Hoja1!A457</f>
        <v>GRA</v>
      </c>
      <c r="B429" s="9" t="str">
        <f>Hoja1!C457</f>
        <v>GRSM2</v>
      </c>
      <c r="C429" s="9" t="str">
        <f>Hoja1!B457</f>
        <v>Granito moreno silvestre LL/60x40x2cm abujardado, m2</v>
      </c>
      <c r="D429" s="10">
        <f>Hoja1!J457</f>
        <v>0</v>
      </c>
      <c r="E429" s="10">
        <f t="shared" si="12"/>
        <v>0</v>
      </c>
    </row>
    <row r="430" spans="1:5" ht="20.100000000000001" customHeight="1" x14ac:dyDescent="0.2">
      <c r="A430" s="9" t="str">
        <f>Hoja1!A458</f>
        <v>GRA</v>
      </c>
      <c r="B430" s="9" t="str">
        <f>Hoja1!C458</f>
        <v>GRMA2</v>
      </c>
      <c r="C430" s="9" t="str">
        <f>Hoja1!B458</f>
        <v>Granito moreno atlántico  60x40x2cm arenado, m2</v>
      </c>
      <c r="D430" s="10">
        <f>Hoja1!J458</f>
        <v>35.54</v>
      </c>
      <c r="E430" s="10">
        <f t="shared" si="12"/>
        <v>43.003399999999999</v>
      </c>
    </row>
    <row r="431" spans="1:5" ht="20.100000000000001" customHeight="1" x14ac:dyDescent="0.2">
      <c r="A431" s="9" t="str">
        <f>Hoja1!A460</f>
        <v>GRA</v>
      </c>
      <c r="B431" s="9" t="str">
        <f>Hoja1!C460</f>
        <v>GRMA3</v>
      </c>
      <c r="C431" s="9" t="str">
        <f>Hoja1!B460</f>
        <v>Granito moreno atlántico  60x40x3cm arenado, m2</v>
      </c>
      <c r="D431" s="10">
        <f>Hoja1!J460</f>
        <v>37.19</v>
      </c>
      <c r="E431" s="10">
        <f t="shared" si="12"/>
        <v>44.999899999999997</v>
      </c>
    </row>
    <row r="432" spans="1:5" ht="20.100000000000001" customHeight="1" x14ac:dyDescent="0.2">
      <c r="A432" s="9" t="str">
        <f>Hoja1!A461</f>
        <v>GRA</v>
      </c>
      <c r="B432" s="9" t="str">
        <f>Hoja1!C461</f>
        <v>GRMB2</v>
      </c>
      <c r="C432" s="9" t="str">
        <f>Hoja1!B461</f>
        <v>Granito moreno albero  60x40x2cm granallado, m2</v>
      </c>
      <c r="D432" s="10">
        <f>Hoja1!J461</f>
        <v>31.41</v>
      </c>
      <c r="E432" s="10">
        <f t="shared" si="12"/>
        <v>38.006099999999996</v>
      </c>
    </row>
    <row r="433" spans="1:5" ht="20.100000000000001" customHeight="1" x14ac:dyDescent="0.2">
      <c r="A433" s="9" t="str">
        <f>Hoja1!A462</f>
        <v>GRA</v>
      </c>
      <c r="B433" s="9" t="str">
        <f>Hoja1!C462</f>
        <v>GRMC2</v>
      </c>
      <c r="C433" s="9" t="str">
        <f>Hoja1!B462</f>
        <v>Granito moreno Negrelos 60x40x2cm granallado, m2</v>
      </c>
      <c r="D433" s="10">
        <f>Hoja1!J462</f>
        <v>31.41</v>
      </c>
      <c r="E433" s="10">
        <f t="shared" si="12"/>
        <v>38.006099999999996</v>
      </c>
    </row>
    <row r="434" spans="1:5" ht="20.100000000000001" customHeight="1" x14ac:dyDescent="0.2">
      <c r="A434" s="9" t="str">
        <f>Hoja1!A463</f>
        <v>GRA</v>
      </c>
      <c r="B434" s="9" t="str">
        <f>Hoja1!C463</f>
        <v>GRMC3</v>
      </c>
      <c r="C434" s="9" t="str">
        <f>Hoja1!B463</f>
        <v>Granito moreno Negrelos 60x40x3cm granallado, m2</v>
      </c>
      <c r="D434" s="10">
        <f>Hoja1!J463</f>
        <v>0</v>
      </c>
      <c r="E434" s="10">
        <f t="shared" si="12"/>
        <v>0</v>
      </c>
    </row>
    <row r="435" spans="1:5" ht="20.100000000000001" customHeight="1" x14ac:dyDescent="0.2">
      <c r="A435" s="9" t="str">
        <f>Hoja1!A464</f>
        <v>GRA</v>
      </c>
      <c r="B435" s="9" t="str">
        <f>Hoja1!C464</f>
        <v>GRMF2</v>
      </c>
      <c r="C435" s="9" t="str">
        <f>Hoja1!B464</f>
        <v>Granito moreno Falperra 60x40x2cm granallado, m2</v>
      </c>
      <c r="D435" s="10">
        <f>Hoja1!J464</f>
        <v>31.41</v>
      </c>
      <c r="E435" s="10">
        <f t="shared" si="12"/>
        <v>38.006099999999996</v>
      </c>
    </row>
    <row r="436" spans="1:5" ht="20.100000000000001" customHeight="1" x14ac:dyDescent="0.2">
      <c r="A436" s="9" t="str">
        <f>Hoja1!A465</f>
        <v>GRA</v>
      </c>
      <c r="B436" s="9" t="str">
        <f>Hoja1!C465</f>
        <v>GRMF3</v>
      </c>
      <c r="C436" s="9" t="str">
        <f>Hoja1!B465</f>
        <v>Granito moreno Falperra 60x40x3cm granallado, m2</v>
      </c>
      <c r="D436" s="10">
        <f>Hoja1!J465</f>
        <v>33.06</v>
      </c>
      <c r="E436" s="10">
        <f t="shared" si="12"/>
        <v>40.002600000000001</v>
      </c>
    </row>
    <row r="437" spans="1:5" ht="20.100000000000001" customHeight="1" x14ac:dyDescent="0.2">
      <c r="A437" s="9" t="str">
        <f>Hoja1!A466</f>
        <v>GRA</v>
      </c>
      <c r="B437" s="9" t="str">
        <f>Hoja1!C466</f>
        <v>GRMP2</v>
      </c>
      <c r="C437" s="9" t="str">
        <f>Hoja1!B466</f>
        <v>Granito moreno pardo 60x40x2cm arenado, m2</v>
      </c>
      <c r="D437" s="10">
        <f>Hoja1!J466</f>
        <v>0</v>
      </c>
      <c r="E437" s="10">
        <f t="shared" si="12"/>
        <v>0</v>
      </c>
    </row>
    <row r="438" spans="1:5" ht="20.100000000000001" customHeight="1" x14ac:dyDescent="0.2">
      <c r="A438" s="9" t="str">
        <f>Hoja1!A467</f>
        <v>GRA</v>
      </c>
      <c r="B438" s="9" t="str">
        <f>Hoja1!C467</f>
        <v>GRMP3</v>
      </c>
      <c r="C438" s="9" t="str">
        <f>Hoja1!B467</f>
        <v>Granito moreno pardo 60x40x3cm arenado, m2</v>
      </c>
      <c r="D438" s="10">
        <f>Hoja1!J467</f>
        <v>0</v>
      </c>
      <c r="E438" s="10">
        <f t="shared" si="12"/>
        <v>0</v>
      </c>
    </row>
    <row r="439" spans="1:5" ht="20.100000000000001" customHeight="1" x14ac:dyDescent="0.2">
      <c r="A439" s="9" t="str">
        <f>Hoja1!A468</f>
        <v>GRA</v>
      </c>
      <c r="B439" s="9" t="str">
        <f>Hoja1!C468</f>
        <v>GRMP3/1</v>
      </c>
      <c r="C439" s="9" t="str">
        <f>Hoja1!B468</f>
        <v>Granito moreno pardo LLx40x3cm abujardado, m2</v>
      </c>
      <c r="D439" s="10">
        <f>Hoja1!J468</f>
        <v>37.19</v>
      </c>
      <c r="E439" s="10">
        <f t="shared" si="12"/>
        <v>44.999899999999997</v>
      </c>
    </row>
    <row r="440" spans="1:5" ht="20.100000000000001" customHeight="1" x14ac:dyDescent="0.2">
      <c r="A440" s="9" t="str">
        <f>Hoja1!A469</f>
        <v>GRA</v>
      </c>
      <c r="B440" s="9" t="str">
        <f>Hoja1!C469</f>
        <v>GRGT2</v>
      </c>
      <c r="C440" s="9" t="str">
        <f>Hoja1!B469</f>
        <v>Granito gris Tragal 60x40x2cm flameado, m2</v>
      </c>
      <c r="D440" s="10">
        <f>Hoja1!J469</f>
        <v>28.1</v>
      </c>
      <c r="E440" s="10">
        <f t="shared" si="12"/>
        <v>34.000999999999998</v>
      </c>
    </row>
    <row r="441" spans="1:5" ht="20.100000000000001" customHeight="1" x14ac:dyDescent="0.2">
      <c r="A441" s="9" t="str">
        <f>Hoja1!A470</f>
        <v>GRA</v>
      </c>
      <c r="B441" s="9">
        <f>Hoja1!C470</f>
        <v>0</v>
      </c>
      <c r="C441" s="9" t="str">
        <f>Hoja1!B470</f>
        <v>Granito gris Silvestre 60x40x2cm granallado, m2</v>
      </c>
      <c r="D441" s="10">
        <f>Hoja1!J470</f>
        <v>28.1</v>
      </c>
      <c r="E441" s="10">
        <f t="shared" si="12"/>
        <v>34.000999999999998</v>
      </c>
    </row>
    <row r="442" spans="1:5" ht="20.100000000000001" customHeight="1" x14ac:dyDescent="0.2">
      <c r="A442" s="9" t="str">
        <f>Hoja1!A471</f>
        <v>GRA</v>
      </c>
      <c r="B442" s="9">
        <f>Hoja1!C471</f>
        <v>0</v>
      </c>
      <c r="C442" s="9" t="str">
        <f>Hoja1!B471</f>
        <v>Granito gris Silvestre 60x30x2cm granallado, m3</v>
      </c>
      <c r="D442" s="10">
        <f>Hoja1!J471</f>
        <v>26.45</v>
      </c>
      <c r="E442" s="10">
        <f t="shared" si="12"/>
        <v>32.0045</v>
      </c>
    </row>
    <row r="443" spans="1:5" s="14" customFormat="1" ht="20.100000000000001" customHeight="1" x14ac:dyDescent="0.2">
      <c r="A443" s="9" t="str">
        <f>Hoja1!A472</f>
        <v>GRA</v>
      </c>
      <c r="B443" s="9" t="str">
        <f>Hoja1!C472</f>
        <v>GRMAP5</v>
      </c>
      <c r="C443" s="9" t="str">
        <f>Hoja1!B472</f>
        <v>Granito moreno atlantico 110x35x5cm c/ cara + 1 frente arenado, ud</v>
      </c>
      <c r="D443" s="10">
        <f>Hoja1!J472</f>
        <v>29.75</v>
      </c>
      <c r="E443" s="10">
        <f t="shared" si="12"/>
        <v>35.997500000000002</v>
      </c>
    </row>
    <row r="444" spans="1:5" s="14" customFormat="1" ht="20.100000000000001" customHeight="1" x14ac:dyDescent="0.2">
      <c r="A444" s="9" t="str">
        <f>Hoja1!A473</f>
        <v>GRA</v>
      </c>
      <c r="B444" s="9" t="str">
        <f>Hoja1!C473</f>
        <v>GRMCP5</v>
      </c>
      <c r="C444" s="9" t="str">
        <f>Hoja1!B473</f>
        <v>Granito moreno cascais 110x35x5cm c/ cara + 1 frente granallado, ud</v>
      </c>
      <c r="D444" s="10">
        <f>Hoja1!J473</f>
        <v>0</v>
      </c>
      <c r="E444" s="10">
        <f t="shared" si="12"/>
        <v>0</v>
      </c>
    </row>
    <row r="445" spans="1:5" ht="20.100000000000001" customHeight="1" x14ac:dyDescent="0.2">
      <c r="A445" s="9" t="str">
        <f>Hoja1!A476</f>
        <v>GRA</v>
      </c>
      <c r="B445" s="9" t="str">
        <f>Hoja1!C476</f>
        <v>GRMAPE</v>
      </c>
      <c r="C445" s="9" t="str">
        <f>Hoja1!B476</f>
        <v>Granito moreno atlántico Esquinal 45x45x5cm arenado, ud</v>
      </c>
      <c r="D445" s="10">
        <f>Hoja1!J476</f>
        <v>35</v>
      </c>
      <c r="E445" s="10">
        <f t="shared" si="12"/>
        <v>42.35</v>
      </c>
    </row>
    <row r="446" spans="1:5" ht="20.100000000000001" customHeight="1" x14ac:dyDescent="0.2">
      <c r="A446" s="9" t="str">
        <f>Hoja1!A477</f>
        <v>GRA</v>
      </c>
      <c r="B446" s="9" t="str">
        <f>Hoja1!C477</f>
        <v>GRMEQ1</v>
      </c>
      <c r="C446" s="9" t="str">
        <f>Hoja1!B477</f>
        <v>Esquinal macizo granito moreno 40x30x10cm</v>
      </c>
      <c r="D446" s="10">
        <f>Hoja1!J477</f>
        <v>14.88</v>
      </c>
      <c r="E446" s="10">
        <f t="shared" si="12"/>
        <v>18.004799999999999</v>
      </c>
    </row>
    <row r="447" spans="1:5" ht="20.100000000000001" customHeight="1" thickBot="1" x14ac:dyDescent="0.25">
      <c r="A447" s="11" t="str">
        <f>Hoja1!A478</f>
        <v>GRA</v>
      </c>
      <c r="B447" s="11" t="str">
        <f>Hoja1!C478</f>
        <v>GRMEQ2</v>
      </c>
      <c r="C447" s="11" t="str">
        <f>Hoja1!B478</f>
        <v>Esquinal macizo granito moreno 45x35x15cm</v>
      </c>
      <c r="D447" s="12">
        <f>Hoja1!J478</f>
        <v>19.84</v>
      </c>
      <c r="E447" s="12">
        <f t="shared" si="12"/>
        <v>24.006399999999999</v>
      </c>
    </row>
    <row r="448" spans="1:5" ht="20.100000000000001" customHeight="1" thickTop="1" x14ac:dyDescent="0.2">
      <c r="A448" s="41" t="str">
        <f>Hoja1!A479</f>
        <v xml:space="preserve">NT </v>
      </c>
      <c r="B448" s="41">
        <f>Hoja1!C479</f>
        <v>508</v>
      </c>
      <c r="C448" s="41" t="str">
        <f>Hoja1!B479</f>
        <v>NTB Gneiss, 55x20x2,5/3,5 cm, m2</v>
      </c>
      <c r="D448" s="42">
        <f>Hoja1!J479</f>
        <v>47.93</v>
      </c>
      <c r="E448" s="42">
        <f t="shared" si="12"/>
        <v>57.9953</v>
      </c>
    </row>
    <row r="449" spans="1:5" ht="20.100000000000001" customHeight="1" x14ac:dyDescent="0.2">
      <c r="A449" s="9" t="str">
        <f>Hoja1!A480</f>
        <v xml:space="preserve">NT </v>
      </c>
      <c r="B449" s="9" t="str">
        <f>Hoja1!C480</f>
        <v xml:space="preserve">508/1           </v>
      </c>
      <c r="C449" s="9" t="str">
        <f>Hoja1!B480</f>
        <v>NTB Gneiss, esq., m2</v>
      </c>
      <c r="D449" s="10">
        <f>Hoja1!J480</f>
        <v>53.72</v>
      </c>
      <c r="E449" s="10">
        <f t="shared" si="12"/>
        <v>65.001199999999997</v>
      </c>
    </row>
    <row r="450" spans="1:5" ht="20.100000000000001" customHeight="1" x14ac:dyDescent="0.2">
      <c r="A450" s="9" t="str">
        <f>Hoja1!A481</f>
        <v xml:space="preserve">NT </v>
      </c>
      <c r="B450" s="9">
        <f>Hoja1!C481</f>
        <v>509</v>
      </c>
      <c r="C450" s="9" t="str">
        <f>Hoja1!B481</f>
        <v>NTB Otoño, 55x20x2,5/3,5 cm, m2</v>
      </c>
      <c r="D450" s="10">
        <f>Hoja1!J481</f>
        <v>47.93</v>
      </c>
      <c r="E450" s="10">
        <f t="shared" si="12"/>
        <v>57.9953</v>
      </c>
    </row>
    <row r="451" spans="1:5" ht="20.100000000000001" customHeight="1" x14ac:dyDescent="0.2">
      <c r="A451" s="9" t="str">
        <f>Hoja1!A482</f>
        <v xml:space="preserve">NT </v>
      </c>
      <c r="B451" s="9" t="str">
        <f>Hoja1!C482</f>
        <v xml:space="preserve">509/1           </v>
      </c>
      <c r="C451" s="9" t="str">
        <f>Hoja1!B482</f>
        <v>NTB Otoño, esq</v>
      </c>
      <c r="D451" s="10">
        <f>Hoja1!J482</f>
        <v>53.72</v>
      </c>
      <c r="E451" s="10">
        <f t="shared" si="12"/>
        <v>65.001199999999997</v>
      </c>
    </row>
    <row r="452" spans="1:5" ht="20.100000000000001" customHeight="1" x14ac:dyDescent="0.2">
      <c r="A452" s="9" t="str">
        <f>Hoja1!A483</f>
        <v xml:space="preserve">NT </v>
      </c>
      <c r="B452" s="9" t="str">
        <f>Hoja1!C483</f>
        <v>509C</v>
      </c>
      <c r="C452" s="9" t="str">
        <f>Hoja1!B483</f>
        <v>NTB Otoño Combi, 46,5x20cm, m2</v>
      </c>
      <c r="D452" s="10">
        <f>Hoja1!J483</f>
        <v>0</v>
      </c>
      <c r="E452" s="10">
        <f t="shared" si="12"/>
        <v>0</v>
      </c>
    </row>
    <row r="453" spans="1:5" ht="20.100000000000001" customHeight="1" x14ac:dyDescent="0.2">
      <c r="A453" s="9" t="str">
        <f>Hoja1!A484</f>
        <v xml:space="preserve">NT </v>
      </c>
      <c r="B453" s="9">
        <f>Hoja1!C484</f>
        <v>513</v>
      </c>
      <c r="C453" s="9" t="str">
        <f>Hoja1!B484</f>
        <v>NTB Multicolor Invierno Rústico, 55x20x2,5/3,5cm, m2</v>
      </c>
      <c r="D453" s="10">
        <f>Hoja1!J484</f>
        <v>47.93</v>
      </c>
      <c r="E453" s="10">
        <f t="shared" si="12"/>
        <v>57.9953</v>
      </c>
    </row>
    <row r="454" spans="1:5" ht="20.100000000000001" customHeight="1" x14ac:dyDescent="0.2">
      <c r="A454" s="9" t="str">
        <f>Hoja1!A485</f>
        <v xml:space="preserve">NT </v>
      </c>
      <c r="B454" s="9" t="str">
        <f>Hoja1!C485</f>
        <v>513/1</v>
      </c>
      <c r="C454" s="9" t="str">
        <f>Hoja1!B485</f>
        <v>NTB Multicolor Invierno, esq., m2</v>
      </c>
      <c r="D454" s="10">
        <f>Hoja1!J485</f>
        <v>53.72</v>
      </c>
      <c r="E454" s="10">
        <f t="shared" si="12"/>
        <v>65.001199999999997</v>
      </c>
    </row>
    <row r="455" spans="1:5" ht="20.100000000000001" customHeight="1" x14ac:dyDescent="0.2">
      <c r="A455" s="9" t="str">
        <f>Hoja1!A486</f>
        <v xml:space="preserve">NT </v>
      </c>
      <c r="B455" s="9" t="str">
        <f>Hoja1!C486</f>
        <v>513C</v>
      </c>
      <c r="C455" s="9" t="str">
        <f>Hoja1!B486</f>
        <v>NTB Multicolor Invierno Rústico 46,5x20cm, m2</v>
      </c>
      <c r="D455" s="10">
        <f>Hoja1!J486</f>
        <v>0</v>
      </c>
      <c r="E455" s="10">
        <f t="shared" si="12"/>
        <v>0</v>
      </c>
    </row>
    <row r="456" spans="1:5" ht="20.100000000000001" customHeight="1" x14ac:dyDescent="0.2">
      <c r="A456" s="9" t="str">
        <f>Hoja1!A487</f>
        <v xml:space="preserve">NT </v>
      </c>
      <c r="B456" s="9">
        <f>Hoja1!C487</f>
        <v>521</v>
      </c>
      <c r="C456" s="9" t="str">
        <f>Hoja1!B487</f>
        <v>NTB Negro Ceniza 55x20cm, m2</v>
      </c>
      <c r="D456" s="10">
        <f>Hoja1!J487</f>
        <v>45.46</v>
      </c>
      <c r="E456" s="10">
        <f t="shared" si="12"/>
        <v>55.006599999999999</v>
      </c>
    </row>
    <row r="457" spans="1:5" ht="20.100000000000001" customHeight="1" x14ac:dyDescent="0.2">
      <c r="A457" s="9" t="str">
        <f>Hoja1!A488</f>
        <v xml:space="preserve">NT </v>
      </c>
      <c r="B457" s="9" t="str">
        <f>Hoja1!C488</f>
        <v>521/1</v>
      </c>
      <c r="C457" s="9" t="str">
        <f>Hoja1!B488</f>
        <v>NTB Negro Ceniza 55x20cm, esquina, m2</v>
      </c>
      <c r="D457" s="10">
        <f>Hoja1!J488</f>
        <v>0</v>
      </c>
      <c r="E457" s="10">
        <f t="shared" si="12"/>
        <v>0</v>
      </c>
    </row>
    <row r="458" spans="1:5" ht="20.100000000000001" customHeight="1" x14ac:dyDescent="0.2">
      <c r="A458" s="9" t="str">
        <f>Hoja1!A489</f>
        <v xml:space="preserve">NT </v>
      </c>
      <c r="B458" s="9">
        <f>Hoja1!C489</f>
        <v>525</v>
      </c>
      <c r="C458" s="9" t="str">
        <f>Hoja1!B489</f>
        <v>NTB Cuarcita Oro, 55x20x2,5/3,5cm, m2</v>
      </c>
      <c r="D458" s="10">
        <f>Hoja1!J489</f>
        <v>49.59</v>
      </c>
      <c r="E458" s="10">
        <f t="shared" si="12"/>
        <v>60.003900000000002</v>
      </c>
    </row>
    <row r="459" spans="1:5" ht="20.100000000000001" customHeight="1" x14ac:dyDescent="0.2">
      <c r="A459" s="9" t="str">
        <f>Hoja1!A490</f>
        <v xml:space="preserve">NT </v>
      </c>
      <c r="B459" s="9" t="str">
        <f>Hoja1!C490</f>
        <v>525/1</v>
      </c>
      <c r="C459" s="9" t="str">
        <f>Hoja1!B490</f>
        <v>NTB Cuarcita Oro, 55x20x2,5/3,5cm, m2</v>
      </c>
      <c r="D459" s="10">
        <f>Hoja1!J490</f>
        <v>57.85</v>
      </c>
      <c r="E459" s="10">
        <f t="shared" ref="E459:E522" si="13">D459*1.21</f>
        <v>69.998499999999993</v>
      </c>
    </row>
    <row r="460" spans="1:5" ht="20.100000000000001" customHeight="1" x14ac:dyDescent="0.2">
      <c r="A460" s="9" t="str">
        <f>Hoja1!A491</f>
        <v xml:space="preserve">NT </v>
      </c>
      <c r="B460" s="9">
        <f>Hoja1!C491</f>
        <v>526</v>
      </c>
      <c r="C460" s="9" t="str">
        <f>Hoja1!B491</f>
        <v>NTB Pirineo, 55x20x2,5/3,5cm, m2</v>
      </c>
      <c r="D460" s="10">
        <f>Hoja1!J491</f>
        <v>49.59</v>
      </c>
      <c r="E460" s="10">
        <f t="shared" si="13"/>
        <v>60.003900000000002</v>
      </c>
    </row>
    <row r="461" spans="1:5" ht="20.100000000000001" customHeight="1" x14ac:dyDescent="0.2">
      <c r="A461" s="9" t="str">
        <f>Hoja1!A492</f>
        <v xml:space="preserve">NT </v>
      </c>
      <c r="B461" s="9">
        <f>Hoja1!C492</f>
        <v>528</v>
      </c>
      <c r="C461" s="9" t="str">
        <f>Hoja1!B492</f>
        <v>NTB Nilo, 55x20x2,5/3,5cm, m2</v>
      </c>
      <c r="D461" s="10">
        <f>Hoja1!J492</f>
        <v>49.59</v>
      </c>
      <c r="E461" s="10">
        <f t="shared" si="13"/>
        <v>60.003900000000002</v>
      </c>
    </row>
    <row r="462" spans="1:5" ht="20.100000000000001" customHeight="1" x14ac:dyDescent="0.2">
      <c r="A462" s="9" t="str">
        <f>Hoja1!A493</f>
        <v xml:space="preserve">NT </v>
      </c>
      <c r="B462" s="9">
        <f>Hoja1!C493</f>
        <v>511</v>
      </c>
      <c r="C462" s="9" t="str">
        <f>Hoja1!B493</f>
        <v>NTP Arenisca 50x20cm, m2</v>
      </c>
      <c r="D462" s="10">
        <f>Hoja1!J493</f>
        <v>0</v>
      </c>
      <c r="E462" s="10">
        <f t="shared" si="13"/>
        <v>0</v>
      </c>
    </row>
    <row r="463" spans="1:5" ht="20.100000000000001" customHeight="1" x14ac:dyDescent="0.2">
      <c r="A463" s="9" t="str">
        <f>Hoja1!A494</f>
        <v xml:space="preserve">NT </v>
      </c>
      <c r="B463" s="9">
        <f>Hoja1!C494</f>
        <v>505</v>
      </c>
      <c r="C463" s="9" t="str">
        <f>Hoja1!B494</f>
        <v>NTP Cuarcita Dorada, 50x20cm, m2</v>
      </c>
      <c r="D463" s="10">
        <f>Hoja1!J494</f>
        <v>45.46</v>
      </c>
      <c r="E463" s="10">
        <f t="shared" si="13"/>
        <v>55.006599999999999</v>
      </c>
    </row>
    <row r="464" spans="1:5" ht="20.100000000000001" customHeight="1" x14ac:dyDescent="0.2">
      <c r="A464" s="9" t="str">
        <f>Hoja1!A495</f>
        <v xml:space="preserve">NT </v>
      </c>
      <c r="B464" s="9" t="str">
        <f>Hoja1!C495</f>
        <v xml:space="preserve">505/1           </v>
      </c>
      <c r="C464" s="9" t="str">
        <f>Hoja1!B495</f>
        <v>NTP Cuarcita Dorada esq., m2</v>
      </c>
      <c r="D464" s="10">
        <f>Hoja1!J495</f>
        <v>53.72</v>
      </c>
      <c r="E464" s="10">
        <f t="shared" si="13"/>
        <v>65.001199999999997</v>
      </c>
    </row>
    <row r="465" spans="1:5" ht="20.100000000000001" customHeight="1" x14ac:dyDescent="0.2">
      <c r="A465" s="9" t="str">
        <f>Hoja1!A496</f>
        <v xml:space="preserve">NT </v>
      </c>
      <c r="B465" s="9" t="str">
        <f>Hoja1!C496</f>
        <v>505L</v>
      </c>
      <c r="C465" s="9" t="str">
        <f>Hoja1!B496</f>
        <v>NTP Cuarcita Dorada Light, 50x20cm, m2</v>
      </c>
      <c r="D465" s="10">
        <f>Hoja1!J496</f>
        <v>47.93</v>
      </c>
      <c r="E465" s="10">
        <f t="shared" si="13"/>
        <v>57.9953</v>
      </c>
    </row>
    <row r="466" spans="1:5" ht="20.100000000000001" customHeight="1" x14ac:dyDescent="0.2">
      <c r="A466" s="9" t="str">
        <f>Hoja1!A497</f>
        <v xml:space="preserve">NT </v>
      </c>
      <c r="B466" s="9">
        <f>Hoja1!C497</f>
        <v>506</v>
      </c>
      <c r="C466" s="9" t="str">
        <f>Hoja1!B497</f>
        <v>NTP Multicolor Invierno, 50x20 cm, m2</v>
      </c>
      <c r="D466" s="10">
        <f>Hoja1!J497</f>
        <v>45.46</v>
      </c>
      <c r="E466" s="10">
        <f t="shared" si="13"/>
        <v>55.006599999999999</v>
      </c>
    </row>
    <row r="467" spans="1:5" ht="20.100000000000001" customHeight="1" x14ac:dyDescent="0.2">
      <c r="A467" s="9" t="str">
        <f>Hoja1!A498</f>
        <v xml:space="preserve">NT </v>
      </c>
      <c r="B467" s="9" t="str">
        <f>Hoja1!C498</f>
        <v xml:space="preserve">506/1           </v>
      </c>
      <c r="C467" s="9" t="str">
        <f>Hoja1!B498</f>
        <v>NTP Multicolor Invierno esq., m2</v>
      </c>
      <c r="D467" s="10">
        <f>Hoja1!J498</f>
        <v>53.72</v>
      </c>
      <c r="E467" s="10">
        <f t="shared" si="13"/>
        <v>65.001199999999997</v>
      </c>
    </row>
    <row r="468" spans="1:5" ht="20.100000000000001" customHeight="1" x14ac:dyDescent="0.2">
      <c r="A468" s="9" t="str">
        <f>Hoja1!A499</f>
        <v xml:space="preserve">NT </v>
      </c>
      <c r="B468" s="9" t="str">
        <f>Hoja1!C499</f>
        <v>506L</v>
      </c>
      <c r="C468" s="9" t="str">
        <f>Hoja1!B499</f>
        <v>NTP Multicolor Invierno Light, 55x15 cm, m2</v>
      </c>
      <c r="D468" s="10">
        <f>Hoja1!J499</f>
        <v>0</v>
      </c>
      <c r="E468" s="10">
        <f t="shared" si="13"/>
        <v>0</v>
      </c>
    </row>
    <row r="469" spans="1:5" ht="20.100000000000001" customHeight="1" x14ac:dyDescent="0.2">
      <c r="A469" s="9" t="str">
        <f>Hoja1!A500</f>
        <v xml:space="preserve">NT </v>
      </c>
      <c r="B469" s="9">
        <f>Hoja1!C500</f>
        <v>519</v>
      </c>
      <c r="C469" s="9" t="str">
        <f>Hoja1!B500</f>
        <v>NTP Colorado 55x15cm, m2</v>
      </c>
      <c r="D469" s="10">
        <f>Hoja1!J500</f>
        <v>0</v>
      </c>
      <c r="E469" s="10">
        <f t="shared" si="13"/>
        <v>0</v>
      </c>
    </row>
    <row r="470" spans="1:5" ht="20.100000000000001" customHeight="1" x14ac:dyDescent="0.2">
      <c r="A470" s="9" t="str">
        <f>Hoja1!A501</f>
        <v xml:space="preserve">NT </v>
      </c>
      <c r="B470" s="9">
        <f>Hoja1!C501</f>
        <v>504</v>
      </c>
      <c r="C470" s="9" t="str">
        <f>Hoja1!B501</f>
        <v>NTT Cuarcita Verde Dorada, 35x18cm, m2</v>
      </c>
      <c r="D470" s="10">
        <f>Hoja1!J501</f>
        <v>29.75</v>
      </c>
      <c r="E470" s="10">
        <f t="shared" si="13"/>
        <v>35.997500000000002</v>
      </c>
    </row>
    <row r="471" spans="1:5" ht="20.100000000000001" customHeight="1" x14ac:dyDescent="0.2">
      <c r="A471" s="9" t="str">
        <f>Hoja1!A502</f>
        <v xml:space="preserve">NT </v>
      </c>
      <c r="B471" s="9" t="str">
        <f>Hoja1!C502</f>
        <v xml:space="preserve">504/1           </v>
      </c>
      <c r="C471" s="9" t="str">
        <f>Hoja1!B502</f>
        <v>NTT Cuarcita Verde Dorada esq., m2</v>
      </c>
      <c r="D471" s="10">
        <f>Hoja1!J502</f>
        <v>33.06</v>
      </c>
      <c r="E471" s="10">
        <f t="shared" si="13"/>
        <v>40.002600000000001</v>
      </c>
    </row>
    <row r="472" spans="1:5" ht="20.100000000000001" customHeight="1" x14ac:dyDescent="0.2">
      <c r="A472" s="9" t="str">
        <f>Hoja1!A503</f>
        <v xml:space="preserve">NT </v>
      </c>
      <c r="B472" s="9" t="str">
        <f>Hoja1!C503</f>
        <v>504E</v>
      </c>
      <c r="C472" s="9" t="str">
        <f>Hoja1!B503</f>
        <v>NTT Cuarcita Dorada, 35x18cm, m3</v>
      </c>
      <c r="D472" s="10">
        <f>Hoja1!J503</f>
        <v>33.06</v>
      </c>
      <c r="E472" s="10">
        <f t="shared" si="13"/>
        <v>40.002600000000001</v>
      </c>
    </row>
    <row r="473" spans="1:5" ht="20.100000000000001" customHeight="1" x14ac:dyDescent="0.2">
      <c r="A473" s="9" t="str">
        <f>Hoja1!A504</f>
        <v xml:space="preserve">NT </v>
      </c>
      <c r="B473" s="9" t="str">
        <f>Hoja1!C504</f>
        <v>504E/1</v>
      </c>
      <c r="C473" s="9" t="str">
        <f>Hoja1!B504</f>
        <v>NTT Cuarcita Dorada esq., m3</v>
      </c>
      <c r="D473" s="10">
        <f>Hoja1!J504</f>
        <v>36.36</v>
      </c>
      <c r="E473" s="10">
        <f t="shared" si="13"/>
        <v>43.995599999999996</v>
      </c>
    </row>
    <row r="474" spans="1:5" ht="20.100000000000001" customHeight="1" x14ac:dyDescent="0.2">
      <c r="A474" s="9" t="str">
        <f>Hoja1!A505</f>
        <v xml:space="preserve">NT </v>
      </c>
      <c r="B474" s="9">
        <f>Hoja1!C505</f>
        <v>512</v>
      </c>
      <c r="C474" s="9" t="str">
        <f>Hoja1!B505</f>
        <v>NTT Gneiss 35x18cm, m2</v>
      </c>
      <c r="D474" s="10">
        <f>Hoja1!J505</f>
        <v>31.41</v>
      </c>
      <c r="E474" s="10">
        <f t="shared" si="13"/>
        <v>38.006099999999996</v>
      </c>
    </row>
    <row r="475" spans="1:5" ht="20.100000000000001" customHeight="1" x14ac:dyDescent="0.2">
      <c r="A475" s="9" t="str">
        <f>Hoja1!A506</f>
        <v xml:space="preserve">NT </v>
      </c>
      <c r="B475" s="9" t="str">
        <f>Hoja1!C506</f>
        <v xml:space="preserve">512/1           </v>
      </c>
      <c r="C475" s="9" t="str">
        <f>Hoja1!B506</f>
        <v>NTT Gneiss esq., m2</v>
      </c>
      <c r="D475" s="10">
        <f>Hoja1!J506</f>
        <v>34.71</v>
      </c>
      <c r="E475" s="10">
        <f t="shared" si="13"/>
        <v>41.999099999999999</v>
      </c>
    </row>
    <row r="476" spans="1:5" ht="20.100000000000001" customHeight="1" x14ac:dyDescent="0.2">
      <c r="A476" s="9" t="str">
        <f>Hoja1!A507</f>
        <v xml:space="preserve">NT </v>
      </c>
      <c r="B476" s="9">
        <f>Hoja1!C507</f>
        <v>503</v>
      </c>
      <c r="C476" s="9" t="str">
        <f>Hoja1!B507</f>
        <v>NTT Multicolor 35x18cm,  m2</v>
      </c>
      <c r="D476" s="10">
        <f>Hoja1!J507</f>
        <v>29.75</v>
      </c>
      <c r="E476" s="10">
        <f t="shared" si="13"/>
        <v>35.997500000000002</v>
      </c>
    </row>
    <row r="477" spans="1:5" ht="20.100000000000001" customHeight="1" x14ac:dyDescent="0.2">
      <c r="A477" s="9" t="str">
        <f>Hoja1!A508</f>
        <v xml:space="preserve">NT </v>
      </c>
      <c r="B477" s="9" t="str">
        <f>Hoja1!C508</f>
        <v xml:space="preserve">503/1           </v>
      </c>
      <c r="C477" s="9" t="str">
        <f>Hoja1!B508</f>
        <v>NTT Multicolor esq., m2</v>
      </c>
      <c r="D477" s="10">
        <f>Hoja1!J508</f>
        <v>33.06</v>
      </c>
      <c r="E477" s="10">
        <f t="shared" si="13"/>
        <v>40.002600000000001</v>
      </c>
    </row>
    <row r="478" spans="1:5" s="14" customFormat="1" ht="20.100000000000001" customHeight="1" x14ac:dyDescent="0.2">
      <c r="A478" s="9" t="str">
        <f>Hoja1!A509</f>
        <v xml:space="preserve">NT </v>
      </c>
      <c r="B478" s="9">
        <f>Hoja1!C509</f>
        <v>510</v>
      </c>
      <c r="C478" s="9" t="str">
        <f>Hoja1!B509</f>
        <v>NTT Negro Brillante 35x18cm, m2</v>
      </c>
      <c r="D478" s="10">
        <f>Hoja1!J509</f>
        <v>31.41</v>
      </c>
      <c r="E478" s="10">
        <f t="shared" si="13"/>
        <v>38.006099999999996</v>
      </c>
    </row>
    <row r="479" spans="1:5" s="14" customFormat="1" ht="20.100000000000001" customHeight="1" x14ac:dyDescent="0.2">
      <c r="A479" s="9" t="str">
        <f>Hoja1!A510</f>
        <v xml:space="preserve">NT </v>
      </c>
      <c r="B479" s="9" t="str">
        <f>Hoja1!C510</f>
        <v xml:space="preserve">510/1           </v>
      </c>
      <c r="C479" s="9" t="str">
        <f>Hoja1!B510</f>
        <v>NTT Negro Brillante 35x18cm, esq., m2</v>
      </c>
      <c r="D479" s="10">
        <f>Hoja1!J510</f>
        <v>34.71</v>
      </c>
      <c r="E479" s="10">
        <f t="shared" si="13"/>
        <v>41.999099999999999</v>
      </c>
    </row>
    <row r="480" spans="1:5" ht="20.100000000000001" customHeight="1" x14ac:dyDescent="0.2">
      <c r="A480" s="9" t="str">
        <f>Hoja1!A511</f>
        <v xml:space="preserve">NT </v>
      </c>
      <c r="B480" s="9">
        <f>Hoja1!C511</f>
        <v>514</v>
      </c>
      <c r="C480" s="9" t="str">
        <f>Hoja1!B511</f>
        <v>NTT Cuarcita Tostada 35x18cm</v>
      </c>
      <c r="D480" s="10">
        <f>Hoja1!J511</f>
        <v>31.41</v>
      </c>
      <c r="E480" s="10">
        <f t="shared" si="13"/>
        <v>38.006099999999996</v>
      </c>
    </row>
    <row r="481" spans="1:5" ht="20.100000000000001" customHeight="1" x14ac:dyDescent="0.2">
      <c r="A481" s="9" t="str">
        <f>Hoja1!A512</f>
        <v xml:space="preserve">NT </v>
      </c>
      <c r="B481" s="9" t="str">
        <f>Hoja1!C512</f>
        <v>514/1</v>
      </c>
      <c r="C481" s="9" t="str">
        <f>Hoja1!B512</f>
        <v>NTT Cuarcita Tostada 35x18cm, esq., m2</v>
      </c>
      <c r="D481" s="10">
        <f>Hoja1!J512</f>
        <v>34.71</v>
      </c>
      <c r="E481" s="10">
        <f t="shared" si="13"/>
        <v>41.999099999999999</v>
      </c>
    </row>
    <row r="482" spans="1:5" ht="20.100000000000001" customHeight="1" x14ac:dyDescent="0.2">
      <c r="A482" s="9" t="str">
        <f>Hoja1!A513</f>
        <v xml:space="preserve">NT </v>
      </c>
      <c r="B482" s="9">
        <f>Hoja1!C513</f>
        <v>515</v>
      </c>
      <c r="C482" s="9" t="str">
        <f>Hoja1!B513</f>
        <v>NTF Cuarcita Marfil 55x15cm, m2</v>
      </c>
      <c r="D482" s="10">
        <f>Hoja1!J513</f>
        <v>33.06</v>
      </c>
      <c r="E482" s="10">
        <f t="shared" si="13"/>
        <v>40.002600000000001</v>
      </c>
    </row>
    <row r="483" spans="1:5" ht="20.100000000000001" customHeight="1" x14ac:dyDescent="0.2">
      <c r="A483" s="9" t="str">
        <f>Hoja1!A514</f>
        <v xml:space="preserve">NT </v>
      </c>
      <c r="B483" s="9">
        <f>Hoja1!C514</f>
        <v>516</v>
      </c>
      <c r="C483" s="9" t="str">
        <f>Hoja1!B514</f>
        <v>NTF Multicolor 55x15cm, m2</v>
      </c>
      <c r="D483" s="10">
        <f>Hoja1!J514</f>
        <v>31.41</v>
      </c>
      <c r="E483" s="10">
        <f t="shared" si="13"/>
        <v>38.006099999999996</v>
      </c>
    </row>
    <row r="484" spans="1:5" ht="20.100000000000001" customHeight="1" x14ac:dyDescent="0.2">
      <c r="A484" s="9" t="str">
        <f>Hoja1!A515</f>
        <v xml:space="preserve">NT </v>
      </c>
      <c r="B484" s="9">
        <f>Hoja1!C515</f>
        <v>517</v>
      </c>
      <c r="C484" s="9" t="str">
        <f>Hoja1!B515</f>
        <v>NTF Bronce 55x15cm, m2</v>
      </c>
      <c r="D484" s="10">
        <f>Hoja1!J515</f>
        <v>33.06</v>
      </c>
      <c r="E484" s="10">
        <f t="shared" si="13"/>
        <v>40.002600000000001</v>
      </c>
    </row>
    <row r="485" spans="1:5" ht="20.100000000000001" customHeight="1" x14ac:dyDescent="0.2">
      <c r="A485" s="9" t="str">
        <f>Hoja1!A516</f>
        <v xml:space="preserve">NT </v>
      </c>
      <c r="B485" s="9">
        <f>Hoja1!C516</f>
        <v>520</v>
      </c>
      <c r="C485" s="9" t="str">
        <f>Hoja1!B516</f>
        <v>NTF Blanco Polar 55x15cm, m2</v>
      </c>
      <c r="D485" s="10">
        <f>Hoja1!J516</f>
        <v>29.75</v>
      </c>
      <c r="E485" s="10">
        <f t="shared" si="13"/>
        <v>35.997500000000002</v>
      </c>
    </row>
    <row r="486" spans="1:5" ht="20.100000000000001" customHeight="1" x14ac:dyDescent="0.2">
      <c r="A486" s="9" t="str">
        <f>Hoja1!A517</f>
        <v xml:space="preserve">NT </v>
      </c>
      <c r="B486" s="9">
        <f>Hoja1!C517</f>
        <v>522</v>
      </c>
      <c r="C486" s="9" t="str">
        <f>Hoja1!B517</f>
        <v>NTL Compostela 40x25cm, m2</v>
      </c>
      <c r="D486" s="10">
        <f>Hoja1!J517</f>
        <v>39.67</v>
      </c>
      <c r="E486" s="10">
        <f t="shared" si="13"/>
        <v>48.000700000000002</v>
      </c>
    </row>
    <row r="487" spans="1:5" ht="20.100000000000001" customHeight="1" x14ac:dyDescent="0.2">
      <c r="A487" s="9" t="str">
        <f>Hoja1!A518</f>
        <v xml:space="preserve">NT </v>
      </c>
      <c r="B487" s="9">
        <f>Hoja1!C518</f>
        <v>523</v>
      </c>
      <c r="C487" s="9" t="str">
        <f>Hoja1!B518</f>
        <v>NTL Silvestre 40x25cm, m2</v>
      </c>
      <c r="D487" s="10">
        <f>Hoja1!J518</f>
        <v>39.67</v>
      </c>
      <c r="E487" s="10">
        <f t="shared" si="13"/>
        <v>48.000700000000002</v>
      </c>
    </row>
    <row r="488" spans="1:5" ht="20.100000000000001" customHeight="1" x14ac:dyDescent="0.2">
      <c r="A488" s="9" t="str">
        <f>Hoja1!A519</f>
        <v>PIZ</v>
      </c>
      <c r="B488" s="9">
        <f>Hoja1!C519</f>
        <v>502</v>
      </c>
      <c r="C488" s="9" t="str">
        <f>Hoja1!B519</f>
        <v>Pizarra Multicolor Oriente, 60x30x1,5cm, m2</v>
      </c>
      <c r="D488" s="10">
        <f>Hoja1!J519</f>
        <v>0</v>
      </c>
      <c r="E488" s="10">
        <f t="shared" si="13"/>
        <v>0</v>
      </c>
    </row>
    <row r="489" spans="1:5" ht="20.100000000000001" customHeight="1" x14ac:dyDescent="0.2">
      <c r="A489" s="9" t="str">
        <f>Hoja1!A520</f>
        <v>PIZ</v>
      </c>
      <c r="B489" s="9" t="str">
        <f>Hoja1!C520</f>
        <v>502/2</v>
      </c>
      <c r="C489" s="9" t="str">
        <f>Hoja1!B520</f>
        <v>Pizarra Multicolor Oriente 60x90x2cm, calibrada, m2</v>
      </c>
      <c r="D489" s="10">
        <f>Hoja1!J520</f>
        <v>0</v>
      </c>
      <c r="E489" s="10">
        <f t="shared" si="13"/>
        <v>0</v>
      </c>
    </row>
    <row r="490" spans="1:5" ht="20.100000000000001" customHeight="1" x14ac:dyDescent="0.2">
      <c r="A490" s="9" t="str">
        <f>Hoja1!A521</f>
        <v>PIZ</v>
      </c>
      <c r="B490" s="9" t="str">
        <f>Hoja1!C521</f>
        <v>502/7</v>
      </c>
      <c r="C490" s="9" t="str">
        <f>Hoja1!B521</f>
        <v>Pizarra Multicolor Oriente, 80x40x3cm calibrada, m2</v>
      </c>
      <c r="D490" s="10">
        <f>Hoja1!J521</f>
        <v>0</v>
      </c>
      <c r="E490" s="10">
        <f t="shared" si="13"/>
        <v>0</v>
      </c>
    </row>
    <row r="491" spans="1:5" ht="20.100000000000001" customHeight="1" x14ac:dyDescent="0.2">
      <c r="A491" s="9" t="str">
        <f>Hoja1!A522</f>
        <v>PIZ</v>
      </c>
      <c r="B491" s="9" t="str">
        <f>Hoja1!C522</f>
        <v xml:space="preserve">502/1           </v>
      </c>
      <c r="C491" s="9" t="str">
        <f>Hoja1!B522</f>
        <v>Pizarra Multicolor Oriente, panel malla 1m2=4 pc, m2</v>
      </c>
      <c r="D491" s="10">
        <f>Hoja1!J522</f>
        <v>0</v>
      </c>
      <c r="E491" s="10">
        <f t="shared" si="13"/>
        <v>0</v>
      </c>
    </row>
    <row r="492" spans="1:5" ht="20.100000000000001" customHeight="1" x14ac:dyDescent="0.2">
      <c r="A492" s="9" t="str">
        <f>Hoja1!A523</f>
        <v>PIZ</v>
      </c>
      <c r="B492" s="9" t="str">
        <f>Hoja1!C523</f>
        <v>502/3</v>
      </c>
      <c r="C492" s="9" t="str">
        <f>Hoja1!B523</f>
        <v>Peldaño Pizarra Multicolor Oriente, 120x33x3cm, canto romo, ml</v>
      </c>
      <c r="D492" s="10">
        <f>Hoja1!J523</f>
        <v>22.31</v>
      </c>
      <c r="E492" s="10">
        <f t="shared" si="13"/>
        <v>26.995099999999997</v>
      </c>
    </row>
    <row r="493" spans="1:5" ht="20.100000000000001" customHeight="1" x14ac:dyDescent="0.2">
      <c r="A493" s="9" t="str">
        <f>Hoja1!A524</f>
        <v>PIZ</v>
      </c>
      <c r="B493" s="9" t="str">
        <f>Hoja1!C524</f>
        <v>502/4</v>
      </c>
      <c r="C493" s="9" t="str">
        <f>Hoja1!B524</f>
        <v>Pizarra Multicolor Oriente, 60x30x1,5cm, calibrada, m2</v>
      </c>
      <c r="D493" s="10">
        <f>Hoja1!J524</f>
        <v>28.93</v>
      </c>
      <c r="E493" s="10">
        <f t="shared" si="13"/>
        <v>35.005299999999998</v>
      </c>
    </row>
    <row r="494" spans="1:5" ht="20.100000000000001" customHeight="1" x14ac:dyDescent="0.2">
      <c r="A494" s="9" t="str">
        <f>Hoja1!A525</f>
        <v>PIZ</v>
      </c>
      <c r="B494" s="9" t="str">
        <f>Hoja1!C525</f>
        <v>502/5</v>
      </c>
      <c r="C494" s="9" t="str">
        <f>Hoja1!B525</f>
        <v>Tabla Pizarra Multicolor Oriente, 220x120x2cm, m2</v>
      </c>
      <c r="D494" s="10">
        <f>Hoja1!J525</f>
        <v>48.6</v>
      </c>
      <c r="E494" s="10">
        <f t="shared" si="13"/>
        <v>58.805999999999997</v>
      </c>
    </row>
    <row r="495" spans="1:5" ht="20.100000000000001" customHeight="1" x14ac:dyDescent="0.2">
      <c r="A495" s="9" t="str">
        <f>Hoja1!A526</f>
        <v>PIZ</v>
      </c>
      <c r="B495" s="9" t="str">
        <f>Hoja1!C526</f>
        <v>502/6</v>
      </c>
      <c r="C495" s="9" t="str">
        <f>Hoja1!B526</f>
        <v>Tabla Pizarra Multicolor Oriente, 220x120x3cm, m2</v>
      </c>
      <c r="D495" s="10">
        <f>Hoja1!J526</f>
        <v>55.5</v>
      </c>
      <c r="E495" s="10">
        <f t="shared" si="13"/>
        <v>67.155000000000001</v>
      </c>
    </row>
    <row r="496" spans="1:5" ht="20.100000000000001" customHeight="1" x14ac:dyDescent="0.2">
      <c r="A496" s="9" t="str">
        <f>Hoja1!A527</f>
        <v>PIZ</v>
      </c>
      <c r="B496" s="9" t="str">
        <f>Hoja1!C527</f>
        <v>207/1</v>
      </c>
      <c r="C496" s="9" t="str">
        <f>Hoja1!B527</f>
        <v>Pizarra Negra Oriente, 60x30x2cm, calibrado, m2</v>
      </c>
      <c r="D496" s="10">
        <f>Hoja1!J527</f>
        <v>0</v>
      </c>
      <c r="E496" s="10">
        <f t="shared" si="13"/>
        <v>0</v>
      </c>
    </row>
    <row r="497" spans="1:5" ht="20.100000000000001" customHeight="1" x14ac:dyDescent="0.2">
      <c r="A497" s="9" t="str">
        <f>Hoja1!A528</f>
        <v>PIZ</v>
      </c>
      <c r="B497" s="9">
        <f>Hoja1!C528</f>
        <v>207</v>
      </c>
      <c r="C497" s="9" t="str">
        <f>Hoja1!B528</f>
        <v>Pizarra Negra Oriente, 60x30x1cm, calibrado, m2</v>
      </c>
      <c r="D497" s="10">
        <f>Hoja1!J528</f>
        <v>0</v>
      </c>
      <c r="E497" s="10">
        <f t="shared" si="13"/>
        <v>0</v>
      </c>
    </row>
    <row r="498" spans="1:5" ht="20.100000000000001" customHeight="1" x14ac:dyDescent="0.2">
      <c r="A498" s="9" t="str">
        <f>Hoja1!A529</f>
        <v>PIZ</v>
      </c>
      <c r="B498" s="9" t="str">
        <f>Hoja1!C529</f>
        <v>207/7</v>
      </c>
      <c r="C498" s="9" t="str">
        <f>Hoja1!B529</f>
        <v>Pizarra Negra Oriente, 60x40x2cm, calibrado, m2</v>
      </c>
      <c r="D498" s="10">
        <f>Hoja1!J529</f>
        <v>0</v>
      </c>
      <c r="E498" s="10">
        <f t="shared" si="13"/>
        <v>0</v>
      </c>
    </row>
    <row r="499" spans="1:5" ht="20.100000000000001" customHeight="1" x14ac:dyDescent="0.2">
      <c r="A499" s="9" t="str">
        <f>Hoja1!A530</f>
        <v>PIZ</v>
      </c>
      <c r="B499" s="9" t="str">
        <f>Hoja1!C530</f>
        <v>207/2</v>
      </c>
      <c r="C499" s="9" t="str">
        <f>Hoja1!B530</f>
        <v>Tabla Pizarra Negra Oriente, 220x120x2cm, m2</v>
      </c>
      <c r="D499" s="10">
        <f>Hoja1!J530</f>
        <v>46.5</v>
      </c>
      <c r="E499" s="10">
        <f t="shared" si="13"/>
        <v>56.265000000000001</v>
      </c>
    </row>
    <row r="500" spans="1:5" ht="20.100000000000001" customHeight="1" x14ac:dyDescent="0.2">
      <c r="A500" s="9" t="str">
        <f>Hoja1!A531</f>
        <v>PIZ</v>
      </c>
      <c r="B500" s="9" t="str">
        <f>Hoja1!C531</f>
        <v>207/3</v>
      </c>
      <c r="C500" s="9" t="str">
        <f>Hoja1!B531</f>
        <v>Tabla Pizarra Negra Oriente, 220x120x3cm, m2</v>
      </c>
      <c r="D500" s="10">
        <f>Hoja1!J531</f>
        <v>52</v>
      </c>
      <c r="E500" s="10">
        <f t="shared" si="13"/>
        <v>62.92</v>
      </c>
    </row>
    <row r="501" spans="1:5" ht="20.100000000000001" customHeight="1" x14ac:dyDescent="0.2">
      <c r="A501" s="9" t="str">
        <f>Hoja1!A532</f>
        <v>PIZ</v>
      </c>
      <c r="B501" s="9" t="str">
        <f>Hoja1!C532</f>
        <v>207/4</v>
      </c>
      <c r="C501" s="9" t="str">
        <f>Hoja1!B532</f>
        <v>Peldaño Pizarra Negra Oriente, 120x33x3cm, canto romo, ml</v>
      </c>
      <c r="D501" s="10">
        <f>Hoja1!J532</f>
        <v>23.14</v>
      </c>
      <c r="E501" s="10">
        <f t="shared" si="13"/>
        <v>27.999400000000001</v>
      </c>
    </row>
    <row r="502" spans="1:5" ht="20.100000000000001" customHeight="1" x14ac:dyDescent="0.2">
      <c r="A502" s="9" t="str">
        <f>Hoja1!A533</f>
        <v>PIZ</v>
      </c>
      <c r="B502" s="9" t="str">
        <f>Hoja1!C533</f>
        <v>207/5</v>
      </c>
      <c r="C502" s="9" t="str">
        <f>Hoja1!B533</f>
        <v>Pizarra Negra Oriente, 60x90x2cm, calibrada, m2</v>
      </c>
      <c r="D502" s="10">
        <f>Hoja1!J533</f>
        <v>0</v>
      </c>
      <c r="E502" s="10">
        <f t="shared" si="13"/>
        <v>0</v>
      </c>
    </row>
    <row r="503" spans="1:5" ht="20.100000000000001" customHeight="1" x14ac:dyDescent="0.2">
      <c r="A503" s="9" t="str">
        <f>Hoja1!A534</f>
        <v>PIZ</v>
      </c>
      <c r="B503" s="9" t="str">
        <f>Hoja1!C534</f>
        <v>207/6</v>
      </c>
      <c r="C503" s="9" t="str">
        <f>Hoja1!B534</f>
        <v>Pizarra Negra Oriente, 60x90x2,5/3,5cm, cantos cizallados, m2</v>
      </c>
      <c r="D503" s="10">
        <f>Hoja1!J534</f>
        <v>0</v>
      </c>
      <c r="E503" s="10">
        <f t="shared" si="13"/>
        <v>0</v>
      </c>
    </row>
    <row r="504" spans="1:5" ht="20.100000000000001" customHeight="1" x14ac:dyDescent="0.2">
      <c r="A504" s="9" t="str">
        <f>Hoja1!A535</f>
        <v>PIZ</v>
      </c>
      <c r="B504" s="9">
        <f>Hoja1!C535</f>
        <v>208</v>
      </c>
      <c r="C504" s="9" t="str">
        <f>Hoja1!B535</f>
        <v>Pizarra Verde Oriente, LLx49x2cm - 120x50x2cm, calibrada, m2</v>
      </c>
      <c r="D504" s="10">
        <f>Hoja1!J535</f>
        <v>31.41</v>
      </c>
      <c r="E504" s="10">
        <f t="shared" si="13"/>
        <v>38.006099999999996</v>
      </c>
    </row>
    <row r="505" spans="1:5" ht="20.100000000000001" customHeight="1" x14ac:dyDescent="0.2">
      <c r="A505" s="9" t="str">
        <f>Hoja1!A536</f>
        <v>PIZ</v>
      </c>
      <c r="B505" s="9" t="str">
        <f>Hoja1!C536</f>
        <v>208/1</v>
      </c>
      <c r="C505" s="9" t="str">
        <f>Hoja1!B536</f>
        <v>Pizarra Verde Oriente, 60x30x1cm, calibrada, m2</v>
      </c>
      <c r="D505" s="10">
        <f>Hoja1!J536</f>
        <v>23.14</v>
      </c>
      <c r="E505" s="10">
        <f t="shared" si="13"/>
        <v>27.999400000000001</v>
      </c>
    </row>
    <row r="506" spans="1:5" ht="20.100000000000001" customHeight="1" x14ac:dyDescent="0.2">
      <c r="A506" s="9" t="str">
        <f>Hoja1!A537</f>
        <v>PIZ</v>
      </c>
      <c r="B506" s="9">
        <f>Hoja1!C537</f>
        <v>201</v>
      </c>
      <c r="C506" s="9" t="str">
        <f>Hoja1!B537</f>
        <v>Pizarra Gris Atlántico, 60x30x1 cm, m2</v>
      </c>
      <c r="D506" s="10">
        <f>Hoja1!J537</f>
        <v>18.18</v>
      </c>
      <c r="E506" s="10">
        <f t="shared" si="13"/>
        <v>21.997799999999998</v>
      </c>
    </row>
    <row r="507" spans="1:5" ht="20.100000000000001" customHeight="1" x14ac:dyDescent="0.2">
      <c r="A507" s="9" t="str">
        <f>Hoja1!A538</f>
        <v>PIZ</v>
      </c>
      <c r="B507" s="9" t="str">
        <f>Hoja1!C538</f>
        <v xml:space="preserve">206/1           </v>
      </c>
      <c r="C507" s="9" t="str">
        <f>Hoja1!B538</f>
        <v>Pizarra Negra Atlántico 40x20x1cm, m2</v>
      </c>
      <c r="D507" s="10">
        <f>Hoja1!J538</f>
        <v>18.18</v>
      </c>
      <c r="E507" s="10">
        <f t="shared" si="13"/>
        <v>21.997799999999998</v>
      </c>
    </row>
    <row r="508" spans="1:5" ht="20.100000000000001" customHeight="1" x14ac:dyDescent="0.2">
      <c r="A508" s="9" t="str">
        <f>Hoja1!A539</f>
        <v>PIZ</v>
      </c>
      <c r="B508" s="9">
        <f>Hoja1!C539</f>
        <v>206</v>
      </c>
      <c r="C508" s="9" t="str">
        <f>Hoja1!B539</f>
        <v>Pizarra Negra Atlántico 60x30x1cm, m2</v>
      </c>
      <c r="D508" s="10">
        <f>Hoja1!J539</f>
        <v>20.66</v>
      </c>
      <c r="E508" s="10">
        <f t="shared" si="13"/>
        <v>24.9986</v>
      </c>
    </row>
    <row r="509" spans="1:5" ht="20.100000000000001" customHeight="1" x14ac:dyDescent="0.2">
      <c r="A509" s="9" t="str">
        <f>Hoja1!A540</f>
        <v>PIZ</v>
      </c>
      <c r="B509" s="9" t="str">
        <f>Hoja1!C540</f>
        <v>206/3</v>
      </c>
      <c r="C509" s="9" t="str">
        <f>Hoja1!B540</f>
        <v>Pizarra Negra Atlántico 60x40x1cm, m2</v>
      </c>
      <c r="D509" s="10">
        <f>Hoja1!J540</f>
        <v>20.66</v>
      </c>
      <c r="E509" s="10">
        <f t="shared" si="13"/>
        <v>24.9986</v>
      </c>
    </row>
    <row r="510" spans="1:5" ht="20.100000000000001" customHeight="1" x14ac:dyDescent="0.2">
      <c r="A510" s="9" t="str">
        <f>Hoja1!A541</f>
        <v>PIZ</v>
      </c>
      <c r="B510" s="9" t="str">
        <f>Hoja1!C541</f>
        <v xml:space="preserve">206/2           </v>
      </c>
      <c r="C510" s="9" t="str">
        <f>Hoja1!B541</f>
        <v>Pizarra Negra Atlántico 60x40x2cm, m2</v>
      </c>
      <c r="D510" s="10">
        <f>Hoja1!J541</f>
        <v>26.45</v>
      </c>
      <c r="E510" s="10">
        <f t="shared" si="13"/>
        <v>32.0045</v>
      </c>
    </row>
    <row r="511" spans="1:5" ht="20.100000000000001" customHeight="1" x14ac:dyDescent="0.2">
      <c r="A511" s="9" t="str">
        <f>Hoja1!A542</f>
        <v>PIZ</v>
      </c>
      <c r="B511" s="9" t="str">
        <f>Hoja1!C542</f>
        <v>206P1</v>
      </c>
      <c r="C511" s="9" t="str">
        <f>Hoja1!B542</f>
        <v>Peldaño Negro Atlántico 120x33x3cm c/1 canto largo apom., ud</v>
      </c>
      <c r="D511" s="10">
        <f>Hoja1!J542</f>
        <v>29.75</v>
      </c>
      <c r="E511" s="10">
        <f t="shared" si="13"/>
        <v>35.997500000000002</v>
      </c>
    </row>
    <row r="512" spans="1:5" ht="20.100000000000001" customHeight="1" x14ac:dyDescent="0.2">
      <c r="A512" s="9" t="str">
        <f>Hoja1!A543</f>
        <v>PIZ</v>
      </c>
      <c r="B512" s="9" t="str">
        <f>Hoja1!C543</f>
        <v>206TB1</v>
      </c>
      <c r="C512" s="9" t="str">
        <f>Hoja1!B543</f>
        <v>Pizarra Negra Tabla, 220-230x130x2cm, m2</v>
      </c>
      <c r="D512" s="10">
        <f>Hoja1!J543</f>
        <v>70</v>
      </c>
      <c r="E512" s="10">
        <f t="shared" si="13"/>
        <v>84.7</v>
      </c>
    </row>
    <row r="513" spans="1:5" ht="20.100000000000001" customHeight="1" x14ac:dyDescent="0.2">
      <c r="A513" s="9" t="str">
        <f>Hoja1!A544</f>
        <v>PIZ</v>
      </c>
      <c r="B513" s="9" t="str">
        <f>Hoja1!C544</f>
        <v>206TB2</v>
      </c>
      <c r="C513" s="9" t="str">
        <f>Hoja1!B544</f>
        <v>Pizarra Negra Tabla, 220-230x130x3cm, m2</v>
      </c>
      <c r="D513" s="10">
        <f>Hoja1!J544</f>
        <v>80</v>
      </c>
      <c r="E513" s="10">
        <f t="shared" si="13"/>
        <v>96.8</v>
      </c>
    </row>
    <row r="514" spans="1:5" ht="20.100000000000001" customHeight="1" x14ac:dyDescent="0.2">
      <c r="A514" s="9" t="str">
        <f>Hoja1!A545</f>
        <v>PIZ</v>
      </c>
      <c r="B514" s="9" t="str">
        <f>Hoja1!C545</f>
        <v>206TB3</v>
      </c>
      <c r="C514" s="9" t="str">
        <f>Hoja1!B545</f>
        <v>Pizarra Negra Tabla, 220x70x3cm, m2</v>
      </c>
      <c r="D514" s="10">
        <f>Hoja1!J545</f>
        <v>70.25</v>
      </c>
      <c r="E514" s="10">
        <f t="shared" si="13"/>
        <v>85.002499999999998</v>
      </c>
    </row>
    <row r="515" spans="1:5" ht="20.100000000000001" customHeight="1" x14ac:dyDescent="0.2">
      <c r="A515" s="9" t="str">
        <f>Hoja1!A546</f>
        <v>PIZ</v>
      </c>
      <c r="B515" s="9" t="str">
        <f>Hoja1!C546</f>
        <v xml:space="preserve">202/2           </v>
      </c>
      <c r="C515" s="9" t="str">
        <f>Hoja1!B546</f>
        <v>Pizarra Multicolor Atlántico 60x40x1,5cm, m2</v>
      </c>
      <c r="D515" s="10">
        <f>Hoja1!J546</f>
        <v>0</v>
      </c>
      <c r="E515" s="10">
        <f t="shared" si="13"/>
        <v>0</v>
      </c>
    </row>
    <row r="516" spans="1:5" ht="20.100000000000001" customHeight="1" x14ac:dyDescent="0.2">
      <c r="A516" s="9" t="str">
        <f>Hoja1!A547</f>
        <v>PIZ</v>
      </c>
      <c r="B516" s="9" t="str">
        <f>Hoja1!C547</f>
        <v xml:space="preserve">202/1           </v>
      </c>
      <c r="C516" s="9" t="str">
        <f>Hoja1!B547</f>
        <v>Pizarra Multicolor Atlántico 40x20x1 cm, m2</v>
      </c>
      <c r="D516" s="10">
        <f>Hoja1!J547</f>
        <v>0</v>
      </c>
      <c r="E516" s="10">
        <f t="shared" si="13"/>
        <v>0</v>
      </c>
    </row>
    <row r="517" spans="1:5" ht="20.100000000000001" customHeight="1" x14ac:dyDescent="0.2">
      <c r="A517" s="9" t="str">
        <f>Hoja1!A548</f>
        <v>PIZ</v>
      </c>
      <c r="B517" s="9">
        <f>Hoja1!C548</f>
        <v>202</v>
      </c>
      <c r="C517" s="9" t="str">
        <f>Hoja1!B548</f>
        <v>Pizarra Multicolor Atlántico 60x30x1cm, m2</v>
      </c>
      <c r="D517" s="10">
        <f>Hoja1!J548</f>
        <v>23.14</v>
      </c>
      <c r="E517" s="10">
        <f t="shared" si="13"/>
        <v>27.999400000000001</v>
      </c>
    </row>
    <row r="518" spans="1:5" ht="20.100000000000001" customHeight="1" x14ac:dyDescent="0.2">
      <c r="A518" s="9" t="str">
        <f>Hoja1!A549</f>
        <v>PIZ</v>
      </c>
      <c r="B518" s="9" t="str">
        <f>Hoja1!C549</f>
        <v xml:space="preserve">200/1           </v>
      </c>
      <c r="C518" s="9" t="str">
        <f>Hoja1!B549</f>
        <v>Pizarra Verde Atlántico, 40x20x1cm, m2</v>
      </c>
      <c r="D518" s="10">
        <f>Hoja1!J549</f>
        <v>16</v>
      </c>
      <c r="E518" s="10">
        <f t="shared" si="13"/>
        <v>19.36</v>
      </c>
    </row>
    <row r="519" spans="1:5" ht="20.100000000000001" customHeight="1" x14ac:dyDescent="0.2">
      <c r="A519" s="9" t="str">
        <f>Hoja1!A550</f>
        <v>PIZ</v>
      </c>
      <c r="B519" s="9">
        <f>Hoja1!C550</f>
        <v>200</v>
      </c>
      <c r="C519" s="9" t="str">
        <f>Hoja1!B550</f>
        <v>Pizarra Verde Atlántico, 60x30x1cm, m2</v>
      </c>
      <c r="D519" s="10">
        <f>Hoja1!J550</f>
        <v>0</v>
      </c>
      <c r="E519" s="10">
        <f t="shared" si="13"/>
        <v>0</v>
      </c>
    </row>
    <row r="520" spans="1:5" ht="20.100000000000001" customHeight="1" x14ac:dyDescent="0.2">
      <c r="A520" s="9" t="str">
        <f>Hoja1!A551</f>
        <v>PIZ</v>
      </c>
      <c r="B520" s="9">
        <f>Hoja1!C551</f>
        <v>216</v>
      </c>
      <c r="C520" s="9" t="str">
        <f>Hoja1!B551</f>
        <v>Pizarra Negra País 80x40x3cm Nat/Nat, s/ escuadrar, m2</v>
      </c>
      <c r="D520" s="10">
        <f>Hoja1!J551</f>
        <v>33.57</v>
      </c>
      <c r="E520" s="10">
        <f t="shared" si="13"/>
        <v>40.619700000000002</v>
      </c>
    </row>
    <row r="521" spans="1:5" ht="20.100000000000001" customHeight="1" x14ac:dyDescent="0.2">
      <c r="A521" s="9" t="str">
        <f>Hoja1!A552</f>
        <v>PIZ</v>
      </c>
      <c r="B521" s="9" t="str">
        <f>Hoja1!C552</f>
        <v>216/9</v>
      </c>
      <c r="C521" s="9" t="str">
        <f>Hoja1!B552</f>
        <v>Pizarra Negra País 80x50x3cm Nat/Nat, s/ escuadrar, m2</v>
      </c>
      <c r="D521" s="10">
        <f>Hoja1!J552</f>
        <v>33.06</v>
      </c>
      <c r="E521" s="10">
        <f t="shared" si="13"/>
        <v>40.002600000000001</v>
      </c>
    </row>
    <row r="522" spans="1:5" ht="20.100000000000001" customHeight="1" x14ac:dyDescent="0.2">
      <c r="A522" s="9" t="str">
        <f>Hoja1!A553</f>
        <v>PIZ</v>
      </c>
      <c r="B522" s="9" t="str">
        <f>Hoja1!C553</f>
        <v>216/7</v>
      </c>
      <c r="C522" s="9" t="str">
        <f>Hoja1!B553</f>
        <v>Pizarra Negra País 100x30x3cm Nat/Nat, s/ escuadrar, m2</v>
      </c>
      <c r="D522" s="10">
        <f>Hoja1!J553</f>
        <v>35.81</v>
      </c>
      <c r="E522" s="10">
        <f t="shared" si="13"/>
        <v>43.330100000000002</v>
      </c>
    </row>
    <row r="523" spans="1:5" ht="20.100000000000001" customHeight="1" x14ac:dyDescent="0.2">
      <c r="A523" s="9" t="str">
        <f>Hoja1!A554</f>
        <v>PIZ</v>
      </c>
      <c r="B523" s="9" t="str">
        <f>Hoja1!C554</f>
        <v>216/10</v>
      </c>
      <c r="C523" s="9" t="str">
        <f>Hoja1!B554</f>
        <v>Pizarra Negra País 100x40x3cm Nat/Nat, s/ escuadrar, m2</v>
      </c>
      <c r="D523" s="10">
        <f>Hoja1!J554</f>
        <v>33.06</v>
      </c>
      <c r="E523" s="10">
        <f t="shared" ref="E523:E586" si="14">D523*1.21</f>
        <v>40.002600000000001</v>
      </c>
    </row>
    <row r="524" spans="1:5" ht="20.100000000000001" customHeight="1" x14ac:dyDescent="0.2">
      <c r="A524" s="9" t="str">
        <f>Hoja1!A555</f>
        <v>PIZ</v>
      </c>
      <c r="B524" s="9" t="str">
        <f>Hoja1!C555</f>
        <v>216/1</v>
      </c>
      <c r="C524" s="9" t="str">
        <f>Hoja1!B555</f>
        <v>Pizarra Negra País 100x50x3cm Nat/Nat, s/ escuadrar, m2</v>
      </c>
      <c r="D524" s="10">
        <f>Hoja1!J555</f>
        <v>33.06</v>
      </c>
      <c r="E524" s="10">
        <f t="shared" si="14"/>
        <v>40.002600000000001</v>
      </c>
    </row>
    <row r="525" spans="1:5" ht="20.100000000000001" customHeight="1" x14ac:dyDescent="0.2">
      <c r="A525" s="9" t="str">
        <f>Hoja1!A556</f>
        <v>PIZ</v>
      </c>
      <c r="B525" s="9" t="str">
        <f>Hoja1!C556</f>
        <v>216/8</v>
      </c>
      <c r="C525" s="9" t="str">
        <f>Hoja1!B556</f>
        <v>Pizarra Negra País 120x50x3cm Nat/Nat, s/ escuadrar, m2</v>
      </c>
      <c r="D525" s="10">
        <f>Hoja1!J556</f>
        <v>0</v>
      </c>
      <c r="E525" s="10">
        <f t="shared" si="14"/>
        <v>0</v>
      </c>
    </row>
    <row r="526" spans="1:5" ht="20.100000000000001" customHeight="1" x14ac:dyDescent="0.2">
      <c r="A526" s="9" t="str">
        <f>Hoja1!A557</f>
        <v>PIZ</v>
      </c>
      <c r="B526" s="9" t="str">
        <f>Hoja1!C557</f>
        <v>216/2</v>
      </c>
      <c r="C526" s="9" t="str">
        <f>Hoja1!B557</f>
        <v>Pizarra Negra País 150x50x3cm Nat/Nat, s/ escuadrar, m2</v>
      </c>
      <c r="D526" s="10">
        <f>Hoja1!J557</f>
        <v>35.26</v>
      </c>
      <c r="E526" s="10">
        <f t="shared" si="14"/>
        <v>42.664599999999993</v>
      </c>
    </row>
    <row r="527" spans="1:5" ht="20.100000000000001" customHeight="1" x14ac:dyDescent="0.2">
      <c r="A527" s="9" t="str">
        <f>Hoja1!A558</f>
        <v>PIZ</v>
      </c>
      <c r="B527" s="9" t="str">
        <f>Hoja1!C558</f>
        <v>216/3</v>
      </c>
      <c r="C527" s="9" t="str">
        <f>Hoja1!B558</f>
        <v>Pizarra Negra País 200x50x3cm Nat/Nat, s/ escuadrar, m2</v>
      </c>
      <c r="D527" s="10">
        <f>Hoja1!J558</f>
        <v>38.020000000000003</v>
      </c>
      <c r="E527" s="10">
        <f t="shared" si="14"/>
        <v>46.004200000000004</v>
      </c>
    </row>
    <row r="528" spans="1:5" ht="20.100000000000001" customHeight="1" x14ac:dyDescent="0.2">
      <c r="A528" s="9" t="str">
        <f>Hoja1!A559</f>
        <v>PIZ</v>
      </c>
      <c r="B528" s="9" t="str">
        <f>Hoja1!C559</f>
        <v>216/4</v>
      </c>
      <c r="C528" s="9" t="str">
        <f>Hoja1!B559</f>
        <v>Pizarra Negra País 150x30x3cm Nat/Nat, s/ escuadrar, m2</v>
      </c>
      <c r="D528" s="10">
        <f>Hoja1!J559</f>
        <v>34.89</v>
      </c>
      <c r="E528" s="10">
        <f t="shared" si="14"/>
        <v>42.216900000000003</v>
      </c>
    </row>
    <row r="529" spans="1:5" ht="20.100000000000001" customHeight="1" x14ac:dyDescent="0.2">
      <c r="A529" s="9" t="str">
        <f>Hoja1!A560</f>
        <v>PIZ</v>
      </c>
      <c r="B529" s="9" t="str">
        <f>Hoja1!C560</f>
        <v>216/5</v>
      </c>
      <c r="C529" s="9" t="str">
        <f>Hoja1!B560</f>
        <v>Pizarra Negra País 50x50x3cm Nat/Nat, s/ escuadrar, m2</v>
      </c>
      <c r="D529" s="10">
        <f>Hoja1!J560</f>
        <v>29.75</v>
      </c>
      <c r="E529" s="10">
        <f t="shared" si="14"/>
        <v>35.997500000000002</v>
      </c>
    </row>
    <row r="530" spans="1:5" ht="20.100000000000001" customHeight="1" x14ac:dyDescent="0.2">
      <c r="A530" s="9" t="str">
        <f>Hoja1!A561</f>
        <v>PIZ</v>
      </c>
      <c r="B530" s="9" t="str">
        <f>Hoja1!C561</f>
        <v>216S200503</v>
      </c>
      <c r="C530" s="9" t="str">
        <f>Hoja1!B561</f>
        <v>Pizarra Negrs Pais 200x50x3cm serrada, m2</v>
      </c>
      <c r="D530" s="10">
        <f>Hoja1!J561</f>
        <v>57.85</v>
      </c>
      <c r="E530" s="10">
        <f t="shared" si="14"/>
        <v>69.998499999999993</v>
      </c>
    </row>
    <row r="531" spans="1:5" ht="20.100000000000001" customHeight="1" x14ac:dyDescent="0.2">
      <c r="A531" s="9" t="str">
        <f>Hoja1!A562</f>
        <v>PIZ</v>
      </c>
      <c r="B531" s="9" t="str">
        <f>Hoja1!C562</f>
        <v>216/6</v>
      </c>
      <c r="C531" s="9" t="str">
        <f>Hoja1!B562</f>
        <v>Pizarra Negra País 60x30x1-1,5cm nat/nat, m2</v>
      </c>
      <c r="D531" s="10">
        <f>Hoja1!J562</f>
        <v>16.53</v>
      </c>
      <c r="E531" s="10">
        <f t="shared" si="14"/>
        <v>20.001300000000001</v>
      </c>
    </row>
    <row r="532" spans="1:5" ht="20.100000000000001" customHeight="1" x14ac:dyDescent="0.2">
      <c r="A532" s="9" t="str">
        <f>Hoja1!A563</f>
        <v>PIZ</v>
      </c>
      <c r="B532" s="9">
        <f>Hoja1!C563</f>
        <v>215</v>
      </c>
      <c r="C532" s="9" t="str">
        <f>Hoja1!B563</f>
        <v>Pizarra País 60x30x1,5 cm nat/nat, m2</v>
      </c>
      <c r="D532" s="10">
        <f>Hoja1!J563</f>
        <v>23.14</v>
      </c>
      <c r="E532" s="10">
        <f t="shared" si="14"/>
        <v>27.999400000000001</v>
      </c>
    </row>
    <row r="533" spans="1:5" ht="20.100000000000001" customHeight="1" x14ac:dyDescent="0.2">
      <c r="A533" s="9" t="str">
        <f>Hoja1!A564</f>
        <v>PIZ</v>
      </c>
      <c r="B533" s="9">
        <f>Hoja1!C564</f>
        <v>0</v>
      </c>
      <c r="C533" s="9" t="str">
        <f>Hoja1!B564</f>
        <v>Pizarra País 35x25 cm fina, m2</v>
      </c>
      <c r="D533" s="10">
        <f>Hoja1!J564</f>
        <v>8.27</v>
      </c>
      <c r="E533" s="10">
        <f t="shared" si="14"/>
        <v>10.006699999999999</v>
      </c>
    </row>
    <row r="534" spans="1:5" ht="20.100000000000001" customHeight="1" x14ac:dyDescent="0.2">
      <c r="A534" s="9" t="str">
        <f>Hoja1!A565</f>
        <v>PIZ</v>
      </c>
      <c r="B534" s="9">
        <f>Hoja1!C565</f>
        <v>203</v>
      </c>
      <c r="C534" s="9" t="str">
        <f>Hoja1!B565</f>
        <v>Pizarra País 35x25 cm (+/- 38- 40m2/palet), palet</v>
      </c>
      <c r="D534" s="10">
        <f>Hoja1!J565</f>
        <v>272.72000000000003</v>
      </c>
      <c r="E534" s="10">
        <f t="shared" si="14"/>
        <v>329.99120000000005</v>
      </c>
    </row>
    <row r="535" spans="1:5" ht="20.100000000000001" customHeight="1" x14ac:dyDescent="0.2">
      <c r="A535" s="9" t="str">
        <f>Hoja1!A566</f>
        <v>PIZ</v>
      </c>
      <c r="B535" s="9" t="str">
        <f>Hoja1!C566</f>
        <v xml:space="preserve">203U            </v>
      </c>
      <c r="C535" s="9" t="str">
        <f>Hoja1!B566</f>
        <v>Pizarra País, 35x25 cm, ud</v>
      </c>
      <c r="D535" s="10">
        <f>Hoja1!J566</f>
        <v>1</v>
      </c>
      <c r="E535" s="10">
        <f t="shared" si="14"/>
        <v>1.21</v>
      </c>
    </row>
    <row r="536" spans="1:5" ht="20.100000000000001" customHeight="1" x14ac:dyDescent="0.2">
      <c r="A536" s="9" t="str">
        <f>Hoja1!A567</f>
        <v>PIZ</v>
      </c>
      <c r="B536" s="9" t="str">
        <f>Hoja1!C567</f>
        <v>203/1</v>
      </c>
      <c r="C536" s="9" t="str">
        <f>Hoja1!B567</f>
        <v>Pizarra País, 52x27 cm, palet</v>
      </c>
      <c r="D536" s="10">
        <f>Hoja1!J567</f>
        <v>0</v>
      </c>
      <c r="E536" s="10">
        <f t="shared" si="14"/>
        <v>0</v>
      </c>
    </row>
    <row r="537" spans="1:5" ht="20.100000000000001" customHeight="1" x14ac:dyDescent="0.2">
      <c r="A537" s="9" t="str">
        <f>Hoja1!A568</f>
        <v>PIZ</v>
      </c>
      <c r="B537" s="9" t="str">
        <f>Hoja1!C568</f>
        <v>203/1U</v>
      </c>
      <c r="C537" s="9" t="str">
        <f>Hoja1!B568</f>
        <v>Pizarra País, 52x27 cm, ud</v>
      </c>
      <c r="D537" s="10">
        <f>Hoja1!J568</f>
        <v>2.0699999999999998</v>
      </c>
      <c r="E537" s="10">
        <f t="shared" si="14"/>
        <v>2.5046999999999997</v>
      </c>
    </row>
    <row r="538" spans="1:5" ht="20.100000000000001" customHeight="1" x14ac:dyDescent="0.2">
      <c r="A538" s="9" t="str">
        <f>Hoja1!A569</f>
        <v>PIZ</v>
      </c>
      <c r="B538" s="9" t="str">
        <f>Hoja1!C569</f>
        <v>203/5</v>
      </c>
      <c r="C538" s="9" t="str">
        <f>Hoja1!B569</f>
        <v>Pizarra País 30x40x2 cm, m2</v>
      </c>
      <c r="D538" s="10">
        <f>Hoja1!J569</f>
        <v>20.66</v>
      </c>
      <c r="E538" s="10">
        <f t="shared" si="14"/>
        <v>24.9986</v>
      </c>
    </row>
    <row r="539" spans="1:5" ht="20.100000000000001" customHeight="1" x14ac:dyDescent="0.2">
      <c r="A539" s="9" t="str">
        <f>Hoja1!A570</f>
        <v>PIZ</v>
      </c>
      <c r="B539" s="9" t="str">
        <f>Hoja1!C570</f>
        <v>203/5U</v>
      </c>
      <c r="C539" s="9" t="str">
        <f>Hoja1!B570</f>
        <v>Pizarra País 30x40x2 cm, ud</v>
      </c>
      <c r="D539" s="10">
        <f>Hoja1!J570</f>
        <v>2.89</v>
      </c>
      <c r="E539" s="10">
        <f t="shared" si="14"/>
        <v>3.4969000000000001</v>
      </c>
    </row>
    <row r="540" spans="1:5" ht="20.100000000000001" customHeight="1" x14ac:dyDescent="0.2">
      <c r="A540" s="9" t="str">
        <f>Hoja1!A571</f>
        <v>PIZ</v>
      </c>
      <c r="B540" s="9">
        <f>Hoja1!C571</f>
        <v>0</v>
      </c>
      <c r="C540" s="9" t="str">
        <f>Hoja1!B571</f>
        <v>Pizarra País 30x45x3 cm, m2</v>
      </c>
      <c r="D540" s="10">
        <f>Hoja1!J571</f>
        <v>23.14</v>
      </c>
      <c r="E540" s="10">
        <f t="shared" si="14"/>
        <v>27.999400000000001</v>
      </c>
    </row>
    <row r="541" spans="1:5" ht="20.100000000000001" customHeight="1" x14ac:dyDescent="0.2">
      <c r="A541" s="9" t="str">
        <f>Hoja1!A572</f>
        <v>PIZ</v>
      </c>
      <c r="B541" s="9">
        <f>Hoja1!C572</f>
        <v>0</v>
      </c>
      <c r="C541" s="9" t="str">
        <f>Hoja1!B572</f>
        <v>Pizarra País 60x30x3 cm, m2</v>
      </c>
      <c r="D541" s="10">
        <f>Hoja1!J572</f>
        <v>23.14</v>
      </c>
      <c r="E541" s="10">
        <f t="shared" si="14"/>
        <v>27.999400000000001</v>
      </c>
    </row>
    <row r="542" spans="1:5" ht="20.100000000000001" customHeight="1" x14ac:dyDescent="0.2">
      <c r="A542" s="9" t="str">
        <f>Hoja1!A573</f>
        <v>PIZ</v>
      </c>
      <c r="B542" s="9">
        <f>Hoja1!C573</f>
        <v>0</v>
      </c>
      <c r="C542" s="9" t="str">
        <f>Hoja1!B573</f>
        <v>Pizarra Roja LLx30cm, m2</v>
      </c>
      <c r="D542" s="10">
        <f>Hoja1!J573</f>
        <v>28.93</v>
      </c>
      <c r="E542" s="10">
        <f t="shared" si="14"/>
        <v>35.005299999999998</v>
      </c>
    </row>
    <row r="543" spans="1:5" ht="20.100000000000001" customHeight="1" x14ac:dyDescent="0.2">
      <c r="A543" s="9" t="str">
        <f>Hoja1!A574</f>
        <v>PIZ</v>
      </c>
      <c r="B543" s="9">
        <f>Hoja1!C574</f>
        <v>0</v>
      </c>
      <c r="C543" s="9" t="str">
        <f>Hoja1!B574</f>
        <v>Pasos japoneses Pizarra País, Ø40cm, ud</v>
      </c>
      <c r="D543" s="10">
        <f>Hoja1!J574</f>
        <v>0</v>
      </c>
      <c r="E543" s="10">
        <f t="shared" si="14"/>
        <v>0</v>
      </c>
    </row>
    <row r="544" spans="1:5" ht="20.100000000000001" customHeight="1" x14ac:dyDescent="0.2">
      <c r="A544" s="9" t="str">
        <f>Hoja1!A575</f>
        <v>PIZ</v>
      </c>
      <c r="B544" s="9" t="str">
        <f>Hoja1!C575</f>
        <v xml:space="preserve">203R50        </v>
      </c>
      <c r="C544" s="9" t="str">
        <f>Hoja1!B575</f>
        <v>Pasos japoneses Pizarra País, Ø50cm, ud</v>
      </c>
      <c r="D544" s="10">
        <f>Hoja1!J575</f>
        <v>8.27</v>
      </c>
      <c r="E544" s="10">
        <f t="shared" si="14"/>
        <v>10.006699999999999</v>
      </c>
    </row>
    <row r="545" spans="1:5" ht="20.100000000000001" customHeight="1" x14ac:dyDescent="0.2">
      <c r="A545" s="9" t="str">
        <f>Hoja1!A576</f>
        <v>PIZ</v>
      </c>
      <c r="B545" s="9" t="str">
        <f>Hoja1!C576</f>
        <v>203R60</v>
      </c>
      <c r="C545" s="9" t="str">
        <f>Hoja1!B576</f>
        <v>Pasos japoneses Pizarra País, Ø60cm, ud</v>
      </c>
      <c r="D545" s="10">
        <f>Hoja1!J576</f>
        <v>13</v>
      </c>
      <c r="E545" s="10">
        <f t="shared" si="14"/>
        <v>15.73</v>
      </c>
    </row>
    <row r="546" spans="1:5" ht="20.100000000000001" customHeight="1" x14ac:dyDescent="0.2">
      <c r="A546" s="9" t="str">
        <f>Hoja1!A577</f>
        <v>PIZ</v>
      </c>
      <c r="B546" s="9" t="str">
        <f>Hoja1!C577</f>
        <v>154B30</v>
      </c>
      <c r="C546" s="9" t="str">
        <f>Hoja1!B577</f>
        <v>Pizarra pizarra Roja LLx30cm, m2</v>
      </c>
      <c r="D546" s="10">
        <f>Hoja1!J577</f>
        <v>30</v>
      </c>
      <c r="E546" s="10">
        <f t="shared" si="14"/>
        <v>36.299999999999997</v>
      </c>
    </row>
    <row r="547" spans="1:5" ht="20.100000000000001" customHeight="1" x14ac:dyDescent="0.2">
      <c r="A547" s="9" t="str">
        <f>Hoja1!A578</f>
        <v>PIZ</v>
      </c>
      <c r="B547" s="9">
        <f>Hoja1!C578</f>
        <v>218</v>
      </c>
      <c r="C547" s="9" t="str">
        <f>Hoja1!B578</f>
        <v>Pizarra Negra Pais Campo calibrada 60x30x1cm, m2</v>
      </c>
      <c r="D547" s="10">
        <f>Hoja1!J578</f>
        <v>27.27</v>
      </c>
      <c r="E547" s="10">
        <f t="shared" si="14"/>
        <v>32.996699999999997</v>
      </c>
    </row>
    <row r="548" spans="1:5" ht="20.100000000000001" customHeight="1" x14ac:dyDescent="0.2">
      <c r="A548" s="9" t="str">
        <f>Hoja1!A579</f>
        <v>PIZ</v>
      </c>
      <c r="B548" s="9">
        <f>Hoja1!C579</f>
        <v>0</v>
      </c>
      <c r="C548" s="9" t="str">
        <f>Hoja1!B579</f>
        <v>Pizarra Verde 40x40x3/4cm (+/-70uds)</v>
      </c>
      <c r="D548" s="10">
        <f>Hoja1!J579</f>
        <v>0</v>
      </c>
      <c r="E548" s="10">
        <f t="shared" si="14"/>
        <v>0</v>
      </c>
    </row>
    <row r="549" spans="1:5" ht="20.100000000000001" customHeight="1" x14ac:dyDescent="0.2">
      <c r="A549" s="9" t="str">
        <f>Hoja1!A580</f>
        <v>PIZ</v>
      </c>
      <c r="B549" s="9">
        <f>Hoja1!C580</f>
        <v>0</v>
      </c>
      <c r="C549" s="9" t="str">
        <f>Hoja1!B580</f>
        <v>Pizarra Verde 40x40x3/4cm, ud</v>
      </c>
      <c r="D549" s="10">
        <f>Hoja1!J580</f>
        <v>3.5</v>
      </c>
      <c r="E549" s="10">
        <f t="shared" si="14"/>
        <v>4.2349999999999994</v>
      </c>
    </row>
    <row r="550" spans="1:5" ht="20.100000000000001" customHeight="1" x14ac:dyDescent="0.2">
      <c r="A550" s="9" t="str">
        <f>Hoja1!A581</f>
        <v>PIZ</v>
      </c>
      <c r="B550" s="9">
        <f>Hoja1!C581</f>
        <v>0</v>
      </c>
      <c r="C550" s="9" t="str">
        <f>Hoja1!B581</f>
        <v>Pizarra Verde 60x30x2/4cm, palet</v>
      </c>
      <c r="D550" s="10">
        <f>Hoja1!J581</f>
        <v>300</v>
      </c>
      <c r="E550" s="10">
        <f t="shared" si="14"/>
        <v>363</v>
      </c>
    </row>
    <row r="551" spans="1:5" ht="20.100000000000001" customHeight="1" x14ac:dyDescent="0.2">
      <c r="A551" s="9" t="str">
        <f>Hoja1!A582</f>
        <v>PIZ</v>
      </c>
      <c r="B551" s="9">
        <f>Hoja1!C582</f>
        <v>0</v>
      </c>
      <c r="C551" s="9" t="str">
        <f>Hoja1!B582</f>
        <v>Pizarra Verde 60x30x2/4cm, ud</v>
      </c>
      <c r="D551" s="10">
        <f>Hoja1!J582</f>
        <v>5</v>
      </c>
      <c r="E551" s="10">
        <f t="shared" si="14"/>
        <v>6.05</v>
      </c>
    </row>
    <row r="552" spans="1:5" ht="20.100000000000001" customHeight="1" x14ac:dyDescent="0.2">
      <c r="A552" s="9" t="str">
        <f>Hoja1!A583</f>
        <v>PIZ</v>
      </c>
      <c r="B552" s="9" t="str">
        <f>Hoja1!C583</f>
        <v>205/6</v>
      </c>
      <c r="C552" s="9" t="str">
        <f>Hoja1!B583</f>
        <v>Pizarra País cubierta, 30x20cm (43uds/m2), m2</v>
      </c>
      <c r="D552" s="10">
        <f>Hoja1!J583</f>
        <v>15.7</v>
      </c>
      <c r="E552" s="10">
        <f t="shared" si="14"/>
        <v>18.997</v>
      </c>
    </row>
    <row r="553" spans="1:5" ht="20.100000000000001" customHeight="1" x14ac:dyDescent="0.2">
      <c r="A553" s="9" t="str">
        <f>Hoja1!A584</f>
        <v>PIZ</v>
      </c>
      <c r="B553" s="9" t="str">
        <f>Hoja1!C584</f>
        <v>205/6U</v>
      </c>
      <c r="C553" s="9" t="str">
        <f>Hoja1!B584</f>
        <v>Pizarra País cubierta, 30x20cm, ud</v>
      </c>
      <c r="D553" s="10">
        <f>Hoja1!J584</f>
        <v>0</v>
      </c>
      <c r="E553" s="10">
        <f t="shared" si="14"/>
        <v>0</v>
      </c>
    </row>
    <row r="554" spans="1:5" ht="20.100000000000001" customHeight="1" x14ac:dyDescent="0.2">
      <c r="A554" s="9" t="str">
        <f>Hoja1!A585</f>
        <v>PIZ</v>
      </c>
      <c r="B554" s="9" t="str">
        <f>Hoja1!C585</f>
        <v xml:space="preserve">205/1           </v>
      </c>
      <c r="C554" s="9" t="str">
        <f>Hoja1!B585</f>
        <v>Pizarra País cubierta, 35x25cm (30uds/m2), m2</v>
      </c>
      <c r="D554" s="10">
        <f>Hoja1!J585</f>
        <v>0</v>
      </c>
      <c r="E554" s="10">
        <f t="shared" si="14"/>
        <v>0</v>
      </c>
    </row>
    <row r="555" spans="1:5" ht="20.100000000000001" customHeight="1" x14ac:dyDescent="0.2">
      <c r="A555" s="9" t="str">
        <f>Hoja1!A586</f>
        <v>PIZ</v>
      </c>
      <c r="B555" s="9" t="str">
        <f>Hoja1!C586</f>
        <v xml:space="preserve">205/1U          </v>
      </c>
      <c r="C555" s="9" t="str">
        <f>Hoja1!B586</f>
        <v>Pizarra País cubierta, 35x25cm, ud</v>
      </c>
      <c r="D555" s="10">
        <f>Hoja1!J586</f>
        <v>0</v>
      </c>
      <c r="E555" s="10">
        <f t="shared" si="14"/>
        <v>0</v>
      </c>
    </row>
    <row r="556" spans="1:5" ht="20.100000000000001" customHeight="1" x14ac:dyDescent="0.2">
      <c r="A556" s="9" t="str">
        <f>Hoja1!A587</f>
        <v>PIZ</v>
      </c>
      <c r="B556" s="9" t="str">
        <f>Hoja1!C587</f>
        <v>205/2</v>
      </c>
      <c r="C556" s="9" t="str">
        <f>Hoja1!B587</f>
        <v>Pizarra País cubierta, 32x22cm (36uds/m2), m2</v>
      </c>
      <c r="D556" s="10">
        <f>Hoja1!J587</f>
        <v>0</v>
      </c>
      <c r="E556" s="10">
        <f t="shared" si="14"/>
        <v>0</v>
      </c>
    </row>
    <row r="557" spans="1:5" ht="20.100000000000001" customHeight="1" x14ac:dyDescent="0.2">
      <c r="A557" s="9" t="str">
        <f>Hoja1!A588</f>
        <v>PIZ</v>
      </c>
      <c r="B557" s="9" t="str">
        <f>Hoja1!C588</f>
        <v>205/2U</v>
      </c>
      <c r="C557" s="9" t="str">
        <f>Hoja1!B588</f>
        <v>Pizarra País cubierta, 32x22cm, ud</v>
      </c>
      <c r="D557" s="10">
        <f>Hoja1!J588</f>
        <v>0</v>
      </c>
      <c r="E557" s="10">
        <f t="shared" si="14"/>
        <v>0</v>
      </c>
    </row>
    <row r="558" spans="1:5" ht="20.100000000000001" customHeight="1" x14ac:dyDescent="0.2">
      <c r="A558" s="9" t="str">
        <f>Hoja1!A589</f>
        <v>PIZ</v>
      </c>
      <c r="B558" s="9" t="str">
        <f>Hoja1!C589</f>
        <v>205/3</v>
      </c>
      <c r="C558" s="9" t="str">
        <f>Hoja1!B589</f>
        <v>Pizarra País cubierta, 40x20cm (30uds/m2), m2</v>
      </c>
      <c r="D558" s="10">
        <f>Hoja1!J589</f>
        <v>0</v>
      </c>
      <c r="E558" s="10">
        <f t="shared" si="14"/>
        <v>0</v>
      </c>
    </row>
    <row r="559" spans="1:5" ht="20.100000000000001" customHeight="1" x14ac:dyDescent="0.2">
      <c r="A559" s="9" t="str">
        <f>Hoja1!A590</f>
        <v>PIZ</v>
      </c>
      <c r="B559" s="9" t="str">
        <f>Hoja1!C590</f>
        <v>205/3U</v>
      </c>
      <c r="C559" s="9" t="str">
        <f>Hoja1!B590</f>
        <v>Pizarra País cubierta, 40x20cm, ud</v>
      </c>
      <c r="D559" s="10">
        <f>Hoja1!J590</f>
        <v>0.74</v>
      </c>
      <c r="E559" s="10">
        <f t="shared" si="14"/>
        <v>0.89539999999999997</v>
      </c>
    </row>
    <row r="560" spans="1:5" ht="20.100000000000001" customHeight="1" x14ac:dyDescent="0.2">
      <c r="A560" s="9" t="str">
        <f>Hoja1!A591</f>
        <v>PIZ</v>
      </c>
      <c r="B560" s="9" t="str">
        <f>Hoja1!C591</f>
        <v>205/4</v>
      </c>
      <c r="C560" s="9" t="str">
        <f>Hoja1!B591</f>
        <v>Pizarra País cubierta, 40x25cm (25uds/m2), m2</v>
      </c>
      <c r="D560" s="10">
        <f>Hoja1!J591</f>
        <v>0</v>
      </c>
      <c r="E560" s="10">
        <f t="shared" si="14"/>
        <v>0</v>
      </c>
    </row>
    <row r="561" spans="1:5" ht="20.100000000000001" customHeight="1" x14ac:dyDescent="0.2">
      <c r="A561" s="9" t="str">
        <f>Hoja1!A592</f>
        <v>PIZ</v>
      </c>
      <c r="B561" s="9" t="str">
        <f>Hoja1!C592</f>
        <v>205/4U</v>
      </c>
      <c r="C561" s="9" t="str">
        <f>Hoja1!B592</f>
        <v>Pizarra País cubierta, 40x25cm, ud</v>
      </c>
      <c r="D561" s="10">
        <f>Hoja1!J592</f>
        <v>1.1000000000000001</v>
      </c>
      <c r="E561" s="10">
        <f t="shared" si="14"/>
        <v>1.331</v>
      </c>
    </row>
    <row r="562" spans="1:5" ht="20.100000000000001" customHeight="1" x14ac:dyDescent="0.2">
      <c r="A562" s="9" t="str">
        <f>Hoja1!A593</f>
        <v>PIZ</v>
      </c>
      <c r="B562" s="9" t="str">
        <f>Hoja1!C593</f>
        <v>205/5RB</v>
      </c>
      <c r="C562" s="9" t="str">
        <f>Hoja1!B593</f>
        <v>Pizarra País cubierta 40x30cm Rombo (21uds/m2), m2</v>
      </c>
      <c r="D562" s="10">
        <f>Hoja1!J593</f>
        <v>0</v>
      </c>
      <c r="E562" s="10">
        <f t="shared" si="14"/>
        <v>0</v>
      </c>
    </row>
    <row r="563" spans="1:5" ht="20.100000000000001" customHeight="1" x14ac:dyDescent="0.2">
      <c r="A563" s="9" t="str">
        <f>Hoja1!A594</f>
        <v>PIZ</v>
      </c>
      <c r="B563" s="9" t="str">
        <f>Hoja1!C594</f>
        <v>205/5URB</v>
      </c>
      <c r="C563" s="9" t="str">
        <f>Hoja1!B594</f>
        <v>Pizarra País cubierta 40x30cm Rombo, ud</v>
      </c>
      <c r="D563" s="10">
        <f>Hoja1!J594</f>
        <v>1.5</v>
      </c>
      <c r="E563" s="10">
        <f t="shared" si="14"/>
        <v>1.8149999999999999</v>
      </c>
    </row>
    <row r="564" spans="1:5" ht="20.100000000000001" customHeight="1" x14ac:dyDescent="0.2">
      <c r="A564" s="9" t="str">
        <f>Hoja1!A595</f>
        <v>PIZ</v>
      </c>
      <c r="B564" s="9" t="str">
        <f>Hoja1!C595</f>
        <v>205/3RD</v>
      </c>
      <c r="C564" s="9" t="str">
        <f>Hoja1!B595</f>
        <v>Pizarra País cubierta 40x20cm Rda (30 uds/m2), m2</v>
      </c>
      <c r="D564" s="10">
        <f>Hoja1!J595</f>
        <v>0</v>
      </c>
      <c r="E564" s="10">
        <f t="shared" si="14"/>
        <v>0</v>
      </c>
    </row>
    <row r="565" spans="1:5" ht="20.100000000000001" customHeight="1" x14ac:dyDescent="0.2">
      <c r="A565" s="9" t="str">
        <f>Hoja1!A596</f>
        <v>PIZ</v>
      </c>
      <c r="B565" s="9" t="str">
        <f>Hoja1!C596</f>
        <v>205/3URD</v>
      </c>
      <c r="C565" s="9" t="str">
        <f>Hoja1!B596</f>
        <v>Pizarra País cubierta 40x20cm Rda, ud</v>
      </c>
      <c r="D565" s="10">
        <f>Hoja1!J596</f>
        <v>0</v>
      </c>
      <c r="E565" s="10">
        <f t="shared" si="14"/>
        <v>0</v>
      </c>
    </row>
    <row r="566" spans="1:5" ht="20.100000000000001" customHeight="1" x14ac:dyDescent="0.2">
      <c r="A566" s="9" t="str">
        <f>Hoja1!A597</f>
        <v>PIZ</v>
      </c>
      <c r="B566" s="9" t="str">
        <f>Hoja1!C597</f>
        <v>205GR</v>
      </c>
      <c r="C566" s="9" t="str">
        <f>Hoja1!B597</f>
        <v>Pizarra País cubierta a granel, palet</v>
      </c>
      <c r="D566" s="10">
        <f>Hoja1!J597</f>
        <v>0</v>
      </c>
      <c r="E566" s="10">
        <f t="shared" si="14"/>
        <v>0</v>
      </c>
    </row>
    <row r="567" spans="1:5" ht="20.100000000000001" customHeight="1" x14ac:dyDescent="0.2">
      <c r="A567" s="9" t="str">
        <f>Hoja1!A598</f>
        <v>PIZ</v>
      </c>
      <c r="B567" s="9" t="str">
        <f>Hoja1!C598</f>
        <v>205GRR</v>
      </c>
      <c r="C567" s="9" t="str">
        <f>Hoja1!B598</f>
        <v>Pizarra País cubierta a granel recortada, +/-18m2, palet</v>
      </c>
      <c r="D567" s="10">
        <f>Hoja1!J598</f>
        <v>320</v>
      </c>
      <c r="E567" s="10">
        <f t="shared" si="14"/>
        <v>387.2</v>
      </c>
    </row>
    <row r="568" spans="1:5" ht="20.100000000000001" customHeight="1" x14ac:dyDescent="0.2">
      <c r="A568" s="9" t="str">
        <f>Hoja1!A599</f>
        <v>PIZ</v>
      </c>
      <c r="B568" s="9" t="str">
        <f>Hoja1!C599</f>
        <v>300/10</v>
      </c>
      <c r="C568" s="9" t="str">
        <f>Hoja1!B599</f>
        <v>Xisto Negro 100x12x5cm, ud</v>
      </c>
      <c r="D568" s="10">
        <f>Hoja1!J599</f>
        <v>6.2</v>
      </c>
      <c r="E568" s="10">
        <f t="shared" si="14"/>
        <v>7.5019999999999998</v>
      </c>
    </row>
    <row r="569" spans="1:5" ht="20.100000000000001" customHeight="1" x14ac:dyDescent="0.2">
      <c r="A569" s="9" t="str">
        <f>Hoja1!A600</f>
        <v>PIZ</v>
      </c>
      <c r="B569" s="9" t="str">
        <f>Hoja1!C600</f>
        <v>300/13</v>
      </c>
      <c r="C569" s="9" t="str">
        <f>Hoja1!B600</f>
        <v>Xisto Negro, 100x20 cm, ml</v>
      </c>
      <c r="D569" s="10">
        <f>Hoja1!J600</f>
        <v>0</v>
      </c>
      <c r="E569" s="10">
        <f t="shared" si="14"/>
        <v>0</v>
      </c>
    </row>
    <row r="570" spans="1:5" ht="20.100000000000001" customHeight="1" x14ac:dyDescent="0.2">
      <c r="A570" s="9" t="str">
        <f>Hoja1!A601</f>
        <v>PIZ</v>
      </c>
      <c r="B570" s="9" t="str">
        <f>Hoja1!C601</f>
        <v xml:space="preserve">300/2           </v>
      </c>
      <c r="C570" s="9" t="str">
        <f>Hoja1!B601</f>
        <v>Xisto Negro, 100x25 cm, ml</v>
      </c>
      <c r="D570" s="10">
        <f>Hoja1!J601</f>
        <v>10.74</v>
      </c>
      <c r="E570" s="10">
        <f t="shared" si="14"/>
        <v>12.9954</v>
      </c>
    </row>
    <row r="571" spans="1:5" ht="20.100000000000001" customHeight="1" x14ac:dyDescent="0.2">
      <c r="A571" s="9" t="str">
        <f>Hoja1!A602</f>
        <v>PIZ</v>
      </c>
      <c r="B571" s="9" t="str">
        <f>Hoja1!C602</f>
        <v>300/1</v>
      </c>
      <c r="C571" s="9" t="str">
        <f>Hoja1!B602</f>
        <v>Xisto Negro, 80x40cm, m2</v>
      </c>
      <c r="D571" s="10">
        <f>Hoja1!J602</f>
        <v>38.74</v>
      </c>
      <c r="E571" s="10">
        <f t="shared" si="14"/>
        <v>46.875399999999999</v>
      </c>
    </row>
    <row r="572" spans="1:5" ht="20.100000000000001" customHeight="1" x14ac:dyDescent="0.2">
      <c r="A572" s="9" t="str">
        <f>Hoja1!A603</f>
        <v>PIZ</v>
      </c>
      <c r="B572" s="9" t="str">
        <f>Hoja1!C603</f>
        <v>300/13</v>
      </c>
      <c r="C572" s="9" t="str">
        <f>Hoja1!B603</f>
        <v>Xisto Negro 80x30cm, m2</v>
      </c>
      <c r="D572" s="10">
        <f>Hoja1!J603</f>
        <v>0</v>
      </c>
      <c r="E572" s="10">
        <f t="shared" si="14"/>
        <v>0</v>
      </c>
    </row>
    <row r="573" spans="1:5" ht="20.100000000000001" customHeight="1" x14ac:dyDescent="0.2">
      <c r="A573" s="9" t="str">
        <f>Hoja1!A604</f>
        <v>PIZ</v>
      </c>
      <c r="B573" s="9" t="str">
        <f>Hoja1!C604</f>
        <v xml:space="preserve">300/4           </v>
      </c>
      <c r="C573" s="9" t="str">
        <f>Hoja1!B604</f>
        <v>Xisto Negro, 100x50cm, m2</v>
      </c>
      <c r="D573" s="10">
        <f>Hoja1!J604</f>
        <v>38.020000000000003</v>
      </c>
      <c r="E573" s="10">
        <f t="shared" si="14"/>
        <v>46.004200000000004</v>
      </c>
    </row>
    <row r="574" spans="1:5" ht="20.100000000000001" customHeight="1" x14ac:dyDescent="0.2">
      <c r="A574" s="9" t="str">
        <f>Hoja1!A605</f>
        <v>PIZ</v>
      </c>
      <c r="B574" s="9" t="str">
        <f>Hoja1!C605</f>
        <v xml:space="preserve">300/7           </v>
      </c>
      <c r="C574" s="9" t="str">
        <f>Hoja1!B605</f>
        <v>Xisto Negro, 130x50cm, m2</v>
      </c>
      <c r="D574" s="10">
        <f>Hoja1!J605</f>
        <v>40.69</v>
      </c>
      <c r="E574" s="10">
        <f t="shared" si="14"/>
        <v>49.234899999999996</v>
      </c>
    </row>
    <row r="575" spans="1:5" ht="20.100000000000001" customHeight="1" x14ac:dyDescent="0.2">
      <c r="A575" s="9" t="str">
        <f>Hoja1!A606</f>
        <v>PIZ</v>
      </c>
      <c r="B575" s="9" t="str">
        <f>Hoja1!C606</f>
        <v xml:space="preserve">300/9           </v>
      </c>
      <c r="C575" s="9" t="str">
        <f>Hoja1!B606</f>
        <v>Xisto Negro, 150x50cm, m2</v>
      </c>
      <c r="D575" s="10">
        <f>Hoja1!J606</f>
        <v>41.88</v>
      </c>
      <c r="E575" s="10">
        <f t="shared" si="14"/>
        <v>50.674800000000005</v>
      </c>
    </row>
    <row r="576" spans="1:5" ht="20.100000000000001" customHeight="1" x14ac:dyDescent="0.2">
      <c r="A576" s="9" t="str">
        <f>Hoja1!A607</f>
        <v>PIZ</v>
      </c>
      <c r="B576" s="9" t="str">
        <f>Hoja1!C607</f>
        <v>300/12</v>
      </c>
      <c r="C576" s="9" t="str">
        <f>Hoja1!B607</f>
        <v>Xisto Negro, 100x40cm, m2</v>
      </c>
      <c r="D576" s="10">
        <f>Hoja1!J607</f>
        <v>38.22</v>
      </c>
      <c r="E576" s="10">
        <f t="shared" si="14"/>
        <v>46.246199999999995</v>
      </c>
    </row>
    <row r="577" spans="1:5" ht="20.100000000000001" customHeight="1" x14ac:dyDescent="0.2">
      <c r="A577" s="9" t="str">
        <f>Hoja1!A608</f>
        <v>PIZ</v>
      </c>
      <c r="B577" s="9" t="str">
        <f>Hoja1!C608</f>
        <v>300/8</v>
      </c>
      <c r="C577" s="9" t="str">
        <f>Hoja1!B608</f>
        <v>Xisto Negro, 100x35cm, m2</v>
      </c>
      <c r="D577" s="10">
        <f>Hoja1!J608</f>
        <v>0</v>
      </c>
      <c r="E577" s="10">
        <f t="shared" si="14"/>
        <v>0</v>
      </c>
    </row>
    <row r="578" spans="1:5" ht="20.100000000000001" customHeight="1" x14ac:dyDescent="0.2">
      <c r="A578" s="9" t="str">
        <f>Hoja1!A609</f>
        <v>PIZ</v>
      </c>
      <c r="B578" s="9" t="str">
        <f>Hoja1!C609</f>
        <v>300/14</v>
      </c>
      <c r="C578" s="9" t="str">
        <f>Hoja1!B609</f>
        <v>Xisto Negro, 100x30cm, m2</v>
      </c>
      <c r="D578" s="10">
        <f>Hoja1!J609</f>
        <v>38.57</v>
      </c>
      <c r="E578" s="10">
        <f t="shared" si="14"/>
        <v>46.669699999999999</v>
      </c>
    </row>
    <row r="579" spans="1:5" ht="20.100000000000001" customHeight="1" x14ac:dyDescent="0.2">
      <c r="A579" s="9" t="str">
        <f>Hoja1!A610</f>
        <v>PIZ</v>
      </c>
      <c r="B579" s="9" t="str">
        <f>Hoja1!C610</f>
        <v>300/11</v>
      </c>
      <c r="C579" s="9" t="str">
        <f>Hoja1!B610</f>
        <v>Xisto Negro 200x50cm, m2</v>
      </c>
      <c r="D579" s="10">
        <f>Hoja1!J610</f>
        <v>56.2</v>
      </c>
      <c r="E579" s="10">
        <f t="shared" si="14"/>
        <v>68.001999999999995</v>
      </c>
    </row>
    <row r="580" spans="1:5" ht="20.100000000000001" customHeight="1" x14ac:dyDescent="0.2">
      <c r="A580" s="9" t="str">
        <f>Hoja1!A611</f>
        <v>PIZ</v>
      </c>
      <c r="B580" s="9" t="str">
        <f>Hoja1!C611</f>
        <v xml:space="preserve">300/3           </v>
      </c>
      <c r="C580" s="9" t="str">
        <f>Hoja1!B611</f>
        <v>Xisto Negro, 50x50cm, m2</v>
      </c>
      <c r="D580" s="10">
        <f>Hoja1!J611</f>
        <v>42.98</v>
      </c>
      <c r="E580" s="10">
        <f t="shared" si="14"/>
        <v>52.005799999999994</v>
      </c>
    </row>
    <row r="581" spans="1:5" ht="20.100000000000001" customHeight="1" x14ac:dyDescent="0.2">
      <c r="A581" s="9" t="str">
        <f>Hoja1!A612</f>
        <v>PIZ</v>
      </c>
      <c r="B581" s="9">
        <f>Hoja1!C612</f>
        <v>0</v>
      </c>
      <c r="C581" s="9" t="str">
        <f>Hoja1!B612</f>
        <v>Xisto Negro, 200-250x50cm, m2</v>
      </c>
      <c r="D581" s="10">
        <f>Hoja1!J612</f>
        <v>66.12</v>
      </c>
      <c r="E581" s="10">
        <f t="shared" si="14"/>
        <v>80.005200000000002</v>
      </c>
    </row>
    <row r="582" spans="1:5" ht="20.100000000000001" customHeight="1" x14ac:dyDescent="0.2">
      <c r="A582" s="9" t="str">
        <f>Hoja1!A613</f>
        <v>PIZ</v>
      </c>
      <c r="B582" s="9">
        <f>Hoja1!C613</f>
        <v>0</v>
      </c>
      <c r="C582" s="9" t="str">
        <f>Hoja1!B613</f>
        <v>Xisto Negro, 250-300x50cm, m2</v>
      </c>
      <c r="D582" s="10">
        <f>Hoja1!J613</f>
        <v>70.25</v>
      </c>
      <c r="E582" s="10">
        <f t="shared" si="14"/>
        <v>85.002499999999998</v>
      </c>
    </row>
    <row r="583" spans="1:5" ht="20.100000000000001" customHeight="1" x14ac:dyDescent="0.2">
      <c r="A583" s="9" t="str">
        <f>Hoja1!A616</f>
        <v>PIZ</v>
      </c>
      <c r="B583" s="9" t="str">
        <f>Hoja1!C616</f>
        <v>302/2</v>
      </c>
      <c r="C583" s="9" t="str">
        <f>Hoja1!B616</f>
        <v>Bandas Xisto Oxidado LLx5cm, m2</v>
      </c>
      <c r="D583" s="10">
        <f>Hoja1!J616</f>
        <v>28.93</v>
      </c>
      <c r="E583" s="10">
        <f t="shared" si="14"/>
        <v>35.005299999999998</v>
      </c>
    </row>
    <row r="584" spans="1:5" ht="20.100000000000001" customHeight="1" thickBot="1" x14ac:dyDescent="0.25">
      <c r="A584" s="11" t="str">
        <f>Hoja1!A617</f>
        <v>PIZ</v>
      </c>
      <c r="B584" s="11" t="str">
        <f>Hoja1!C617</f>
        <v>302/3</v>
      </c>
      <c r="C584" s="11" t="str">
        <f>Hoja1!B617</f>
        <v>Bandas Xisto Oxidado LLx10cm, m2</v>
      </c>
      <c r="D584" s="12">
        <f>Hoja1!J617</f>
        <v>28.93</v>
      </c>
      <c r="E584" s="12">
        <f t="shared" si="14"/>
        <v>35.005299999999998</v>
      </c>
    </row>
    <row r="585" spans="1:5" ht="20.100000000000001" customHeight="1" thickTop="1" x14ac:dyDescent="0.2">
      <c r="A585" s="41" t="str">
        <f>Hoja1!A618</f>
        <v>MT</v>
      </c>
      <c r="B585" s="41" t="str">
        <f>Hoja1!C618</f>
        <v>TRWL12TB</v>
      </c>
      <c r="C585" s="41" t="str">
        <f>Hoja1!B618</f>
        <v>Travertino Delta 60x40x1,2cm envejecido, m2</v>
      </c>
      <c r="D585" s="42">
        <f>Hoja1!J618</f>
        <v>23.14</v>
      </c>
      <c r="E585" s="42">
        <f t="shared" si="14"/>
        <v>27.999400000000001</v>
      </c>
    </row>
    <row r="586" spans="1:5" ht="20.100000000000001" customHeight="1" x14ac:dyDescent="0.2">
      <c r="A586" s="9" t="str">
        <f>Hoja1!A619</f>
        <v>MT</v>
      </c>
      <c r="B586" s="9" t="str">
        <f>Hoja1!C619</f>
        <v>TRNC12TB</v>
      </c>
      <c r="C586" s="9" t="str">
        <f>Hoja1!B619</f>
        <v>Travertino Noce 60x40x1,2cm envejecido, m2</v>
      </c>
      <c r="D586" s="10">
        <f>Hoja1!J619</f>
        <v>24.79</v>
      </c>
      <c r="E586" s="10">
        <f t="shared" si="14"/>
        <v>29.995899999999999</v>
      </c>
    </row>
    <row r="587" spans="1:5" s="14" customFormat="1" ht="20.100000000000001" customHeight="1" x14ac:dyDescent="0.2">
      <c r="A587" s="9" t="str">
        <f>Hoja1!A620</f>
        <v>MT</v>
      </c>
      <c r="B587" s="9" t="str">
        <f>Hoja1!C620</f>
        <v>TRSL12TB</v>
      </c>
      <c r="C587" s="9" t="str">
        <f>Hoja1!B620</f>
        <v>Travertino Silver 60x40x1,2cm envejecido, m2</v>
      </c>
      <c r="D587" s="10">
        <f>Hoja1!J620</f>
        <v>31.41</v>
      </c>
      <c r="E587" s="10">
        <f t="shared" ref="E587:E650" si="15">D587*1.21</f>
        <v>38.006099999999996</v>
      </c>
    </row>
    <row r="588" spans="1:5" s="14" customFormat="1" ht="20.100000000000001" customHeight="1" x14ac:dyDescent="0.2">
      <c r="A588" s="9" t="str">
        <f>Hoja1!A621</f>
        <v>MT</v>
      </c>
      <c r="B588" s="9" t="str">
        <f>Hoja1!C621</f>
        <v>TRMDVC12TB</v>
      </c>
      <c r="C588" s="9" t="str">
        <f>Hoja1!B621</f>
        <v>Travertino Clasico Medium Venado 60x30x1,2cm envejecido, m2</v>
      </c>
      <c r="D588" s="10">
        <f>Hoja1!J621</f>
        <v>28.93</v>
      </c>
      <c r="E588" s="10">
        <f t="shared" si="15"/>
        <v>35.005299999999998</v>
      </c>
    </row>
    <row r="589" spans="1:5" s="14" customFormat="1" ht="20.100000000000001" customHeight="1" x14ac:dyDescent="0.2">
      <c r="A589" s="9" t="str">
        <f>Hoja1!A623</f>
        <v>MT</v>
      </c>
      <c r="B589" s="9" t="str">
        <f>Hoja1!C623</f>
        <v>TRMDP1</v>
      </c>
      <c r="C589" s="9" t="str">
        <f>Hoja1!B623</f>
        <v>Peldaño Travertino Clasico Medium 120x35x3cm envejecido, ud</v>
      </c>
      <c r="D589" s="10">
        <f>Hoja1!J623</f>
        <v>26.45</v>
      </c>
      <c r="E589" s="10">
        <f t="shared" si="15"/>
        <v>32.0045</v>
      </c>
    </row>
    <row r="590" spans="1:5" s="14" customFormat="1" ht="20.100000000000001" customHeight="1" x14ac:dyDescent="0.2">
      <c r="A590" s="9" t="str">
        <f>Hoja1!A624</f>
        <v>MT</v>
      </c>
      <c r="B590" s="9" t="str">
        <f>Hoja1!C624</f>
        <v>TRSL10X</v>
      </c>
      <c r="C590" s="9" t="str">
        <f>Hoja1!B624</f>
        <v>Travertino Silver LLx10cm escarfilado, m2</v>
      </c>
      <c r="D590" s="10">
        <f>Hoja1!J624</f>
        <v>29.75</v>
      </c>
      <c r="E590" s="10">
        <f t="shared" si="15"/>
        <v>35.997500000000002</v>
      </c>
    </row>
    <row r="591" spans="1:5" s="14" customFormat="1" ht="20.100000000000001" customHeight="1" x14ac:dyDescent="0.2">
      <c r="A591" s="9" t="str">
        <f>Hoja1!A625</f>
        <v>MT</v>
      </c>
      <c r="B591" s="9" t="str">
        <f>Hoja1!C625</f>
        <v>TRNC10X</v>
      </c>
      <c r="C591" s="9" t="str">
        <f>Hoja1!B625</f>
        <v>Travertino Noce LLx10cm escarfilado, m2</v>
      </c>
      <c r="D591" s="10">
        <f>Hoja1!J625</f>
        <v>29.75</v>
      </c>
      <c r="E591" s="10">
        <f t="shared" si="15"/>
        <v>35.997500000000002</v>
      </c>
    </row>
    <row r="592" spans="1:5" s="14" customFormat="1" ht="20.100000000000001" customHeight="1" x14ac:dyDescent="0.2">
      <c r="A592" s="9" t="str">
        <f>Hoja1!A626</f>
        <v>MT</v>
      </c>
      <c r="B592" s="9" t="str">
        <f>Hoja1!C626</f>
        <v>TRMDSK1</v>
      </c>
      <c r="C592" s="9" t="str">
        <f>Hoja1!B626</f>
        <v>Lavabo travertino Clasico Medium 10x43cm CS01, ud</v>
      </c>
      <c r="D592" s="10">
        <f>Hoja1!J626</f>
        <v>136.36000000000001</v>
      </c>
      <c r="E592" s="10">
        <f t="shared" si="15"/>
        <v>164.99560000000002</v>
      </c>
    </row>
    <row r="593" spans="1:5" ht="20.100000000000001" customHeight="1" x14ac:dyDescent="0.2">
      <c r="A593" s="9" t="str">
        <f>Hoja1!A627</f>
        <v>MT</v>
      </c>
      <c r="B593" s="9" t="str">
        <f>Hoja1!C627</f>
        <v>TRSLSK1</v>
      </c>
      <c r="C593" s="9" t="str">
        <f>Hoja1!B627</f>
        <v>Lavabo travertino Silver 10x43cm CS01, ud</v>
      </c>
      <c r="D593" s="10">
        <f>Hoja1!J627</f>
        <v>136.36000000000001</v>
      </c>
      <c r="E593" s="10">
        <f t="shared" si="15"/>
        <v>164.99560000000002</v>
      </c>
    </row>
    <row r="594" spans="1:5" ht="20.100000000000001" customHeight="1" x14ac:dyDescent="0.2">
      <c r="A594" s="9" t="str">
        <f>Hoja1!A628</f>
        <v>MT</v>
      </c>
      <c r="B594" s="9" t="str">
        <f>Hoja1!C628</f>
        <v>TRMDSK2</v>
      </c>
      <c r="C594" s="9" t="str">
        <f>Hoja1!B628</f>
        <v>Lavabo travertino Clasico Medium 15x42cm CS14, ud</v>
      </c>
      <c r="D594" s="10">
        <f>Hoja1!J628</f>
        <v>136.36000000000001</v>
      </c>
      <c r="E594" s="10">
        <f t="shared" si="15"/>
        <v>164.99560000000002</v>
      </c>
    </row>
    <row r="595" spans="1:5" ht="20.100000000000001" customHeight="1" x14ac:dyDescent="0.2">
      <c r="A595" s="9" t="str">
        <f>Hoja1!A629</f>
        <v>MT</v>
      </c>
      <c r="B595" s="9" t="str">
        <f>Hoja1!C629</f>
        <v>TRSLSK2</v>
      </c>
      <c r="C595" s="9" t="str">
        <f>Hoja1!B629</f>
        <v>Lavabo travertino Silver 15x42cm CS14, ud</v>
      </c>
      <c r="D595" s="10">
        <f>Hoja1!J629</f>
        <v>136.36000000000001</v>
      </c>
      <c r="E595" s="10">
        <f t="shared" si="15"/>
        <v>164.99560000000002</v>
      </c>
    </row>
    <row r="596" spans="1:5" ht="20.100000000000001" customHeight="1" x14ac:dyDescent="0.2">
      <c r="A596" s="9" t="str">
        <f>Hoja1!A630</f>
        <v>MT</v>
      </c>
      <c r="B596" s="9" t="str">
        <f>Hoja1!C630</f>
        <v>TRMDSK3</v>
      </c>
      <c r="C596" s="9" t="str">
        <f>Hoja1!B630</f>
        <v>Lavabo travertino Clasico Medium 40x10x50cm SS01, ud</v>
      </c>
      <c r="D596" s="10">
        <f>Hoja1!J630</f>
        <v>157.03</v>
      </c>
      <c r="E596" s="10">
        <f t="shared" si="15"/>
        <v>190.00629999999998</v>
      </c>
    </row>
    <row r="597" spans="1:5" ht="20.100000000000001" customHeight="1" x14ac:dyDescent="0.2">
      <c r="A597" s="9" t="str">
        <f>Hoja1!A631</f>
        <v>MT</v>
      </c>
      <c r="B597" s="9" t="str">
        <f>Hoja1!C631</f>
        <v>TRSLSK3</v>
      </c>
      <c r="C597" s="9" t="str">
        <f>Hoja1!B631</f>
        <v>Lavabo travertino Silver 40x10x50cm SS01, ud</v>
      </c>
      <c r="D597" s="10">
        <f>Hoja1!J631</f>
        <v>157.03</v>
      </c>
      <c r="E597" s="10">
        <f t="shared" si="15"/>
        <v>190.00629999999998</v>
      </c>
    </row>
    <row r="598" spans="1:5" ht="20.100000000000001" customHeight="1" x14ac:dyDescent="0.2">
      <c r="A598" s="9" t="str">
        <f>Hoja1!A632</f>
        <v>MT</v>
      </c>
      <c r="B598" s="9">
        <f>Hoja1!C632</f>
        <v>0</v>
      </c>
      <c r="C598" s="9" t="str">
        <f>Hoja1!B632</f>
        <v>Mármol Blanco Ibiza 120x40x2cm cepillado, m2</v>
      </c>
      <c r="D598" s="10">
        <f>Hoja1!J632</f>
        <v>34.71</v>
      </c>
      <c r="E598" s="10">
        <f t="shared" si="15"/>
        <v>41.999099999999999</v>
      </c>
    </row>
    <row r="599" spans="1:5" ht="20.100000000000001" customHeight="1" thickBot="1" x14ac:dyDescent="0.25">
      <c r="A599" s="11" t="str">
        <f>Hoja1!A636</f>
        <v>MT</v>
      </c>
      <c r="B599" s="11">
        <f>Hoja1!C636</f>
        <v>0</v>
      </c>
      <c r="C599" s="11" t="str">
        <f>Hoja1!B636</f>
        <v>Mármol Blanco Ibiza 3cm cepillado, m2</v>
      </c>
      <c r="D599" s="12">
        <f>Hoja1!J636</f>
        <v>57.85</v>
      </c>
      <c r="E599" s="12">
        <f t="shared" si="15"/>
        <v>69.998499999999993</v>
      </c>
    </row>
    <row r="600" spans="1:5" ht="20.100000000000001" customHeight="1" thickTop="1" x14ac:dyDescent="0.2">
      <c r="A600" s="41" t="str">
        <f>Hoja1!A637</f>
        <v xml:space="preserve">TA </v>
      </c>
      <c r="B600" s="41" t="str">
        <f>Hoja1!C637</f>
        <v>156TA12</v>
      </c>
      <c r="C600" s="41" t="str">
        <f>Hoja1!B637</f>
        <v>Taco Marrón Varadero, fondo 12cm, (+/-6m2/palet), palet</v>
      </c>
      <c r="D600" s="42">
        <f>Hoja1!J637</f>
        <v>0</v>
      </c>
      <c r="E600" s="42">
        <f t="shared" si="15"/>
        <v>0</v>
      </c>
    </row>
    <row r="601" spans="1:5" ht="20.100000000000001" customHeight="1" x14ac:dyDescent="0.2">
      <c r="A601" s="9" t="str">
        <f>Hoja1!A638</f>
        <v xml:space="preserve">TA </v>
      </c>
      <c r="B601" s="9" t="str">
        <f>Hoja1!C638</f>
        <v>156TA10</v>
      </c>
      <c r="C601" s="9" t="str">
        <f>Hoja1!B638</f>
        <v>Taco Marrón Varadero, fondo 10cm, (+/-6m2/palet), palet</v>
      </c>
      <c r="D601" s="10">
        <f>Hoja1!J638</f>
        <v>285.12</v>
      </c>
      <c r="E601" s="10">
        <f t="shared" si="15"/>
        <v>344.99520000000001</v>
      </c>
    </row>
    <row r="602" spans="1:5" ht="20.100000000000001" customHeight="1" x14ac:dyDescent="0.2">
      <c r="A602" s="9" t="str">
        <f>Hoja1!A639</f>
        <v xml:space="preserve">TA </v>
      </c>
      <c r="B602" s="9" t="str">
        <f>Hoja1!C639</f>
        <v>156TA8</v>
      </c>
      <c r="C602" s="9" t="str">
        <f>Hoja1!B639</f>
        <v>Taco Marrón Varadero, fondo 8cm, (+/-7m2/palet), palet</v>
      </c>
      <c r="D602" s="10">
        <f>Hoja1!J639</f>
        <v>275</v>
      </c>
      <c r="E602" s="10">
        <f t="shared" si="15"/>
        <v>332.75</v>
      </c>
    </row>
    <row r="603" spans="1:5" ht="20.100000000000001" customHeight="1" x14ac:dyDescent="0.2">
      <c r="A603" s="9" t="str">
        <f>Hoja1!A640</f>
        <v xml:space="preserve">TA </v>
      </c>
      <c r="B603" s="9" t="str">
        <f>Hoja1!C640</f>
        <v>156TA6</v>
      </c>
      <c r="C603" s="9" t="str">
        <f>Hoja1!B640</f>
        <v>Taco Marrón Varadero, fondo 5/6cm, (+/-10m2/palet), palet</v>
      </c>
      <c r="D603" s="10">
        <f>Hoja1!J640</f>
        <v>363.64</v>
      </c>
      <c r="E603" s="10">
        <f t="shared" si="15"/>
        <v>440.00439999999998</v>
      </c>
    </row>
    <row r="604" spans="1:5" ht="20.100000000000001" customHeight="1" x14ac:dyDescent="0.2">
      <c r="A604" s="9" t="str">
        <f>Hoja1!A641</f>
        <v xml:space="preserve">TA </v>
      </c>
      <c r="B604" s="9" t="str">
        <f>Hoja1!C641</f>
        <v>155TA10</v>
      </c>
      <c r="C604" s="9" t="str">
        <f>Hoja1!B641</f>
        <v>Taco Amarillo Paderne, fondo 10cm</v>
      </c>
      <c r="D604" s="10">
        <f>Hoja1!J641</f>
        <v>260</v>
      </c>
      <c r="E604" s="10">
        <f t="shared" si="15"/>
        <v>314.59999999999997</v>
      </c>
    </row>
    <row r="605" spans="1:5" ht="20.100000000000001" customHeight="1" x14ac:dyDescent="0.2">
      <c r="A605" s="9" t="str">
        <f>Hoja1!A642</f>
        <v xml:space="preserve">TA </v>
      </c>
      <c r="B605" s="9" t="str">
        <f>Hoja1!C642</f>
        <v>155TA8</v>
      </c>
      <c r="C605" s="9" t="str">
        <f>Hoja1!B642</f>
        <v>Taco Amarillo Paderne, fondo 8cm</v>
      </c>
      <c r="D605" s="10">
        <f>Hoja1!J642</f>
        <v>0</v>
      </c>
      <c r="E605" s="10">
        <f t="shared" si="15"/>
        <v>0</v>
      </c>
    </row>
    <row r="606" spans="1:5" ht="20.100000000000001" customHeight="1" x14ac:dyDescent="0.2">
      <c r="A606" s="9" t="str">
        <f>Hoja1!A643</f>
        <v xml:space="preserve">TA </v>
      </c>
      <c r="B606" s="9" t="str">
        <f>Hoja1!C643</f>
        <v xml:space="preserve">303/1           </v>
      </c>
      <c r="C606" s="9" t="str">
        <f>Hoja1!B643</f>
        <v>Taco Santiago mediano, big bag</v>
      </c>
      <c r="D606" s="10">
        <f>Hoja1!J643</f>
        <v>107.44</v>
      </c>
      <c r="E606" s="10">
        <f t="shared" si="15"/>
        <v>130.00239999999999</v>
      </c>
    </row>
    <row r="607" spans="1:5" ht="20.100000000000001" customHeight="1" x14ac:dyDescent="0.2">
      <c r="A607" s="9" t="str">
        <f>Hoja1!A644</f>
        <v xml:space="preserve">TA </v>
      </c>
      <c r="B607" s="9">
        <f>Hoja1!C644</f>
        <v>303</v>
      </c>
      <c r="C607" s="9" t="str">
        <f>Hoja1!B644</f>
        <v>Taco Santiago pequeño, big bag</v>
      </c>
      <c r="D607" s="10">
        <f>Hoja1!J644</f>
        <v>173.55</v>
      </c>
      <c r="E607" s="10">
        <f t="shared" si="15"/>
        <v>209.99550000000002</v>
      </c>
    </row>
    <row r="608" spans="1:5" ht="20.100000000000001" customHeight="1" x14ac:dyDescent="0.2">
      <c r="A608" s="9" t="str">
        <f>Hoja1!A645</f>
        <v xml:space="preserve">TA </v>
      </c>
      <c r="B608" s="9" t="str">
        <f>Hoja1!C645</f>
        <v>303TAGR</v>
      </c>
      <c r="C608" s="9" t="str">
        <f>Hoja1!B645</f>
        <v>Taco Santiago mediano granel, m3</v>
      </c>
      <c r="D608" s="10">
        <f>Hoja1!J645</f>
        <v>0</v>
      </c>
      <c r="E608" s="10">
        <f t="shared" si="15"/>
        <v>0</v>
      </c>
    </row>
    <row r="609" spans="1:5" ht="20.100000000000001" customHeight="1" x14ac:dyDescent="0.2">
      <c r="A609" s="9" t="str">
        <f>Hoja1!A646</f>
        <v xml:space="preserve">TA </v>
      </c>
      <c r="B609" s="9" t="str">
        <f>Hoja1!C646</f>
        <v xml:space="preserve">301/1           </v>
      </c>
      <c r="C609" s="9" t="str">
        <f>Hoja1!B646</f>
        <v>Taco Xisto Negro largo variable, 2 extremos serrados, palet</v>
      </c>
      <c r="D609" s="10">
        <f>Hoja1!J646</f>
        <v>235.54</v>
      </c>
      <c r="E609" s="10">
        <f t="shared" si="15"/>
        <v>285.0034</v>
      </c>
    </row>
    <row r="610" spans="1:5" ht="20.100000000000001" customHeight="1" x14ac:dyDescent="0.2">
      <c r="A610" s="9" t="str">
        <f>Hoja1!A647</f>
        <v xml:space="preserve">TA </v>
      </c>
      <c r="B610" s="9" t="str">
        <f>Hoja1!C647</f>
        <v>301/1U</v>
      </c>
      <c r="C610" s="9" t="str">
        <f>Hoja1!B647</f>
        <v>Taco Xisto Negro largo variable, ml</v>
      </c>
      <c r="D610" s="10">
        <f>Hoja1!J647</f>
        <v>3.31</v>
      </c>
      <c r="E610" s="10">
        <f t="shared" si="15"/>
        <v>4.0050999999999997</v>
      </c>
    </row>
    <row r="611" spans="1:5" ht="20.100000000000001" customHeight="1" x14ac:dyDescent="0.2">
      <c r="A611" s="9" t="str">
        <f>Hoja1!A648</f>
        <v xml:space="preserve">TA </v>
      </c>
      <c r="B611" s="9" t="str">
        <f>Hoja1!C648</f>
        <v>301/2</v>
      </c>
      <c r="C611" s="9" t="str">
        <f>Hoja1!B648</f>
        <v>Taco Xisto Negro largo variable, 1 extremo serrado, palet</v>
      </c>
      <c r="D611" s="10">
        <f>Hoja1!J648</f>
        <v>214.88</v>
      </c>
      <c r="E611" s="10">
        <f t="shared" si="15"/>
        <v>260.00479999999999</v>
      </c>
    </row>
    <row r="612" spans="1:5" ht="20.100000000000001" customHeight="1" x14ac:dyDescent="0.2">
      <c r="A612" s="9" t="str">
        <f>Hoja1!A649</f>
        <v xml:space="preserve">TA </v>
      </c>
      <c r="B612" s="9" t="str">
        <f>Hoja1!C649</f>
        <v>301/2U</v>
      </c>
      <c r="C612" s="9" t="str">
        <f>Hoja1!B649</f>
        <v>Taco Xisto Negro largo variable, ml</v>
      </c>
      <c r="D612" s="10">
        <f>Hoja1!J649</f>
        <v>0</v>
      </c>
      <c r="E612" s="10">
        <f t="shared" si="15"/>
        <v>0</v>
      </c>
    </row>
    <row r="613" spans="1:5" ht="20.100000000000001" customHeight="1" x14ac:dyDescent="0.2">
      <c r="A613" s="9" t="str">
        <f>Hoja1!A650</f>
        <v xml:space="preserve">TA </v>
      </c>
      <c r="B613" s="9" t="str">
        <f>Hoja1!C650</f>
        <v xml:space="preserve">301U            </v>
      </c>
      <c r="C613" s="9" t="str">
        <f>Hoja1!B650</f>
        <v>Taco/Poste Xisto Negro L=100cm, 2 ext. serrados,ud</v>
      </c>
      <c r="D613" s="10">
        <f>Hoja1!J650</f>
        <v>3.72</v>
      </c>
      <c r="E613" s="10">
        <f t="shared" si="15"/>
        <v>4.5011999999999999</v>
      </c>
    </row>
    <row r="614" spans="1:5" ht="20.100000000000001" customHeight="1" x14ac:dyDescent="0.2">
      <c r="A614" s="9" t="str">
        <f>Hoja1!A651</f>
        <v xml:space="preserve">TA </v>
      </c>
      <c r="B614" s="9">
        <f>Hoja1!C651</f>
        <v>301</v>
      </c>
      <c r="C614" s="9" t="str">
        <f>Hoja1!B651</f>
        <v>Taco/Poste Xisto Negro L=100cm, 2 ext. serrados, palet</v>
      </c>
      <c r="D614" s="10">
        <f>Hoja1!J651</f>
        <v>314.05</v>
      </c>
      <c r="E614" s="10">
        <f t="shared" si="15"/>
        <v>380.00049999999999</v>
      </c>
    </row>
    <row r="615" spans="1:5" s="14" customFormat="1" ht="20.100000000000001" customHeight="1" x14ac:dyDescent="0.2">
      <c r="A615" s="9" t="str">
        <f>Hoja1!A652</f>
        <v xml:space="preserve">TA </v>
      </c>
      <c r="B615" s="9">
        <f>Hoja1!C652</f>
        <v>0</v>
      </c>
      <c r="C615" s="9" t="str">
        <f>Hoja1!B652</f>
        <v>Taco/Poste Xisto 200cm, ud</v>
      </c>
      <c r="D615" s="10">
        <f>Hoja1!J652</f>
        <v>12.4</v>
      </c>
      <c r="E615" s="10">
        <f t="shared" si="15"/>
        <v>15.004</v>
      </c>
    </row>
    <row r="616" spans="1:5" s="14" customFormat="1" ht="20.100000000000001" customHeight="1" x14ac:dyDescent="0.2">
      <c r="A616" s="9" t="str">
        <f>Hoja1!A653</f>
        <v xml:space="preserve">TA </v>
      </c>
      <c r="B616" s="9" t="str">
        <f>Hoja1!C653</f>
        <v>300/1??</v>
      </c>
      <c r="C616" s="9" t="str">
        <f>Hoja1!B653</f>
        <v>Taco Xisto oxidado 7/12cm, palet</v>
      </c>
      <c r="D616" s="10">
        <f>Hoja1!J653</f>
        <v>0</v>
      </c>
      <c r="E616" s="10">
        <f t="shared" si="15"/>
        <v>0</v>
      </c>
    </row>
    <row r="617" spans="1:5" ht="20.100000000000001" customHeight="1" x14ac:dyDescent="0.2">
      <c r="A617" s="9" t="str">
        <f>Hoja1!A654</f>
        <v xml:space="preserve">TA </v>
      </c>
      <c r="B617" s="9">
        <f>Hoja1!C654</f>
        <v>300</v>
      </c>
      <c r="C617" s="9" t="str">
        <f>Hoja1!B654</f>
        <v>Taco Xisto oxidado irreg., palet</v>
      </c>
      <c r="D617" s="10">
        <f>Hoja1!J654</f>
        <v>123.97</v>
      </c>
      <c r="E617" s="10">
        <f t="shared" si="15"/>
        <v>150.00369999999998</v>
      </c>
    </row>
    <row r="618" spans="1:5" ht="20.100000000000001" customHeight="1" x14ac:dyDescent="0.2">
      <c r="A618" s="9" t="str">
        <f>Hoja1!A655</f>
        <v xml:space="preserve">TA </v>
      </c>
      <c r="B618" s="9" t="str">
        <f>Hoja1!C655</f>
        <v xml:space="preserve">150/1           </v>
      </c>
      <c r="C618" s="9" t="str">
        <f>Hoja1!B655</f>
        <v>Taco Cuarcita Marrón Irregular, palet</v>
      </c>
      <c r="D618" s="10">
        <f>Hoja1!J655</f>
        <v>168</v>
      </c>
      <c r="E618" s="10">
        <f t="shared" si="15"/>
        <v>203.28</v>
      </c>
    </row>
    <row r="619" spans="1:5" ht="20.100000000000001" customHeight="1" x14ac:dyDescent="0.2">
      <c r="A619" s="9" t="str">
        <f>Hoja1!A656</f>
        <v xml:space="preserve">TA </v>
      </c>
      <c r="B619" s="9" t="str">
        <f>Hoja1!C656</f>
        <v>154TA12</v>
      </c>
      <c r="C619" s="9" t="str">
        <f>Hoja1!B656</f>
        <v xml:space="preserve">Taco Filita Roja con fondo max. 12cm, palet </v>
      </c>
      <c r="D619" s="10">
        <f>Hoja1!J656</f>
        <v>280</v>
      </c>
      <c r="E619" s="10">
        <f t="shared" si="15"/>
        <v>338.8</v>
      </c>
    </row>
    <row r="620" spans="1:5" x14ac:dyDescent="0.2">
      <c r="A620" s="9" t="str">
        <f>Hoja1!A657</f>
        <v xml:space="preserve">TA </v>
      </c>
      <c r="B620" s="9">
        <f>Hoja1!C657</f>
        <v>302</v>
      </c>
      <c r="C620" s="9" t="str">
        <f>Hoja1!B657</f>
        <v>Taco Xisto Oxidado con fondo 3/4cm, palet (+/-15m2)</v>
      </c>
      <c r="D620" s="10">
        <f>Hoja1!J657</f>
        <v>0</v>
      </c>
      <c r="E620" s="10">
        <f t="shared" si="15"/>
        <v>0</v>
      </c>
    </row>
    <row r="621" spans="1:5" x14ac:dyDescent="0.2">
      <c r="A621" s="9" t="str">
        <f>Hoja1!A658</f>
        <v xml:space="preserve">TA </v>
      </c>
      <c r="B621" s="9">
        <f>Hoja1!C658</f>
        <v>321</v>
      </c>
      <c r="C621" s="9" t="str">
        <f>Hoja1!B658</f>
        <v>Taco Marrón Ocre, bigbag</v>
      </c>
      <c r="D621" s="10">
        <f>Hoja1!J658</f>
        <v>148.76</v>
      </c>
      <c r="E621" s="10">
        <f t="shared" si="15"/>
        <v>179.99959999999999</v>
      </c>
    </row>
    <row r="622" spans="1:5" x14ac:dyDescent="0.2">
      <c r="A622" s="9" t="str">
        <f>Hoja1!A659</f>
        <v xml:space="preserve">TA </v>
      </c>
      <c r="B622" s="9">
        <f>Hoja1!C659</f>
        <v>413</v>
      </c>
      <c r="C622" s="9" t="str">
        <f>Hoja1!B659</f>
        <v>Taco Multicolor con fondo 3/4cm, palet</v>
      </c>
      <c r="D622" s="10">
        <f>Hoja1!J659</f>
        <v>28.93</v>
      </c>
      <c r="E622" s="10">
        <f t="shared" si="15"/>
        <v>35.005299999999998</v>
      </c>
    </row>
    <row r="623" spans="1:5" x14ac:dyDescent="0.2">
      <c r="A623" s="9" t="str">
        <f>Hoja1!A660</f>
        <v xml:space="preserve">TA </v>
      </c>
      <c r="B623" s="9">
        <f>Hoja1!C660</f>
        <v>409</v>
      </c>
      <c r="C623" s="9" t="str">
        <f>Hoja1!B660</f>
        <v>Taco Otoño con fondo 3/4cm, palet</v>
      </c>
      <c r="D623" s="10">
        <f>Hoja1!J660</f>
        <v>0</v>
      </c>
      <c r="E623" s="10">
        <f t="shared" si="15"/>
        <v>0</v>
      </c>
    </row>
    <row r="624" spans="1:5" x14ac:dyDescent="0.2">
      <c r="A624" s="9" t="str">
        <f>Hoja1!A661</f>
        <v xml:space="preserve">TA </v>
      </c>
      <c r="B624" s="9">
        <f>Hoja1!C661</f>
        <v>411</v>
      </c>
      <c r="C624" s="9" t="str">
        <f>Hoja1!B661</f>
        <v>Taco Arizona con fondo 3/4cm, palet</v>
      </c>
      <c r="D624" s="10">
        <f>Hoja1!J661</f>
        <v>33.06</v>
      </c>
      <c r="E624" s="10">
        <f t="shared" si="15"/>
        <v>40.002600000000001</v>
      </c>
    </row>
    <row r="625" spans="1:5" x14ac:dyDescent="0.2">
      <c r="A625" s="9" t="str">
        <f>Hoja1!A662</f>
        <v xml:space="preserve">TA </v>
      </c>
      <c r="B625" s="9">
        <f>Hoja1!C662</f>
        <v>0</v>
      </c>
      <c r="C625" s="9" t="str">
        <f>Hoja1!B662</f>
        <v>Cachote gris, bigbag</v>
      </c>
      <c r="D625" s="10">
        <f>Hoja1!J662</f>
        <v>50</v>
      </c>
      <c r="E625" s="10">
        <f t="shared" si="15"/>
        <v>60.5</v>
      </c>
    </row>
    <row r="626" spans="1:5" x14ac:dyDescent="0.2">
      <c r="A626" s="9" t="str">
        <f>Hoja1!A663</f>
        <v xml:space="preserve">TA </v>
      </c>
      <c r="B626" s="9" t="str">
        <f>Hoja1!C663</f>
        <v>325TA</v>
      </c>
      <c r="C626" s="9" t="str">
        <f>Hoja1!B663</f>
        <v>Piedra muro silvestre, bigbag</v>
      </c>
      <c r="D626" s="10">
        <f>Hoja1!J663</f>
        <v>86.78</v>
      </c>
      <c r="E626" s="10">
        <f t="shared" si="15"/>
        <v>105.0038</v>
      </c>
    </row>
    <row r="627" spans="1:5" x14ac:dyDescent="0.2">
      <c r="A627" s="9" t="str">
        <f>Hoja1!A664</f>
        <v xml:space="preserve">TA </v>
      </c>
      <c r="B627" s="9" t="str">
        <f>Hoja1!C664</f>
        <v>325TAm3</v>
      </c>
      <c r="C627" s="9" t="str">
        <f>Hoja1!B664</f>
        <v>Piedra muro silvestre, m3</v>
      </c>
      <c r="D627" s="10">
        <f>Hoja1!J664</f>
        <v>80</v>
      </c>
      <c r="E627" s="10">
        <f t="shared" si="15"/>
        <v>96.8</v>
      </c>
    </row>
    <row r="628" spans="1:5" x14ac:dyDescent="0.2">
      <c r="A628" s="9" t="str">
        <f>Hoja1!A665</f>
        <v xml:space="preserve">TA </v>
      </c>
      <c r="B628" s="9">
        <f>Hoja1!C665</f>
        <v>0</v>
      </c>
      <c r="C628" s="9" t="str">
        <f>Hoja1!B665</f>
        <v>Taco cizallado granito moreno Villalba</v>
      </c>
      <c r="D628" s="10">
        <f>Hoja1!J665</f>
        <v>0</v>
      </c>
      <c r="E628" s="10">
        <f t="shared" si="15"/>
        <v>0</v>
      </c>
    </row>
    <row r="629" spans="1:5" ht="15" thickBot="1" x14ac:dyDescent="0.25">
      <c r="A629" s="11" t="str">
        <f>Hoja1!A666</f>
        <v xml:space="preserve">TA </v>
      </c>
      <c r="B629" s="11" t="str">
        <f>Hoja1!C666</f>
        <v>326TA</v>
      </c>
      <c r="C629" s="11" t="str">
        <f>Hoja1!B666</f>
        <v>Piedra muro granito pardo, bigbag</v>
      </c>
      <c r="D629" s="12">
        <f>Hoja1!J666</f>
        <v>100</v>
      </c>
      <c r="E629" s="12">
        <f t="shared" si="15"/>
        <v>121</v>
      </c>
    </row>
    <row r="630" spans="1:5" ht="15" thickTop="1" x14ac:dyDescent="0.2">
      <c r="A630" s="41" t="str">
        <f>Hoja1!A667</f>
        <v xml:space="preserve">TR </v>
      </c>
      <c r="B630" s="41">
        <f>Hoja1!C667</f>
        <v>700</v>
      </c>
      <c r="C630" s="41" t="str">
        <f>Hoja1!B667</f>
        <v>Traviesa ferrocarril roble, L=260cm, calidad A, ud</v>
      </c>
      <c r="D630" s="42">
        <f>Hoja1!J667</f>
        <v>33.06</v>
      </c>
      <c r="E630" s="42">
        <f t="shared" si="15"/>
        <v>40.002600000000001</v>
      </c>
    </row>
    <row r="631" spans="1:5" x14ac:dyDescent="0.2">
      <c r="A631" s="9" t="str">
        <f>Hoja1!A668</f>
        <v xml:space="preserve">TR </v>
      </c>
      <c r="B631" s="9" t="str">
        <f>Hoja1!C668</f>
        <v>700/1</v>
      </c>
      <c r="C631" s="9" t="str">
        <f>Hoja1!B668</f>
        <v>Traviesa madera Roble EXTRA,  ud</v>
      </c>
      <c r="D631" s="10">
        <f>Hoja1!J668</f>
        <v>0</v>
      </c>
      <c r="E631" s="10">
        <f t="shared" si="15"/>
        <v>0</v>
      </c>
    </row>
    <row r="632" spans="1:5" x14ac:dyDescent="0.2">
      <c r="A632" s="9" t="str">
        <f>Hoja1!A669</f>
        <v xml:space="preserve">TR </v>
      </c>
      <c r="B632" s="9">
        <f>Hoja1!C669</f>
        <v>701</v>
      </c>
      <c r="C632" s="9" t="str">
        <f>Hoja1!B669</f>
        <v>Traviesas madera Roble, L=260cm, calidad B, ud</v>
      </c>
      <c r="D632" s="10">
        <f>Hoja1!J669</f>
        <v>29.75</v>
      </c>
      <c r="E632" s="10">
        <f t="shared" si="15"/>
        <v>35.997500000000002</v>
      </c>
    </row>
    <row r="633" spans="1:5" x14ac:dyDescent="0.2">
      <c r="A633" s="9" t="str">
        <f>Hoja1!A670</f>
        <v xml:space="preserve">TR </v>
      </c>
      <c r="B633" s="9" t="str">
        <f>Hoja1!C670</f>
        <v>701/2</v>
      </c>
      <c r="C633" s="9" t="str">
        <f>Hoja1!B670</f>
        <v>Traviesas madera Roble, L=260cm, calidad C, ud</v>
      </c>
      <c r="D633" s="10">
        <f>Hoja1!J670</f>
        <v>0</v>
      </c>
      <c r="E633" s="10">
        <f t="shared" si="15"/>
        <v>0</v>
      </c>
    </row>
    <row r="634" spans="1:5" x14ac:dyDescent="0.2">
      <c r="A634" s="9" t="str">
        <f>Hoja1!A671</f>
        <v xml:space="preserve">TR </v>
      </c>
      <c r="B634" s="9" t="str">
        <f>Hoja1!C671</f>
        <v>701/3</v>
      </c>
      <c r="C634" s="9" t="str">
        <f>Hoja1!B671</f>
        <v>Traviesas madera Roble, L=100cm, ud</v>
      </c>
      <c r="D634" s="10">
        <f>Hoja1!J671</f>
        <v>0</v>
      </c>
      <c r="E634" s="10">
        <f t="shared" si="15"/>
        <v>0</v>
      </c>
    </row>
    <row r="635" spans="1:5" x14ac:dyDescent="0.2">
      <c r="A635" s="9" t="str">
        <f>Hoja1!A672</f>
        <v xml:space="preserve">TR </v>
      </c>
      <c r="B635" s="9">
        <f>Hoja1!C672</f>
        <v>0</v>
      </c>
      <c r="C635" s="9" t="str">
        <f>Hoja1!B672</f>
        <v>Traviesas madera Roble, L=130cm, ud</v>
      </c>
      <c r="D635" s="10">
        <f>Hoja1!J672</f>
        <v>0</v>
      </c>
      <c r="E635" s="10">
        <f t="shared" si="15"/>
        <v>0</v>
      </c>
    </row>
    <row r="636" spans="1:5" x14ac:dyDescent="0.2">
      <c r="A636" s="9" t="str">
        <f>Hoja1!A673</f>
        <v xml:space="preserve">TR </v>
      </c>
      <c r="B636" s="9">
        <f>Hoja1!C673</f>
        <v>0</v>
      </c>
      <c r="C636" s="9" t="str">
        <f>Hoja1!B673</f>
        <v>Traviesas madera Roble, L=160cm, ud</v>
      </c>
      <c r="D636" s="10">
        <f>Hoja1!J673</f>
        <v>0</v>
      </c>
      <c r="E636" s="10">
        <f t="shared" si="15"/>
        <v>0</v>
      </c>
    </row>
    <row r="637" spans="1:5" x14ac:dyDescent="0.2">
      <c r="A637" s="9" t="str">
        <f>Hoja1!A674</f>
        <v xml:space="preserve">TR </v>
      </c>
      <c r="B637" s="9" t="str">
        <f>Hoja1!C674</f>
        <v>701/3</v>
      </c>
      <c r="C637" s="9" t="str">
        <f>Hoja1!B674</f>
        <v>Traviesas madera Roble, L=200cm, ud</v>
      </c>
      <c r="D637" s="10">
        <f>Hoja1!J674</f>
        <v>0</v>
      </c>
      <c r="E637" s="10">
        <f t="shared" si="15"/>
        <v>0</v>
      </c>
    </row>
    <row r="638" spans="1:5" x14ac:dyDescent="0.2">
      <c r="A638" s="9" t="str">
        <f>Hoja1!A675</f>
        <v xml:space="preserve">TR </v>
      </c>
      <c r="B638" s="9">
        <f>Hoja1!C675</f>
        <v>702</v>
      </c>
      <c r="C638" s="9" t="str">
        <f>Hoja1!B675</f>
        <v>Traviesa ferrocarril, L=260cm, calidad A, ud</v>
      </c>
      <c r="D638" s="10">
        <f>Hoja1!J675</f>
        <v>0</v>
      </c>
      <c r="E638" s="10">
        <f t="shared" si="15"/>
        <v>0</v>
      </c>
    </row>
    <row r="639" spans="1:5" x14ac:dyDescent="0.2">
      <c r="A639" s="9" t="str">
        <f>Hoja1!A676</f>
        <v xml:space="preserve">TR </v>
      </c>
      <c r="B639" s="9">
        <f>Hoja1!C676</f>
        <v>704</v>
      </c>
      <c r="C639" s="9" t="str">
        <f>Hoja1!B676</f>
        <v>Traviesas ferrocarril largo especial 600-700cm</v>
      </c>
      <c r="D639" s="10">
        <f>Hoja1!J676</f>
        <v>0</v>
      </c>
      <c r="E639" s="10">
        <f t="shared" si="15"/>
        <v>0</v>
      </c>
    </row>
    <row r="640" spans="1:5" x14ac:dyDescent="0.2">
      <c r="A640" s="9" t="str">
        <f>Hoja1!A677</f>
        <v xml:space="preserve">TR </v>
      </c>
      <c r="B640" s="9" t="str">
        <f>Hoja1!C677</f>
        <v>704/1</v>
      </c>
      <c r="C640" s="9" t="str">
        <f>Hoja1!B677</f>
        <v>Traviesas ferrocarril largo especial 380-400 cm,  ud</v>
      </c>
      <c r="D640" s="10">
        <f>Hoja1!J677</f>
        <v>0</v>
      </c>
      <c r="E640" s="10">
        <f t="shared" si="15"/>
        <v>0</v>
      </c>
    </row>
    <row r="641" spans="1:5" x14ac:dyDescent="0.2">
      <c r="A641" s="9" t="str">
        <f>Hoja1!A678</f>
        <v xml:space="preserve">TR </v>
      </c>
      <c r="B641" s="9" t="str">
        <f>Hoja1!C678</f>
        <v>704/2</v>
      </c>
      <c r="C641" s="9" t="str">
        <f>Hoja1!B678</f>
        <v>Traviesas ferrocarril largo especial 410-450 cm,  ud</v>
      </c>
      <c r="D641" s="10">
        <f>Hoja1!J678</f>
        <v>0</v>
      </c>
      <c r="E641" s="10">
        <f t="shared" si="15"/>
        <v>0</v>
      </c>
    </row>
    <row r="642" spans="1:5" x14ac:dyDescent="0.2">
      <c r="A642" s="9" t="str">
        <f>Hoja1!A679</f>
        <v xml:space="preserve">TR </v>
      </c>
      <c r="B642" s="9">
        <f>Hoja1!C679</f>
        <v>0</v>
      </c>
      <c r="C642" s="9" t="str">
        <f>Hoja1!B679</f>
        <v>Traviesas ferrocarril largo especial sup. a 380 cm,  ml</v>
      </c>
      <c r="D642" s="10">
        <f>Hoja1!J679</f>
        <v>0</v>
      </c>
      <c r="E642" s="10">
        <f t="shared" si="15"/>
        <v>0</v>
      </c>
    </row>
    <row r="643" spans="1:5" x14ac:dyDescent="0.2">
      <c r="A643" s="9" t="str">
        <f>Hoja1!A680</f>
        <v xml:space="preserve">TR </v>
      </c>
      <c r="B643" s="9" t="str">
        <f>Hoja1!C680</f>
        <v xml:space="preserve">703/2           </v>
      </c>
      <c r="C643" s="9" t="str">
        <f>Hoja1!B680</f>
        <v>Bordillo Madera Ecológica tintado 250x20x8cm, ud</v>
      </c>
      <c r="D643" s="10">
        <f>Hoja1!J680</f>
        <v>27.27</v>
      </c>
      <c r="E643" s="10">
        <f t="shared" si="15"/>
        <v>32.996699999999997</v>
      </c>
    </row>
    <row r="644" spans="1:5" x14ac:dyDescent="0.2">
      <c r="A644" s="9" t="str">
        <f>Hoja1!A681</f>
        <v xml:space="preserve">TR </v>
      </c>
      <c r="B644" s="9" t="str">
        <f>Hoja1!C681</f>
        <v xml:space="preserve">703/1           </v>
      </c>
      <c r="C644" s="9" t="str">
        <f>Hoja1!B681</f>
        <v>Traviesas madera Ecológica tintado 250x22x12cm, ud</v>
      </c>
      <c r="D644" s="10">
        <f>Hoja1!J681</f>
        <v>0</v>
      </c>
      <c r="E644" s="10">
        <f t="shared" si="15"/>
        <v>0</v>
      </c>
    </row>
    <row r="645" spans="1:5" x14ac:dyDescent="0.2">
      <c r="A645" s="9" t="str">
        <f>Hoja1!A682</f>
        <v xml:space="preserve">TR </v>
      </c>
      <c r="B645" s="9">
        <f>Hoja1!C682</f>
        <v>703</v>
      </c>
      <c r="C645" s="9" t="str">
        <f>Hoja1!B682</f>
        <v>Traviesas madera Ecológica verde 250x22x12cm, ud</v>
      </c>
      <c r="D645" s="10">
        <f>Hoja1!J682</f>
        <v>0</v>
      </c>
      <c r="E645" s="10">
        <f t="shared" si="15"/>
        <v>0</v>
      </c>
    </row>
    <row r="646" spans="1:5" x14ac:dyDescent="0.2">
      <c r="A646" s="9" t="str">
        <f>Hoja1!A683</f>
        <v xml:space="preserve">TR </v>
      </c>
      <c r="B646" s="9" t="str">
        <f>Hoja1!C683</f>
        <v>703/4</v>
      </c>
      <c r="C646" s="9" t="str">
        <f>Hoja1!B683</f>
        <v>Traviesas madera Ecológica verde 250x22x11cm, ud</v>
      </c>
      <c r="D646" s="10">
        <f>Hoja1!J683</f>
        <v>0</v>
      </c>
      <c r="E646" s="10">
        <f t="shared" si="15"/>
        <v>0</v>
      </c>
    </row>
    <row r="647" spans="1:5" x14ac:dyDescent="0.2">
      <c r="A647" s="9" t="str">
        <f>Hoja1!A684</f>
        <v xml:space="preserve">TR </v>
      </c>
      <c r="B647" s="9" t="str">
        <f>Hoja1!C684</f>
        <v>703/5</v>
      </c>
      <c r="C647" s="9" t="str">
        <f>Hoja1!B684</f>
        <v>Traviesas madera Ecológica tintado 250x22x11cm, ud</v>
      </c>
      <c r="D647" s="10">
        <f>Hoja1!J684</f>
        <v>29.75</v>
      </c>
      <c r="E647" s="10">
        <f t="shared" si="15"/>
        <v>35.997500000000002</v>
      </c>
    </row>
    <row r="648" spans="1:5" ht="15" thickBot="1" x14ac:dyDescent="0.25">
      <c r="A648" s="11" t="str">
        <f>Hoja1!A685</f>
        <v xml:space="preserve">TR </v>
      </c>
      <c r="B648" s="11" t="str">
        <f>Hoja1!C685</f>
        <v>703/3M</v>
      </c>
      <c r="C648" s="11" t="str">
        <f>Hoja1!B685</f>
        <v>Traviesas madera Ecológica tintada 250x20x10cm, ud</v>
      </c>
      <c r="D648" s="12">
        <f>Hoja1!J685</f>
        <v>28.1</v>
      </c>
      <c r="E648" s="12">
        <f t="shared" si="15"/>
        <v>34.000999999999998</v>
      </c>
    </row>
    <row r="649" spans="1:5" ht="15" thickTop="1" x14ac:dyDescent="0.2">
      <c r="A649" s="41" t="str">
        <f>Hoja1!A686</f>
        <v>CM</v>
      </c>
      <c r="B649" s="41" t="str">
        <f>Hoja1!C686</f>
        <v>703/6</v>
      </c>
      <c r="C649" s="41" t="str">
        <f>Hoja1!B686</f>
        <v>Traviesas madera Ecológica tintado 250x15x5cm, ud</v>
      </c>
      <c r="D649" s="42">
        <f>Hoja1!J686</f>
        <v>12.4</v>
      </c>
      <c r="E649" s="42">
        <f t="shared" si="15"/>
        <v>15.004</v>
      </c>
    </row>
    <row r="650" spans="1:5" x14ac:dyDescent="0.2">
      <c r="A650" s="9" t="str">
        <f>Hoja1!A687</f>
        <v>CM</v>
      </c>
      <c r="B650" s="9" t="str">
        <f>Hoja1!C687</f>
        <v>CEM001</v>
      </c>
      <c r="C650" s="9" t="str">
        <f>Hoja1!B687</f>
        <v>Cemento Portland gris 32,5, saco 25kg</v>
      </c>
      <c r="D650" s="10">
        <f>Hoja1!J687</f>
        <v>4.13</v>
      </c>
      <c r="E650" s="10">
        <f t="shared" si="15"/>
        <v>4.9973000000000001</v>
      </c>
    </row>
    <row r="651" spans="1:5" x14ac:dyDescent="0.2">
      <c r="A651" s="9" t="str">
        <f>Hoja1!A688</f>
        <v>CM</v>
      </c>
      <c r="B651" s="9" t="str">
        <f>Hoja1!C688</f>
        <v>CEM002</v>
      </c>
      <c r="C651" s="9" t="str">
        <f>Hoja1!B688</f>
        <v>Cemento Portland gris 42,5, saco 25kg</v>
      </c>
      <c r="D651" s="10">
        <f>Hoja1!J688</f>
        <v>0</v>
      </c>
      <c r="E651" s="10">
        <f t="shared" ref="E651:E681" si="16">D651*1.21</f>
        <v>0</v>
      </c>
    </row>
    <row r="652" spans="1:5" x14ac:dyDescent="0.2">
      <c r="A652" s="9" t="str">
        <f>Hoja1!A689</f>
        <v>CM</v>
      </c>
      <c r="B652" s="9" t="str">
        <f>Hoja1!C689</f>
        <v>CEMBL02</v>
      </c>
      <c r="C652" s="9" t="str">
        <f>Hoja1!B689</f>
        <v>Cemento Portland blanco 42,5, saco 25kg</v>
      </c>
      <c r="D652" s="10">
        <f>Hoja1!J689</f>
        <v>6.82</v>
      </c>
      <c r="E652" s="10">
        <f t="shared" si="16"/>
        <v>8.2522000000000002</v>
      </c>
    </row>
    <row r="653" spans="1:5" x14ac:dyDescent="0.2">
      <c r="A653" s="9" t="str">
        <f>Hoja1!A690</f>
        <v>CM</v>
      </c>
      <c r="B653" s="9" t="str">
        <f>Hoja1!C690</f>
        <v>CCGF</v>
      </c>
      <c r="C653" s="9" t="str">
        <f>Hoja1!B690</f>
        <v>Cemento Cola gris flexible ext, 25kg</v>
      </c>
      <c r="D653" s="10">
        <f>Hoja1!J690</f>
        <v>10.74</v>
      </c>
      <c r="E653" s="10">
        <f t="shared" si="16"/>
        <v>12.9954</v>
      </c>
    </row>
    <row r="654" spans="1:5" x14ac:dyDescent="0.2">
      <c r="A654" s="9" t="str">
        <f>Hoja1!A691</f>
        <v>CM</v>
      </c>
      <c r="B654" s="9" t="str">
        <f>Hoja1!C691</f>
        <v>CCGP</v>
      </c>
      <c r="C654" s="9" t="str">
        <f>Hoja1!B691</f>
        <v>Cemento Cola gris ADHPI, saco 25kg</v>
      </c>
      <c r="D654" s="10">
        <f>Hoja1!J691</f>
        <v>10.74</v>
      </c>
      <c r="E654" s="10">
        <f t="shared" si="16"/>
        <v>12.9954</v>
      </c>
    </row>
    <row r="655" spans="1:5" x14ac:dyDescent="0.2">
      <c r="A655" s="9" t="str">
        <f>Hoja1!A692</f>
        <v>CM</v>
      </c>
      <c r="B655" s="9" t="str">
        <f>Hoja1!C692</f>
        <v>CCBP</v>
      </c>
      <c r="C655" s="9" t="str">
        <f>Hoja1!B692</f>
        <v>Cemento Cola blanco ADHPI, saco 25kg</v>
      </c>
      <c r="D655" s="10">
        <f>Hoja1!J692</f>
        <v>10.74</v>
      </c>
      <c r="E655" s="10">
        <f t="shared" si="16"/>
        <v>12.9954</v>
      </c>
    </row>
    <row r="656" spans="1:5" x14ac:dyDescent="0.2">
      <c r="A656" s="9" t="str">
        <f>Hoja1!A693</f>
        <v>CM</v>
      </c>
      <c r="B656" s="9" t="str">
        <f>Hoja1!C693</f>
        <v>CMMPG</v>
      </c>
      <c r="C656" s="9" t="str">
        <f>Hoja1!B693</f>
        <v>Mortero gris albañilería p/mampostería, saco 25kg</v>
      </c>
      <c r="D656" s="10">
        <f>Hoja1!J693</f>
        <v>3.14</v>
      </c>
      <c r="E656" s="10">
        <f t="shared" si="16"/>
        <v>3.7993999999999999</v>
      </c>
    </row>
    <row r="657" spans="1:5" x14ac:dyDescent="0.2">
      <c r="A657" s="9" t="str">
        <f>Hoja1!A694</f>
        <v>CM</v>
      </c>
      <c r="B657" s="9" t="str">
        <f>Hoja1!C694</f>
        <v>CMHS25</v>
      </c>
      <c r="C657" s="9" t="str">
        <f>Hoja1!B694</f>
        <v>Hormigón seco HS25, saco 30kg</v>
      </c>
      <c r="D657" s="10">
        <f>Hoja1!J694</f>
        <v>4.55</v>
      </c>
      <c r="E657" s="10">
        <f t="shared" si="16"/>
        <v>5.5054999999999996</v>
      </c>
    </row>
    <row r="658" spans="1:5" x14ac:dyDescent="0.2">
      <c r="A658" s="9" t="str">
        <f>Hoja1!A695</f>
        <v>CM</v>
      </c>
      <c r="B658" s="9" t="str">
        <f>Hoja1!C695</f>
        <v>CMEP1H</v>
      </c>
      <c r="C658" s="9" t="str">
        <f>Hoja1!B695</f>
        <v>Mortero hidrofugado encintado claro, saco 25kg</v>
      </c>
      <c r="D658" s="10">
        <f>Hoja1!J695</f>
        <v>4.55</v>
      </c>
      <c r="E658" s="10">
        <f t="shared" si="16"/>
        <v>5.5054999999999996</v>
      </c>
    </row>
    <row r="659" spans="1:5" x14ac:dyDescent="0.2">
      <c r="A659" s="9" t="str">
        <f>Hoja1!A696</f>
        <v>CM</v>
      </c>
      <c r="B659" s="9" t="str">
        <f>Hoja1!C696</f>
        <v>CMEP2H</v>
      </c>
      <c r="C659" s="9" t="str">
        <f>Hoja1!B696</f>
        <v>Mortero hidrofugado encintado oscuro, saco 25kg</v>
      </c>
      <c r="D659" s="10">
        <f>Hoja1!J696</f>
        <v>4.55</v>
      </c>
      <c r="E659" s="10">
        <f t="shared" si="16"/>
        <v>5.5054999999999996</v>
      </c>
    </row>
    <row r="660" spans="1:5" x14ac:dyDescent="0.2">
      <c r="A660" s="9" t="str">
        <f>Hoja1!A697</f>
        <v>CM</v>
      </c>
      <c r="B660" s="9" t="str">
        <f>Hoja1!C697</f>
        <v>CMMRF</v>
      </c>
      <c r="C660" s="9" t="str">
        <f>Hoja1!B697</f>
        <v>Mortero Refractario, saco 25kg</v>
      </c>
      <c r="D660" s="10">
        <f>Hoja1!J697</f>
        <v>15.7</v>
      </c>
      <c r="E660" s="10">
        <f t="shared" si="16"/>
        <v>18.997</v>
      </c>
    </row>
    <row r="661" spans="1:5" ht="15" thickBot="1" x14ac:dyDescent="0.25">
      <c r="A661" s="11" t="str">
        <f>Hoja1!A698</f>
        <v>CM</v>
      </c>
      <c r="B661" s="11" t="str">
        <f>Hoja1!C698</f>
        <v>CMMRF5</v>
      </c>
      <c r="C661" s="11" t="str">
        <f>Hoja1!B698</f>
        <v>Mortero Refractario, saco 5kg</v>
      </c>
      <c r="D661" s="12">
        <f>Hoja1!J698</f>
        <v>5.79</v>
      </c>
      <c r="E661" s="12">
        <f t="shared" si="16"/>
        <v>7.0058999999999996</v>
      </c>
    </row>
    <row r="662" spans="1:5" ht="15" thickTop="1" x14ac:dyDescent="0.2">
      <c r="A662" s="41" t="str">
        <f>Hoja1!A699</f>
        <v>CP</v>
      </c>
      <c r="B662" s="41" t="str">
        <f>Hoja1!C699</f>
        <v>RFCH1</v>
      </c>
      <c r="C662" s="41" t="str">
        <f>Hoja1!B699</f>
        <v>Chamota refractaria, 25kg</v>
      </c>
      <c r="D662" s="42">
        <f>Hoja1!J699</f>
        <v>9.09</v>
      </c>
      <c r="E662" s="42">
        <f t="shared" si="16"/>
        <v>10.998899999999999</v>
      </c>
    </row>
    <row r="663" spans="1:5" x14ac:dyDescent="0.2">
      <c r="A663" s="9" t="str">
        <f>Hoja1!A700</f>
        <v>CP</v>
      </c>
      <c r="B663" s="9" t="str">
        <f>Hoja1!C700</f>
        <v>RFL22115T</v>
      </c>
      <c r="C663" s="9" t="str">
        <f>Hoja1!B700</f>
        <v>Ladrillo refractario 22x11x5cm, ud</v>
      </c>
      <c r="D663" s="10">
        <f>Hoja1!J700</f>
        <v>0.66</v>
      </c>
      <c r="E663" s="10">
        <f t="shared" si="16"/>
        <v>0.79859999999999998</v>
      </c>
    </row>
    <row r="664" spans="1:5" x14ac:dyDescent="0.2">
      <c r="A664" s="9" t="str">
        <f>Hoja1!A701</f>
        <v>CP</v>
      </c>
      <c r="B664" s="9" t="str">
        <f>Hoja1!C701</f>
        <v>RFL2255T</v>
      </c>
      <c r="C664" s="9" t="str">
        <f>Hoja1!B701</f>
        <v>Ladrillo refractario 22x5x5cm, ud</v>
      </c>
      <c r="D664" s="10">
        <f>Hoja1!J701</f>
        <v>0.5</v>
      </c>
      <c r="E664" s="10">
        <f t="shared" si="16"/>
        <v>0.60499999999999998</v>
      </c>
    </row>
    <row r="665" spans="1:5" x14ac:dyDescent="0.2">
      <c r="A665" s="9" t="str">
        <f>Hoja1!A702</f>
        <v>CP</v>
      </c>
      <c r="B665" s="9" t="str">
        <f>Hoja1!C702</f>
        <v>RFL2253T</v>
      </c>
      <c r="C665" s="9" t="str">
        <f>Hoja1!B702</f>
        <v>Ladrillo refractario 22x5x3cm, ud</v>
      </c>
      <c r="D665" s="10">
        <f>Hoja1!J702</f>
        <v>0.46</v>
      </c>
      <c r="E665" s="10">
        <f t="shared" si="16"/>
        <v>0.55659999999999998</v>
      </c>
    </row>
    <row r="666" spans="1:5" x14ac:dyDescent="0.2">
      <c r="A666" s="9" t="str">
        <f>Hoja1!A703</f>
        <v>CP</v>
      </c>
      <c r="B666" s="9" t="str">
        <f>Hoja1!C703</f>
        <v>CPH001</v>
      </c>
      <c r="C666" s="9" t="str">
        <f>Hoja1!B703</f>
        <v>Hidrofugante incoloro, 5 litros</v>
      </c>
      <c r="D666" s="10">
        <f>Hoja1!J703</f>
        <v>37.19</v>
      </c>
      <c r="E666" s="10">
        <f t="shared" si="16"/>
        <v>44.999899999999997</v>
      </c>
    </row>
    <row r="667" spans="1:5" x14ac:dyDescent="0.2">
      <c r="A667" s="9" t="str">
        <f>Hoja1!A704</f>
        <v>CP</v>
      </c>
      <c r="B667" s="9" t="str">
        <f>Hoja1!C704</f>
        <v>CPH001/2</v>
      </c>
      <c r="C667" s="9" t="str">
        <f>Hoja1!B704</f>
        <v>Hidrofugante incoloro, 20 litros</v>
      </c>
      <c r="D667" s="10">
        <f>Hoja1!J704</f>
        <v>132.22999999999999</v>
      </c>
      <c r="E667" s="10">
        <f t="shared" si="16"/>
        <v>159.99829999999997</v>
      </c>
    </row>
    <row r="668" spans="1:5" x14ac:dyDescent="0.2">
      <c r="A668" s="9" t="str">
        <f>Hoja1!A705</f>
        <v>CP</v>
      </c>
      <c r="B668" s="9">
        <f>Hoja1!C705</f>
        <v>0</v>
      </c>
      <c r="C668" s="9" t="str">
        <f>Hoja1!B705</f>
        <v>Protector</v>
      </c>
      <c r="D668" s="10">
        <f>Hoja1!J705</f>
        <v>0</v>
      </c>
      <c r="E668" s="10">
        <f t="shared" si="16"/>
        <v>0</v>
      </c>
    </row>
    <row r="669" spans="1:5" x14ac:dyDescent="0.2">
      <c r="A669" s="9" t="str">
        <f>Hoja1!A706</f>
        <v>CP</v>
      </c>
      <c r="B669" s="9">
        <f>Hoja1!C706</f>
        <v>0</v>
      </c>
      <c r="C669" s="9" t="str">
        <f>Hoja1!B706</f>
        <v>Masilla refractaria negra 300º, cartucho</v>
      </c>
      <c r="D669" s="10">
        <f>Hoja1!J706</f>
        <v>0</v>
      </c>
      <c r="E669" s="10">
        <f t="shared" si="16"/>
        <v>0</v>
      </c>
    </row>
    <row r="670" spans="1:5" x14ac:dyDescent="0.2">
      <c r="A670" s="9" t="str">
        <f>Hoja1!A707</f>
        <v>CP</v>
      </c>
      <c r="B670" s="9" t="str">
        <f>Hoja1!C707</f>
        <v>CPG1670IU</v>
      </c>
      <c r="C670" s="9" t="str">
        <f>Hoja1!B707</f>
        <v>Ganchos inox p/pizarra 16x70mm, ud</v>
      </c>
      <c r="D670" s="10">
        <f>Hoja1!J707</f>
        <v>0.08</v>
      </c>
      <c r="E670" s="10">
        <f t="shared" si="16"/>
        <v>9.6799999999999997E-2</v>
      </c>
    </row>
    <row r="671" spans="1:5" x14ac:dyDescent="0.2">
      <c r="A671" s="9" t="str">
        <f>Hoja1!A708</f>
        <v>CP</v>
      </c>
      <c r="B671" s="9" t="str">
        <f>Hoja1!C708</f>
        <v>CPG1670I</v>
      </c>
      <c r="C671" s="9" t="str">
        <f>Hoja1!B708</f>
        <v>Ganchos inox p/pizarra 16x70mm, caja 1000 uds</v>
      </c>
      <c r="D671" s="10">
        <f>Hoja1!J708</f>
        <v>37.19</v>
      </c>
      <c r="E671" s="10">
        <f t="shared" si="16"/>
        <v>44.999899999999997</v>
      </c>
    </row>
    <row r="672" spans="1:5" x14ac:dyDescent="0.2">
      <c r="A672" s="9" t="str">
        <f>Hoja1!A709</f>
        <v>CP</v>
      </c>
      <c r="B672" s="9" t="str">
        <f>Hoja1!C709</f>
        <v>CPG1680IU</v>
      </c>
      <c r="C672" s="9" t="str">
        <f>Hoja1!B709</f>
        <v>Ganchos inox p/pizarra 16x80mm, ud</v>
      </c>
      <c r="D672" s="10">
        <f>Hoja1!J709</f>
        <v>0.08</v>
      </c>
      <c r="E672" s="10">
        <f t="shared" si="16"/>
        <v>9.6799999999999997E-2</v>
      </c>
    </row>
    <row r="673" spans="1:5" x14ac:dyDescent="0.2">
      <c r="A673" s="9" t="str">
        <f>Hoja1!A710</f>
        <v>CP</v>
      </c>
      <c r="B673" s="9" t="str">
        <f>Hoja1!C710</f>
        <v>CPG1680I</v>
      </c>
      <c r="C673" s="9" t="str">
        <f>Hoja1!B710</f>
        <v>Ganchos inox p/pizarra 16x80mm, caja 1000 uds</v>
      </c>
      <c r="D673" s="10">
        <f>Hoja1!J710</f>
        <v>37.19</v>
      </c>
      <c r="E673" s="10">
        <f t="shared" si="16"/>
        <v>44.999899999999997</v>
      </c>
    </row>
    <row r="674" spans="1:5" x14ac:dyDescent="0.2">
      <c r="A674" s="9" t="str">
        <f>Hoja1!A711</f>
        <v>CP</v>
      </c>
      <c r="B674" s="9" t="str">
        <f>Hoja1!C711</f>
        <v>CPG16100IU</v>
      </c>
      <c r="C674" s="9" t="str">
        <f>Hoja1!B711</f>
        <v>Ganchos inox p/pizarra 16x100mm, ud</v>
      </c>
      <c r="D674" s="10">
        <f>Hoja1!J711</f>
        <v>0.08</v>
      </c>
      <c r="E674" s="10">
        <f t="shared" si="16"/>
        <v>9.6799999999999997E-2</v>
      </c>
    </row>
    <row r="675" spans="1:5" x14ac:dyDescent="0.2">
      <c r="A675" s="9" t="str">
        <f>Hoja1!A712</f>
        <v>CP</v>
      </c>
      <c r="B675" s="9" t="str">
        <f>Hoja1!C712</f>
        <v>CPG16100I</v>
      </c>
      <c r="C675" s="9" t="str">
        <f>Hoja1!B712</f>
        <v>Ganchos inox p/pizarra 16x100mm, caja 1000 uds</v>
      </c>
      <c r="D675" s="10">
        <f>Hoja1!J712</f>
        <v>37.19</v>
      </c>
      <c r="E675" s="10">
        <f t="shared" si="16"/>
        <v>44.999899999999997</v>
      </c>
    </row>
    <row r="676" spans="1:5" x14ac:dyDescent="0.2">
      <c r="A676" s="9" t="str">
        <f>Hoja1!A713</f>
        <v>CP</v>
      </c>
      <c r="B676" s="9" t="str">
        <f>Hoja1!C713</f>
        <v>CPLB01</v>
      </c>
      <c r="C676" s="9" t="str">
        <f>Hoja1!B713</f>
        <v>Tela asafaltica negra c/ fibra de vidrio  (12m2), m2</v>
      </c>
      <c r="D676" s="10">
        <f>Hoja1!J713</f>
        <v>9.64</v>
      </c>
      <c r="E676" s="10">
        <f t="shared" si="16"/>
        <v>11.664400000000001</v>
      </c>
    </row>
    <row r="677" spans="1:5" x14ac:dyDescent="0.2">
      <c r="A677" s="9" t="str">
        <f>Hoja1!A714</f>
        <v>AR</v>
      </c>
      <c r="B677" s="9" t="str">
        <f>Hoja1!C714</f>
        <v>CPTG01</v>
      </c>
      <c r="C677" s="9" t="str">
        <f>Hoja1!B714</f>
        <v>Tégola americana negra RDA (3m2)</v>
      </c>
      <c r="D677" s="10">
        <f>Hoja1!J714</f>
        <v>9.92</v>
      </c>
      <c r="E677" s="10">
        <f t="shared" si="16"/>
        <v>12.0032</v>
      </c>
    </row>
    <row r="678" spans="1:5" x14ac:dyDescent="0.2">
      <c r="A678" s="9">
        <f>Hoja1!A715</f>
        <v>0</v>
      </c>
      <c r="B678" s="9">
        <f>Hoja1!C715</f>
        <v>0</v>
      </c>
      <c r="C678" s="9">
        <f>Hoja1!B715</f>
        <v>0</v>
      </c>
      <c r="D678" s="10">
        <f>Hoja1!J715</f>
        <v>0</v>
      </c>
      <c r="E678" s="10">
        <f t="shared" si="16"/>
        <v>0</v>
      </c>
    </row>
    <row r="679" spans="1:5" x14ac:dyDescent="0.2">
      <c r="A679" s="9">
        <f>Hoja1!A716</f>
        <v>0</v>
      </c>
      <c r="B679" s="9">
        <f>Hoja1!C716</f>
        <v>0</v>
      </c>
      <c r="C679" s="9">
        <f>Hoja1!B716</f>
        <v>0</v>
      </c>
      <c r="D679" s="10">
        <f>Hoja1!J716</f>
        <v>0</v>
      </c>
      <c r="E679" s="10">
        <f t="shared" si="16"/>
        <v>0</v>
      </c>
    </row>
    <row r="680" spans="1:5" x14ac:dyDescent="0.2">
      <c r="A680" s="9">
        <f>Hoja1!A717</f>
        <v>0</v>
      </c>
      <c r="B680" s="9">
        <f>Hoja1!C717</f>
        <v>0</v>
      </c>
      <c r="C680" s="9">
        <f>Hoja1!B717</f>
        <v>0</v>
      </c>
      <c r="D680" s="10">
        <f>Hoja1!J717</f>
        <v>0</v>
      </c>
      <c r="E680" s="10">
        <f t="shared" si="16"/>
        <v>0</v>
      </c>
    </row>
    <row r="681" spans="1:5" x14ac:dyDescent="0.2">
      <c r="A681" s="9">
        <f>Hoja1!A718</f>
        <v>0</v>
      </c>
      <c r="B681" s="9">
        <f>Hoja1!C718</f>
        <v>0</v>
      </c>
      <c r="C681" s="9">
        <f>Hoja1!B718</f>
        <v>0</v>
      </c>
      <c r="D681" s="10">
        <f>Hoja1!J718</f>
        <v>0</v>
      </c>
      <c r="E681" s="10">
        <f t="shared" si="16"/>
        <v>0</v>
      </c>
    </row>
  </sheetData>
  <mergeCells count="1">
    <mergeCell ref="A2:E2"/>
  </mergeCells>
  <phoneticPr fontId="0" type="noConversion"/>
  <pageMargins left="0.74803149606299213" right="0.74803149606299213" top="0.98425196850393704" bottom="0.98425196850393704" header="0" footer="0"/>
  <pageSetup paperSize="9" scale="87" orientation="portrait" r:id="rId1"/>
  <headerFooter alignWithMargins="0"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2"/>
  <sheetViews>
    <sheetView tabSelected="1" view="pageBreakPreview" zoomScale="115" zoomScaleNormal="100" zoomScaleSheetLayoutView="115" workbookViewId="0">
      <selection activeCell="B9" sqref="B9:F9"/>
    </sheetView>
  </sheetViews>
  <sheetFormatPr baseColWidth="10" defaultRowHeight="18" customHeight="1" x14ac:dyDescent="0.2"/>
  <cols>
    <col min="1" max="1" width="15.42578125" style="43" customWidth="1"/>
    <col min="2" max="2" width="11.42578125" style="44"/>
    <col min="3" max="5" width="11.42578125" style="45"/>
    <col min="6" max="6" width="11" style="45" customWidth="1"/>
    <col min="7" max="7" width="10.85546875" style="46" customWidth="1"/>
    <col min="8" max="8" width="5.85546875" style="47" customWidth="1"/>
    <col min="9" max="9" width="5.85546875" style="48" customWidth="1"/>
    <col min="10" max="10" width="11.7109375" style="49" customWidth="1"/>
    <col min="11" max="11" width="5.85546875" style="44" customWidth="1"/>
    <col min="12" max="16384" width="11.42578125" style="45"/>
  </cols>
  <sheetData>
    <row r="2" spans="1:11" ht="18" customHeight="1" x14ac:dyDescent="0.2">
      <c r="A2" s="239" t="str">
        <f>Hoja1!A2</f>
        <v>TARIFA DE PRECIOS 2025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ht="18" customHeight="1" x14ac:dyDescent="0.2">
      <c r="A3" s="239"/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ht="18" customHeight="1" x14ac:dyDescent="0.35">
      <c r="A4" s="240" t="s">
        <v>1289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ht="18" customHeight="1" x14ac:dyDescent="0.3">
      <c r="B5" s="50"/>
      <c r="C5" s="51"/>
      <c r="D5" s="51"/>
      <c r="E5" s="51"/>
      <c r="F5" s="51"/>
      <c r="G5" s="52"/>
      <c r="H5" s="53"/>
      <c r="I5" s="54"/>
      <c r="J5" s="55" t="s">
        <v>1290</v>
      </c>
    </row>
    <row r="6" spans="1:11" ht="18" customHeight="1" x14ac:dyDescent="0.3">
      <c r="B6" s="50"/>
      <c r="C6" s="51"/>
      <c r="D6" s="51"/>
      <c r="E6" s="51"/>
      <c r="F6" s="51"/>
      <c r="G6" s="52"/>
      <c r="H6" s="53"/>
      <c r="I6" s="54"/>
      <c r="J6" s="55"/>
    </row>
    <row r="7" spans="1:11" ht="18" customHeight="1" x14ac:dyDescent="0.2">
      <c r="A7" s="181" t="s">
        <v>1749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</row>
    <row r="8" spans="1:11" ht="18" customHeight="1" x14ac:dyDescent="0.2">
      <c r="A8" s="181"/>
      <c r="B8" s="181"/>
      <c r="C8" s="181"/>
      <c r="D8" s="181"/>
      <c r="E8" s="181"/>
      <c r="F8" s="181"/>
      <c r="G8" s="181"/>
      <c r="H8" s="181"/>
      <c r="I8" s="181"/>
      <c r="J8" s="181"/>
      <c r="K8" s="181"/>
    </row>
    <row r="9" spans="1:11" ht="18" customHeight="1" x14ac:dyDescent="0.2">
      <c r="A9" s="56" t="s">
        <v>1291</v>
      </c>
      <c r="B9" s="182" t="s">
        <v>1292</v>
      </c>
      <c r="C9" s="182"/>
      <c r="D9" s="182"/>
      <c r="E9" s="182"/>
      <c r="F9" s="182"/>
      <c r="G9" s="57" t="s">
        <v>1293</v>
      </c>
      <c r="H9" s="58" t="s">
        <v>1294</v>
      </c>
      <c r="I9" s="59"/>
      <c r="J9" s="183" t="s">
        <v>1295</v>
      </c>
      <c r="K9" s="184"/>
    </row>
    <row r="10" spans="1:11" ht="18" customHeight="1" x14ac:dyDescent="0.2">
      <c r="B10" s="220" t="s">
        <v>1728</v>
      </c>
      <c r="C10" s="220"/>
      <c r="D10" s="220"/>
      <c r="E10" s="220"/>
      <c r="F10" s="220"/>
      <c r="G10" s="46">
        <v>34</v>
      </c>
      <c r="H10" s="47" t="s">
        <v>1297</v>
      </c>
      <c r="I10" s="54"/>
      <c r="J10" s="241"/>
    </row>
    <row r="11" spans="1:11" ht="18" customHeight="1" x14ac:dyDescent="0.2">
      <c r="A11" s="60"/>
      <c r="B11" s="185" t="s">
        <v>1741</v>
      </c>
      <c r="C11" s="185"/>
      <c r="D11" s="185"/>
      <c r="E11" s="185"/>
      <c r="F11" s="185"/>
      <c r="G11" s="61">
        <v>32</v>
      </c>
      <c r="H11" s="62" t="s">
        <v>1297</v>
      </c>
      <c r="I11" s="167"/>
      <c r="J11" s="242"/>
      <c r="K11" s="88"/>
    </row>
    <row r="12" spans="1:11" ht="18" customHeight="1" x14ac:dyDescent="0.2">
      <c r="A12" s="60"/>
      <c r="B12" s="185" t="s">
        <v>1742</v>
      </c>
      <c r="C12" s="185"/>
      <c r="D12" s="185"/>
      <c r="E12" s="185"/>
      <c r="F12" s="185"/>
      <c r="G12" s="61">
        <v>29.5</v>
      </c>
      <c r="H12" s="62" t="s">
        <v>1297</v>
      </c>
      <c r="I12" s="167"/>
      <c r="J12" s="242"/>
      <c r="K12" s="88"/>
    </row>
    <row r="13" spans="1:11" ht="18" customHeight="1" x14ac:dyDescent="0.2">
      <c r="A13" s="60"/>
      <c r="B13" s="185" t="s">
        <v>1743</v>
      </c>
      <c r="C13" s="185"/>
      <c r="D13" s="185"/>
      <c r="E13" s="185"/>
      <c r="F13" s="185"/>
      <c r="G13" s="61">
        <v>47.93</v>
      </c>
      <c r="H13" s="62" t="s">
        <v>1297</v>
      </c>
      <c r="I13" s="167"/>
      <c r="J13" s="242"/>
      <c r="K13" s="88"/>
    </row>
    <row r="14" spans="1:11" ht="18" customHeight="1" x14ac:dyDescent="0.2">
      <c r="A14" s="60"/>
      <c r="B14" s="185" t="s">
        <v>1744</v>
      </c>
      <c r="C14" s="185"/>
      <c r="D14" s="185"/>
      <c r="E14" s="185"/>
      <c r="F14" s="185"/>
      <c r="G14" s="61">
        <v>57.85</v>
      </c>
      <c r="H14" s="62" t="s">
        <v>1297</v>
      </c>
      <c r="I14" s="167"/>
      <c r="J14" s="242"/>
      <c r="K14" s="88"/>
    </row>
    <row r="15" spans="1:11" ht="18" customHeight="1" x14ac:dyDescent="0.3">
      <c r="B15" s="50"/>
      <c r="C15" s="51"/>
      <c r="D15" s="51"/>
      <c r="E15" s="51"/>
      <c r="F15" s="51"/>
      <c r="G15" s="52"/>
      <c r="H15" s="53"/>
      <c r="I15" s="54"/>
      <c r="J15" s="55"/>
    </row>
    <row r="16" spans="1:11" ht="18" customHeight="1" x14ac:dyDescent="0.3">
      <c r="B16" s="50"/>
      <c r="C16" s="51"/>
      <c r="D16" s="51"/>
      <c r="E16" s="51"/>
      <c r="F16" s="51"/>
      <c r="G16" s="52"/>
      <c r="H16" s="53"/>
      <c r="I16" s="54"/>
      <c r="J16" s="55"/>
    </row>
    <row r="17" spans="1:11" ht="18" customHeight="1" x14ac:dyDescent="0.2">
      <c r="A17" s="181" t="s">
        <v>1729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</row>
    <row r="18" spans="1:11" ht="18" customHeight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</row>
    <row r="19" spans="1:11" ht="18" customHeight="1" x14ac:dyDescent="0.2">
      <c r="A19" s="56" t="s">
        <v>1291</v>
      </c>
      <c r="B19" s="182" t="s">
        <v>1292</v>
      </c>
      <c r="C19" s="182"/>
      <c r="D19" s="182"/>
      <c r="E19" s="182"/>
      <c r="F19" s="182"/>
      <c r="G19" s="57" t="s">
        <v>1293</v>
      </c>
      <c r="H19" s="58" t="s">
        <v>1294</v>
      </c>
      <c r="I19" s="59"/>
      <c r="J19" s="230" t="s">
        <v>1295</v>
      </c>
      <c r="K19" s="231"/>
    </row>
    <row r="20" spans="1:11" ht="18" customHeight="1" x14ac:dyDescent="0.2">
      <c r="A20" s="60" t="s">
        <v>1204</v>
      </c>
      <c r="B20" s="185" t="s">
        <v>1296</v>
      </c>
      <c r="C20" s="185"/>
      <c r="D20" s="185"/>
      <c r="E20" s="185"/>
      <c r="F20" s="185"/>
      <c r="G20" s="61">
        <v>19</v>
      </c>
      <c r="H20" s="62" t="s">
        <v>1297</v>
      </c>
      <c r="I20" s="63"/>
      <c r="J20" s="236"/>
      <c r="K20" s="237"/>
    </row>
    <row r="21" spans="1:11" ht="18" customHeight="1" x14ac:dyDescent="0.2">
      <c r="A21" s="60" t="s">
        <v>1205</v>
      </c>
      <c r="B21" s="185" t="s">
        <v>1298</v>
      </c>
      <c r="C21" s="185"/>
      <c r="D21" s="185"/>
      <c r="E21" s="185"/>
      <c r="F21" s="185"/>
      <c r="G21" s="61">
        <v>20</v>
      </c>
      <c r="H21" s="62" t="s">
        <v>1297</v>
      </c>
      <c r="I21" s="63"/>
      <c r="J21" s="236"/>
      <c r="K21" s="237"/>
    </row>
    <row r="22" spans="1:11" ht="18" customHeight="1" x14ac:dyDescent="0.2">
      <c r="A22" s="60" t="s">
        <v>1206</v>
      </c>
      <c r="B22" s="185" t="s">
        <v>1299</v>
      </c>
      <c r="C22" s="185"/>
      <c r="D22" s="185"/>
      <c r="E22" s="185"/>
      <c r="F22" s="185"/>
      <c r="G22" s="61">
        <v>30</v>
      </c>
      <c r="H22" s="62" t="s">
        <v>1297</v>
      </c>
      <c r="I22" s="63"/>
      <c r="J22" s="236"/>
      <c r="K22" s="237"/>
    </row>
    <row r="23" spans="1:11" ht="18" customHeight="1" x14ac:dyDescent="0.2">
      <c r="A23" s="60" t="s">
        <v>1207</v>
      </c>
      <c r="B23" s="185" t="s">
        <v>1725</v>
      </c>
      <c r="C23" s="185"/>
      <c r="D23" s="185"/>
      <c r="E23" s="185"/>
      <c r="F23" s="185"/>
      <c r="G23" s="61">
        <v>26</v>
      </c>
      <c r="H23" s="62" t="s">
        <v>1297</v>
      </c>
      <c r="I23" s="64"/>
      <c r="J23" s="236"/>
      <c r="K23" s="237"/>
    </row>
    <row r="24" spans="1:11" ht="18" customHeight="1" x14ac:dyDescent="0.2">
      <c r="A24" s="60" t="s">
        <v>1283</v>
      </c>
      <c r="B24" s="185" t="s">
        <v>1726</v>
      </c>
      <c r="C24" s="185"/>
      <c r="D24" s="185"/>
      <c r="E24" s="185"/>
      <c r="F24" s="185"/>
      <c r="G24" s="61">
        <v>41.5</v>
      </c>
      <c r="H24" s="62" t="s">
        <v>1297</v>
      </c>
      <c r="I24" s="64"/>
      <c r="J24" s="186" t="s">
        <v>1727</v>
      </c>
      <c r="K24" s="187"/>
    </row>
    <row r="25" spans="1:11" ht="18" customHeight="1" x14ac:dyDescent="0.2">
      <c r="A25" s="60" t="s">
        <v>1208</v>
      </c>
      <c r="B25" s="185" t="s">
        <v>1300</v>
      </c>
      <c r="C25" s="185"/>
      <c r="D25" s="185"/>
      <c r="E25" s="185"/>
      <c r="F25" s="185"/>
      <c r="G25" s="61">
        <v>23</v>
      </c>
      <c r="H25" s="62" t="s">
        <v>1294</v>
      </c>
      <c r="I25" s="64"/>
      <c r="J25" s="236"/>
      <c r="K25" s="237"/>
    </row>
    <row r="26" spans="1:11" ht="18" customHeight="1" x14ac:dyDescent="0.2">
      <c r="A26" s="60" t="s">
        <v>1209</v>
      </c>
      <c r="B26" s="185" t="s">
        <v>1301</v>
      </c>
      <c r="C26" s="185"/>
      <c r="D26" s="185"/>
      <c r="E26" s="185"/>
      <c r="F26" s="185"/>
      <c r="G26" s="61">
        <v>26</v>
      </c>
      <c r="H26" s="62" t="s">
        <v>1297</v>
      </c>
      <c r="I26" s="64"/>
      <c r="J26" s="236"/>
      <c r="K26" s="237"/>
    </row>
    <row r="27" spans="1:11" ht="18" customHeight="1" x14ac:dyDescent="0.2">
      <c r="A27" s="60" t="s">
        <v>1210</v>
      </c>
      <c r="B27" s="185" t="s">
        <v>1302</v>
      </c>
      <c r="C27" s="185"/>
      <c r="D27" s="185"/>
      <c r="E27" s="185"/>
      <c r="F27" s="185"/>
      <c r="G27" s="61">
        <v>26</v>
      </c>
      <c r="H27" s="62" t="s">
        <v>1297</v>
      </c>
      <c r="I27" s="64"/>
      <c r="J27" s="236"/>
      <c r="K27" s="237"/>
    </row>
    <row r="28" spans="1:11" ht="18" customHeight="1" x14ac:dyDescent="0.2">
      <c r="A28" s="60" t="s">
        <v>1218</v>
      </c>
      <c r="B28" s="185" t="s">
        <v>1303</v>
      </c>
      <c r="C28" s="238"/>
      <c r="D28" s="238"/>
      <c r="E28" s="238"/>
      <c r="F28" s="238"/>
      <c r="G28" s="61">
        <v>130</v>
      </c>
      <c r="H28" s="62" t="s">
        <v>1294</v>
      </c>
      <c r="I28" s="64"/>
      <c r="J28" s="236"/>
      <c r="K28" s="237"/>
    </row>
    <row r="29" spans="1:11" ht="18" customHeight="1" x14ac:dyDescent="0.2">
      <c r="A29" s="60" t="s">
        <v>1220</v>
      </c>
      <c r="B29" s="185" t="s">
        <v>1304</v>
      </c>
      <c r="C29" s="238"/>
      <c r="D29" s="238"/>
      <c r="E29" s="238"/>
      <c r="F29" s="238"/>
      <c r="G29" s="61">
        <v>130</v>
      </c>
      <c r="H29" s="62" t="s">
        <v>1294</v>
      </c>
      <c r="I29" s="64"/>
      <c r="J29" s="65"/>
      <c r="K29" s="66"/>
    </row>
    <row r="30" spans="1:11" ht="18" customHeight="1" x14ac:dyDescent="0.2">
      <c r="A30" s="60" t="s">
        <v>1222</v>
      </c>
      <c r="B30" s="185" t="s">
        <v>1305</v>
      </c>
      <c r="C30" s="238"/>
      <c r="D30" s="238"/>
      <c r="E30" s="238"/>
      <c r="F30" s="238"/>
      <c r="G30" s="61">
        <v>150</v>
      </c>
      <c r="H30" s="62" t="s">
        <v>1294</v>
      </c>
      <c r="I30" s="64"/>
      <c r="J30" s="65"/>
      <c r="K30" s="66"/>
    </row>
    <row r="31" spans="1:11" ht="18" customHeight="1" x14ac:dyDescent="0.2">
      <c r="A31" s="60" t="s">
        <v>1219</v>
      </c>
      <c r="B31" s="185" t="s">
        <v>1306</v>
      </c>
      <c r="C31" s="238"/>
      <c r="D31" s="238"/>
      <c r="E31" s="238"/>
      <c r="F31" s="238"/>
      <c r="G31" s="61">
        <v>130</v>
      </c>
      <c r="H31" s="62" t="s">
        <v>1294</v>
      </c>
      <c r="I31" s="64"/>
      <c r="J31" s="65"/>
      <c r="K31" s="66"/>
    </row>
    <row r="32" spans="1:11" ht="18" customHeight="1" x14ac:dyDescent="0.2">
      <c r="A32" s="60" t="s">
        <v>1221</v>
      </c>
      <c r="B32" s="185" t="s">
        <v>1307</v>
      </c>
      <c r="C32" s="238"/>
      <c r="D32" s="238"/>
      <c r="E32" s="238"/>
      <c r="F32" s="238"/>
      <c r="G32" s="61">
        <v>130</v>
      </c>
      <c r="H32" s="62" t="s">
        <v>1294</v>
      </c>
      <c r="I32" s="64"/>
      <c r="J32" s="65"/>
      <c r="K32" s="66"/>
    </row>
    <row r="33" spans="1:11" ht="18" customHeight="1" x14ac:dyDescent="0.2">
      <c r="A33" s="60" t="s">
        <v>1223</v>
      </c>
      <c r="B33" s="185" t="s">
        <v>1308</v>
      </c>
      <c r="C33" s="238"/>
      <c r="D33" s="238"/>
      <c r="E33" s="238"/>
      <c r="F33" s="238"/>
      <c r="G33" s="61">
        <v>150</v>
      </c>
      <c r="H33" s="62" t="s">
        <v>1294</v>
      </c>
      <c r="I33" s="64"/>
      <c r="J33" s="210"/>
      <c r="K33" s="211"/>
    </row>
    <row r="34" spans="1:11" ht="18" customHeight="1" x14ac:dyDescent="0.3">
      <c r="B34" s="50"/>
      <c r="C34" s="51"/>
      <c r="D34" s="51"/>
      <c r="E34" s="51"/>
      <c r="F34" s="51"/>
      <c r="G34" s="52"/>
      <c r="H34" s="53"/>
      <c r="I34" s="54"/>
      <c r="J34" s="55"/>
    </row>
    <row r="35" spans="1:11" ht="18" customHeight="1" x14ac:dyDescent="0.3">
      <c r="B35" s="50"/>
      <c r="C35" s="51"/>
      <c r="D35" s="51"/>
      <c r="E35" s="51"/>
      <c r="F35" s="51"/>
      <c r="G35" s="52"/>
      <c r="H35" s="53"/>
      <c r="I35" s="54"/>
      <c r="J35" s="67"/>
    </row>
    <row r="36" spans="1:11" ht="18" customHeight="1" x14ac:dyDescent="0.2">
      <c r="A36" s="197" t="s">
        <v>1309</v>
      </c>
      <c r="B36" s="197"/>
      <c r="C36" s="197"/>
      <c r="D36" s="197"/>
      <c r="E36" s="197"/>
      <c r="F36" s="197"/>
      <c r="G36" s="197"/>
      <c r="H36" s="197"/>
      <c r="I36" s="197"/>
      <c r="J36" s="197"/>
      <c r="K36" s="197"/>
    </row>
    <row r="37" spans="1:11" ht="18" customHeight="1" x14ac:dyDescent="0.2">
      <c r="A37" s="197"/>
      <c r="B37" s="197"/>
      <c r="C37" s="197"/>
      <c r="D37" s="197"/>
      <c r="E37" s="197"/>
      <c r="F37" s="197"/>
      <c r="G37" s="197"/>
      <c r="H37" s="197"/>
      <c r="I37" s="197"/>
      <c r="J37" s="197"/>
      <c r="K37" s="197"/>
    </row>
    <row r="38" spans="1:11" ht="18" customHeight="1" x14ac:dyDescent="0.2">
      <c r="A38" s="56" t="s">
        <v>1291</v>
      </c>
      <c r="B38" s="182" t="s">
        <v>1292</v>
      </c>
      <c r="C38" s="182"/>
      <c r="D38" s="182"/>
      <c r="E38" s="182"/>
      <c r="F38" s="182"/>
      <c r="G38" s="57" t="s">
        <v>1293</v>
      </c>
      <c r="H38" s="58" t="s">
        <v>1294</v>
      </c>
      <c r="I38" s="59"/>
      <c r="J38" s="230" t="s">
        <v>1295</v>
      </c>
      <c r="K38" s="231"/>
    </row>
    <row r="39" spans="1:11" ht="18" customHeight="1" x14ac:dyDescent="0.2">
      <c r="A39" s="60">
        <v>503</v>
      </c>
      <c r="B39" s="185" t="s">
        <v>1310</v>
      </c>
      <c r="C39" s="185"/>
      <c r="D39" s="185"/>
      <c r="E39" s="185"/>
      <c r="F39" s="185"/>
      <c r="G39" s="61">
        <v>22.1</v>
      </c>
      <c r="H39" s="62" t="s">
        <v>1297</v>
      </c>
      <c r="I39" s="63"/>
      <c r="J39" s="236"/>
      <c r="K39" s="237"/>
    </row>
    <row r="40" spans="1:11" ht="18" customHeight="1" x14ac:dyDescent="0.2">
      <c r="A40" s="60" t="s">
        <v>1311</v>
      </c>
      <c r="B40" s="185" t="s">
        <v>1312</v>
      </c>
      <c r="C40" s="185"/>
      <c r="D40" s="185"/>
      <c r="E40" s="185"/>
      <c r="F40" s="185"/>
      <c r="G40" s="61">
        <f>G39+2.2</f>
        <v>24.3</v>
      </c>
      <c r="H40" s="62" t="s">
        <v>1297</v>
      </c>
      <c r="I40" s="63"/>
      <c r="J40" s="236"/>
      <c r="K40" s="237"/>
    </row>
    <row r="41" spans="1:11" ht="18" customHeight="1" x14ac:dyDescent="0.2">
      <c r="A41" s="60">
        <v>504</v>
      </c>
      <c r="B41" s="185" t="s">
        <v>1313</v>
      </c>
      <c r="C41" s="185"/>
      <c r="D41" s="185"/>
      <c r="E41" s="185"/>
      <c r="F41" s="185"/>
      <c r="G41" s="61">
        <v>28</v>
      </c>
      <c r="H41" s="62" t="s">
        <v>1297</v>
      </c>
      <c r="I41" s="63"/>
      <c r="J41" s="236"/>
      <c r="K41" s="237"/>
    </row>
    <row r="42" spans="1:11" ht="18" customHeight="1" x14ac:dyDescent="0.2">
      <c r="A42" s="60" t="s">
        <v>1314</v>
      </c>
      <c r="B42" s="185" t="s">
        <v>1315</v>
      </c>
      <c r="C42" s="185"/>
      <c r="D42" s="185"/>
      <c r="E42" s="185"/>
      <c r="F42" s="185"/>
      <c r="G42" s="61">
        <f>G41+2.2</f>
        <v>30.2</v>
      </c>
      <c r="H42" s="62" t="s">
        <v>1297</v>
      </c>
      <c r="I42" s="64"/>
      <c r="J42" s="236"/>
      <c r="K42" s="237"/>
    </row>
    <row r="43" spans="1:11" ht="18" customHeight="1" x14ac:dyDescent="0.2">
      <c r="A43" s="60" t="s">
        <v>484</v>
      </c>
      <c r="B43" s="185" t="s">
        <v>1316</v>
      </c>
      <c r="C43" s="185"/>
      <c r="D43" s="185"/>
      <c r="E43" s="185"/>
      <c r="F43" s="185"/>
      <c r="G43" s="61">
        <v>30</v>
      </c>
      <c r="H43" s="62" t="s">
        <v>1297</v>
      </c>
      <c r="I43" s="64"/>
      <c r="J43" s="236"/>
      <c r="K43" s="237"/>
    </row>
    <row r="44" spans="1:11" ht="18" customHeight="1" x14ac:dyDescent="0.2">
      <c r="A44" s="60" t="s">
        <v>485</v>
      </c>
      <c r="B44" s="185" t="s">
        <v>1317</v>
      </c>
      <c r="C44" s="185"/>
      <c r="D44" s="185"/>
      <c r="E44" s="185"/>
      <c r="F44" s="185"/>
      <c r="G44" s="61">
        <v>32.200000000000003</v>
      </c>
      <c r="H44" s="62" t="s">
        <v>1297</v>
      </c>
      <c r="I44" s="64"/>
      <c r="J44" s="236"/>
      <c r="K44" s="237"/>
    </row>
    <row r="45" spans="1:11" ht="18" customHeight="1" x14ac:dyDescent="0.2">
      <c r="A45" s="60">
        <v>510</v>
      </c>
      <c r="B45" s="185" t="s">
        <v>1318</v>
      </c>
      <c r="C45" s="185"/>
      <c r="D45" s="185"/>
      <c r="E45" s="185"/>
      <c r="F45" s="185"/>
      <c r="G45" s="61">
        <v>30</v>
      </c>
      <c r="H45" s="62" t="s">
        <v>1297</v>
      </c>
      <c r="I45" s="64"/>
      <c r="J45" s="236"/>
      <c r="K45" s="237"/>
    </row>
    <row r="46" spans="1:11" ht="18" customHeight="1" x14ac:dyDescent="0.2">
      <c r="A46" s="60" t="s">
        <v>1319</v>
      </c>
      <c r="B46" s="185" t="s">
        <v>1320</v>
      </c>
      <c r="C46" s="185"/>
      <c r="D46" s="185"/>
      <c r="E46" s="185"/>
      <c r="F46" s="185"/>
      <c r="G46" s="61">
        <v>32.200000000000003</v>
      </c>
      <c r="H46" s="62" t="s">
        <v>1297</v>
      </c>
      <c r="I46" s="64"/>
      <c r="J46" s="236"/>
      <c r="K46" s="237"/>
    </row>
    <row r="47" spans="1:11" ht="18" customHeight="1" x14ac:dyDescent="0.2">
      <c r="A47" s="60">
        <v>512</v>
      </c>
      <c r="B47" s="185" t="s">
        <v>1321</v>
      </c>
      <c r="C47" s="185"/>
      <c r="D47" s="185"/>
      <c r="E47" s="185"/>
      <c r="F47" s="185"/>
      <c r="G47" s="61">
        <v>26.8</v>
      </c>
      <c r="H47" s="62" t="s">
        <v>1297</v>
      </c>
      <c r="I47" s="64"/>
      <c r="J47" s="236"/>
      <c r="K47" s="237"/>
    </row>
    <row r="48" spans="1:11" ht="18" customHeight="1" x14ac:dyDescent="0.2">
      <c r="A48" s="60" t="s">
        <v>1322</v>
      </c>
      <c r="B48" s="185" t="s">
        <v>1323</v>
      </c>
      <c r="C48" s="185"/>
      <c r="D48" s="185"/>
      <c r="E48" s="185"/>
      <c r="F48" s="185"/>
      <c r="G48" s="61">
        <v>29</v>
      </c>
      <c r="H48" s="62" t="s">
        <v>1297</v>
      </c>
      <c r="I48" s="64"/>
      <c r="J48" s="236"/>
      <c r="K48" s="237"/>
    </row>
    <row r="49" spans="1:11" ht="18" customHeight="1" x14ac:dyDescent="0.2">
      <c r="A49" s="60">
        <v>514</v>
      </c>
      <c r="B49" s="185" t="s">
        <v>1324</v>
      </c>
      <c r="C49" s="185"/>
      <c r="D49" s="185"/>
      <c r="E49" s="185"/>
      <c r="F49" s="185"/>
      <c r="G49" s="61">
        <v>24</v>
      </c>
      <c r="H49" s="62" t="s">
        <v>1297</v>
      </c>
      <c r="I49" s="63"/>
      <c r="J49" s="236"/>
      <c r="K49" s="237"/>
    </row>
    <row r="50" spans="1:11" ht="18" customHeight="1" x14ac:dyDescent="0.2">
      <c r="A50" s="60" t="s">
        <v>202</v>
      </c>
      <c r="B50" s="185" t="s">
        <v>1325</v>
      </c>
      <c r="C50" s="185"/>
      <c r="D50" s="185"/>
      <c r="E50" s="185"/>
      <c r="F50" s="185"/>
      <c r="G50" s="61">
        <v>26.2</v>
      </c>
      <c r="H50" s="62" t="s">
        <v>1297</v>
      </c>
      <c r="I50" s="63"/>
      <c r="J50" s="210"/>
      <c r="K50" s="211"/>
    </row>
    <row r="51" spans="1:11" ht="18" customHeight="1" x14ac:dyDescent="0.2">
      <c r="A51" s="68"/>
      <c r="B51" s="69"/>
      <c r="C51" s="70"/>
      <c r="D51" s="70"/>
      <c r="E51" s="70"/>
      <c r="F51" s="70"/>
      <c r="G51" s="71"/>
      <c r="H51" s="72"/>
      <c r="I51" s="73"/>
      <c r="J51" s="74"/>
    </row>
    <row r="52" spans="1:11" ht="18" customHeight="1" x14ac:dyDescent="0.2">
      <c r="A52" s="79"/>
      <c r="B52" s="82"/>
      <c r="C52" s="173"/>
      <c r="D52" s="173"/>
      <c r="E52" s="173"/>
      <c r="F52" s="173"/>
      <c r="G52" s="90"/>
      <c r="H52" s="174"/>
      <c r="J52" s="74"/>
    </row>
    <row r="53" spans="1:11" ht="18" customHeight="1" x14ac:dyDescent="0.3">
      <c r="B53" s="50"/>
      <c r="C53" s="51"/>
      <c r="D53" s="51"/>
      <c r="E53" s="51"/>
      <c r="F53" s="51"/>
      <c r="G53" s="52"/>
      <c r="H53" s="53"/>
      <c r="I53" s="54"/>
      <c r="J53" s="67"/>
    </row>
    <row r="54" spans="1:11" ht="18" customHeight="1" x14ac:dyDescent="0.2">
      <c r="A54" s="197" t="s">
        <v>1326</v>
      </c>
      <c r="B54" s="197"/>
      <c r="C54" s="197"/>
      <c r="D54" s="197"/>
      <c r="E54" s="197"/>
      <c r="F54" s="197"/>
      <c r="G54" s="197"/>
      <c r="H54" s="197"/>
      <c r="I54" s="197"/>
      <c r="J54" s="197"/>
      <c r="K54" s="197"/>
    </row>
    <row r="55" spans="1:11" ht="18" customHeight="1" x14ac:dyDescent="0.2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</row>
    <row r="56" spans="1:11" ht="18" customHeight="1" x14ac:dyDescent="0.2">
      <c r="A56" s="56" t="s">
        <v>1291</v>
      </c>
      <c r="B56" s="182" t="s">
        <v>1292</v>
      </c>
      <c r="C56" s="182"/>
      <c r="D56" s="182"/>
      <c r="E56" s="182"/>
      <c r="F56" s="182"/>
      <c r="G56" s="57" t="s">
        <v>1293</v>
      </c>
      <c r="H56" s="58" t="s">
        <v>1294</v>
      </c>
      <c r="I56" s="59"/>
      <c r="J56" s="183" t="s">
        <v>1295</v>
      </c>
      <c r="K56" s="184"/>
    </row>
    <row r="57" spans="1:11" ht="18" customHeight="1" x14ac:dyDescent="0.35">
      <c r="A57" s="60">
        <v>515</v>
      </c>
      <c r="B57" s="185" t="s">
        <v>1327</v>
      </c>
      <c r="C57" s="185"/>
      <c r="D57" s="185"/>
      <c r="E57" s="185"/>
      <c r="F57" s="185"/>
      <c r="G57" s="61">
        <v>29.25</v>
      </c>
      <c r="H57" s="62" t="s">
        <v>1297</v>
      </c>
      <c r="I57" s="63"/>
      <c r="J57" s="234"/>
      <c r="K57" s="235"/>
    </row>
    <row r="58" spans="1:11" ht="18" customHeight="1" x14ac:dyDescent="0.35">
      <c r="A58" s="60">
        <v>516</v>
      </c>
      <c r="B58" s="185" t="s">
        <v>1328</v>
      </c>
      <c r="C58" s="185"/>
      <c r="D58" s="185"/>
      <c r="E58" s="185"/>
      <c r="F58" s="185"/>
      <c r="G58" s="61">
        <v>25.95</v>
      </c>
      <c r="H58" s="62" t="s">
        <v>1297</v>
      </c>
      <c r="I58" s="63"/>
      <c r="J58" s="234"/>
      <c r="K58" s="235"/>
    </row>
    <row r="59" spans="1:11" ht="18" customHeight="1" x14ac:dyDescent="0.35">
      <c r="A59" s="60">
        <v>517</v>
      </c>
      <c r="B59" s="185" t="s">
        <v>1329</v>
      </c>
      <c r="C59" s="185"/>
      <c r="D59" s="185"/>
      <c r="E59" s="185"/>
      <c r="F59" s="185"/>
      <c r="G59" s="61">
        <v>30</v>
      </c>
      <c r="H59" s="62" t="s">
        <v>1297</v>
      </c>
      <c r="I59" s="64"/>
      <c r="J59" s="234"/>
      <c r="K59" s="235"/>
    </row>
    <row r="60" spans="1:11" ht="18" customHeight="1" x14ac:dyDescent="0.35">
      <c r="A60" s="60">
        <v>520</v>
      </c>
      <c r="B60" s="185" t="s">
        <v>1330</v>
      </c>
      <c r="C60" s="185"/>
      <c r="D60" s="185"/>
      <c r="E60" s="185"/>
      <c r="F60" s="185"/>
      <c r="G60" s="61">
        <v>22</v>
      </c>
      <c r="H60" s="62" t="s">
        <v>1297</v>
      </c>
      <c r="I60" s="64"/>
      <c r="J60" s="201"/>
      <c r="K60" s="202"/>
    </row>
    <row r="61" spans="1:11" ht="18" customHeight="1" x14ac:dyDescent="0.2">
      <c r="C61" s="75"/>
      <c r="D61" s="75"/>
      <c r="E61" s="75"/>
      <c r="F61" s="75"/>
      <c r="J61" s="67"/>
    </row>
    <row r="62" spans="1:11" ht="18" customHeight="1" x14ac:dyDescent="0.2">
      <c r="C62" s="75"/>
      <c r="D62" s="75"/>
      <c r="E62" s="75"/>
      <c r="F62" s="75"/>
      <c r="J62" s="67"/>
    </row>
    <row r="63" spans="1:11" ht="18" customHeight="1" x14ac:dyDescent="0.2">
      <c r="A63" s="197" t="s">
        <v>1331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</row>
    <row r="64" spans="1:11" ht="18" customHeight="1" x14ac:dyDescent="0.2">
      <c r="A64" s="197"/>
      <c r="B64" s="197"/>
      <c r="C64" s="197"/>
      <c r="D64" s="197"/>
      <c r="E64" s="197"/>
      <c r="F64" s="197"/>
      <c r="G64" s="197"/>
      <c r="H64" s="197"/>
      <c r="I64" s="197"/>
      <c r="J64" s="197"/>
      <c r="K64" s="197"/>
    </row>
    <row r="65" spans="1:11" ht="18" customHeight="1" x14ac:dyDescent="0.2">
      <c r="A65" s="56" t="s">
        <v>1291</v>
      </c>
      <c r="B65" s="182" t="s">
        <v>1292</v>
      </c>
      <c r="C65" s="182"/>
      <c r="D65" s="182"/>
      <c r="E65" s="182"/>
      <c r="F65" s="182"/>
      <c r="G65" s="57" t="s">
        <v>1293</v>
      </c>
      <c r="H65" s="58" t="s">
        <v>1294</v>
      </c>
      <c r="I65" s="59"/>
      <c r="J65" s="183" t="s">
        <v>1295</v>
      </c>
      <c r="K65" s="184"/>
    </row>
    <row r="66" spans="1:11" ht="18" customHeight="1" x14ac:dyDescent="0.35">
      <c r="A66" s="60">
        <v>505</v>
      </c>
      <c r="B66" s="185" t="s">
        <v>1332</v>
      </c>
      <c r="C66" s="185"/>
      <c r="D66" s="185"/>
      <c r="E66" s="185"/>
      <c r="F66" s="185"/>
      <c r="G66" s="61">
        <v>42</v>
      </c>
      <c r="H66" s="62" t="s">
        <v>1297</v>
      </c>
      <c r="I66" s="64"/>
      <c r="J66" s="234"/>
      <c r="K66" s="235"/>
    </row>
    <row r="67" spans="1:11" ht="18" customHeight="1" x14ac:dyDescent="0.35">
      <c r="A67" s="60" t="s">
        <v>1333</v>
      </c>
      <c r="B67" s="185" t="s">
        <v>1334</v>
      </c>
      <c r="C67" s="185"/>
      <c r="D67" s="185"/>
      <c r="E67" s="185"/>
      <c r="F67" s="185"/>
      <c r="G67" s="61">
        <v>46</v>
      </c>
      <c r="H67" s="62" t="s">
        <v>1297</v>
      </c>
      <c r="I67" s="64"/>
      <c r="J67" s="234"/>
      <c r="K67" s="235"/>
    </row>
    <row r="68" spans="1:11" ht="18" customHeight="1" x14ac:dyDescent="0.35">
      <c r="A68" s="60" t="s">
        <v>1111</v>
      </c>
      <c r="B68" s="185" t="s">
        <v>1335</v>
      </c>
      <c r="C68" s="185"/>
      <c r="D68" s="185"/>
      <c r="E68" s="185"/>
      <c r="F68" s="185"/>
      <c r="G68" s="61">
        <v>35</v>
      </c>
      <c r="H68" s="62" t="s">
        <v>1336</v>
      </c>
      <c r="I68" s="64"/>
      <c r="J68" s="76"/>
      <c r="K68" s="77"/>
    </row>
    <row r="69" spans="1:11" ht="18" customHeight="1" x14ac:dyDescent="0.35">
      <c r="A69" s="60">
        <v>506</v>
      </c>
      <c r="B69" s="185" t="s">
        <v>1337</v>
      </c>
      <c r="C69" s="185"/>
      <c r="D69" s="185"/>
      <c r="E69" s="185"/>
      <c r="F69" s="185"/>
      <c r="G69" s="61">
        <v>43</v>
      </c>
      <c r="H69" s="62" t="s">
        <v>1297</v>
      </c>
      <c r="I69" s="64"/>
      <c r="J69" s="234"/>
      <c r="K69" s="235"/>
    </row>
    <row r="70" spans="1:11" ht="18" customHeight="1" x14ac:dyDescent="0.35">
      <c r="A70" s="60" t="s">
        <v>1338</v>
      </c>
      <c r="B70" s="185" t="s">
        <v>1339</v>
      </c>
      <c r="C70" s="185"/>
      <c r="D70" s="185"/>
      <c r="E70" s="185"/>
      <c r="F70" s="185"/>
      <c r="G70" s="61">
        <v>47</v>
      </c>
      <c r="H70" s="62" t="s">
        <v>1297</v>
      </c>
      <c r="I70" s="64"/>
      <c r="J70" s="201"/>
      <c r="K70" s="202"/>
    </row>
    <row r="71" spans="1:11" ht="18" customHeight="1" x14ac:dyDescent="0.2">
      <c r="C71" s="75"/>
      <c r="D71" s="75"/>
      <c r="E71" s="75"/>
      <c r="F71" s="75"/>
    </row>
    <row r="72" spans="1:11" ht="18" customHeight="1" x14ac:dyDescent="0.2">
      <c r="C72" s="75"/>
      <c r="D72" s="75"/>
      <c r="E72" s="75"/>
      <c r="F72" s="75"/>
    </row>
    <row r="73" spans="1:11" ht="18" customHeight="1" x14ac:dyDescent="0.2">
      <c r="A73" s="197" t="s">
        <v>1340</v>
      </c>
      <c r="B73" s="197"/>
      <c r="C73" s="197"/>
      <c r="D73" s="197"/>
      <c r="E73" s="197"/>
      <c r="F73" s="197"/>
      <c r="G73" s="197"/>
      <c r="H73" s="197"/>
      <c r="I73" s="197"/>
      <c r="J73" s="197"/>
      <c r="K73" s="197"/>
    </row>
    <row r="74" spans="1:11" ht="18" customHeight="1" x14ac:dyDescent="0.2">
      <c r="A74" s="197"/>
      <c r="B74" s="197"/>
      <c r="C74" s="197"/>
      <c r="D74" s="197"/>
      <c r="E74" s="197"/>
      <c r="F74" s="197"/>
      <c r="G74" s="197"/>
      <c r="H74" s="197"/>
      <c r="I74" s="197"/>
      <c r="J74" s="197"/>
      <c r="K74" s="197"/>
    </row>
    <row r="75" spans="1:11" ht="18" customHeight="1" x14ac:dyDescent="0.2">
      <c r="A75" s="56" t="s">
        <v>1291</v>
      </c>
      <c r="B75" s="182" t="s">
        <v>1292</v>
      </c>
      <c r="C75" s="182"/>
      <c r="D75" s="182"/>
      <c r="E75" s="182"/>
      <c r="F75" s="182"/>
      <c r="G75" s="57" t="s">
        <v>1293</v>
      </c>
      <c r="H75" s="58" t="s">
        <v>1294</v>
      </c>
      <c r="I75" s="59"/>
      <c r="J75" s="183" t="s">
        <v>1295</v>
      </c>
      <c r="K75" s="184"/>
    </row>
    <row r="76" spans="1:11" ht="18" customHeight="1" x14ac:dyDescent="0.35">
      <c r="A76" s="60">
        <v>522</v>
      </c>
      <c r="B76" s="185" t="s">
        <v>1341</v>
      </c>
      <c r="C76" s="185"/>
      <c r="D76" s="185"/>
      <c r="E76" s="185"/>
      <c r="F76" s="185"/>
      <c r="G76" s="61">
        <v>35.1</v>
      </c>
      <c r="H76" s="62" t="s">
        <v>1297</v>
      </c>
      <c r="I76" s="64"/>
      <c r="J76" s="201"/>
      <c r="K76" s="202"/>
    </row>
    <row r="77" spans="1:11" ht="18" customHeight="1" x14ac:dyDescent="0.35">
      <c r="A77" s="60">
        <v>523</v>
      </c>
      <c r="B77" s="185" t="s">
        <v>1342</v>
      </c>
      <c r="C77" s="185"/>
      <c r="D77" s="185"/>
      <c r="E77" s="185"/>
      <c r="F77" s="185"/>
      <c r="G77" s="61">
        <v>36.5</v>
      </c>
      <c r="H77" s="62" t="s">
        <v>1297</v>
      </c>
      <c r="I77" s="64"/>
      <c r="J77" s="201"/>
      <c r="K77" s="202"/>
    </row>
    <row r="78" spans="1:11" ht="18" customHeight="1" x14ac:dyDescent="0.2">
      <c r="A78" s="68"/>
      <c r="B78" s="220"/>
      <c r="C78" s="220"/>
      <c r="D78" s="220"/>
      <c r="E78" s="220"/>
      <c r="F78" s="220"/>
      <c r="G78" s="71"/>
      <c r="H78" s="72"/>
      <c r="I78" s="73"/>
      <c r="J78" s="78"/>
      <c r="K78" s="69"/>
    </row>
    <row r="79" spans="1:11" ht="18" customHeight="1" x14ac:dyDescent="0.2">
      <c r="A79" s="79"/>
      <c r="B79" s="233"/>
      <c r="C79" s="233"/>
      <c r="D79" s="233"/>
      <c r="E79" s="233"/>
      <c r="F79" s="233"/>
      <c r="G79" s="80"/>
      <c r="H79" s="81"/>
      <c r="J79" s="74"/>
      <c r="K79" s="82"/>
    </row>
    <row r="80" spans="1:11" ht="18" customHeight="1" x14ac:dyDescent="0.2">
      <c r="A80" s="197" t="s">
        <v>1343</v>
      </c>
      <c r="B80" s="197"/>
      <c r="C80" s="197"/>
      <c r="D80" s="197"/>
      <c r="E80" s="197"/>
      <c r="F80" s="197"/>
      <c r="G80" s="197"/>
      <c r="H80" s="197"/>
      <c r="I80" s="197"/>
      <c r="J80" s="197"/>
      <c r="K80" s="197"/>
    </row>
    <row r="81" spans="1:11" ht="18" customHeight="1" x14ac:dyDescent="0.2">
      <c r="A81" s="197"/>
      <c r="B81" s="197"/>
      <c r="C81" s="197"/>
      <c r="D81" s="197"/>
      <c r="E81" s="197"/>
      <c r="F81" s="197"/>
      <c r="G81" s="197"/>
      <c r="H81" s="197"/>
      <c r="I81" s="197"/>
      <c r="J81" s="197"/>
      <c r="K81" s="197"/>
    </row>
    <row r="82" spans="1:11" ht="18" customHeight="1" x14ac:dyDescent="0.2">
      <c r="A82" s="56" t="s">
        <v>1291</v>
      </c>
      <c r="B82" s="182" t="s">
        <v>1292</v>
      </c>
      <c r="C82" s="182"/>
      <c r="D82" s="182"/>
      <c r="E82" s="182"/>
      <c r="F82" s="182"/>
      <c r="G82" s="57" t="s">
        <v>1293</v>
      </c>
      <c r="H82" s="58" t="s">
        <v>1294</v>
      </c>
      <c r="I82" s="59"/>
      <c r="J82" s="183" t="s">
        <v>1295</v>
      </c>
      <c r="K82" s="184"/>
    </row>
    <row r="83" spans="1:11" ht="18" customHeight="1" x14ac:dyDescent="0.2">
      <c r="A83" s="60">
        <v>508</v>
      </c>
      <c r="B83" s="185" t="s">
        <v>1344</v>
      </c>
      <c r="C83" s="185"/>
      <c r="D83" s="185"/>
      <c r="E83" s="185"/>
      <c r="F83" s="185"/>
      <c r="G83" s="61">
        <v>40</v>
      </c>
      <c r="H83" s="62" t="s">
        <v>1297</v>
      </c>
      <c r="I83" s="64"/>
      <c r="J83" s="210"/>
      <c r="K83" s="211"/>
    </row>
    <row r="84" spans="1:11" ht="18" customHeight="1" x14ac:dyDescent="0.2">
      <c r="A84" s="60" t="s">
        <v>1345</v>
      </c>
      <c r="B84" s="185" t="s">
        <v>1346</v>
      </c>
      <c r="C84" s="185"/>
      <c r="D84" s="185"/>
      <c r="E84" s="185"/>
      <c r="F84" s="185"/>
      <c r="G84" s="61">
        <f>G83+4.1</f>
        <v>44.1</v>
      </c>
      <c r="H84" s="62" t="s">
        <v>1297</v>
      </c>
      <c r="I84" s="64"/>
      <c r="J84" s="210"/>
      <c r="K84" s="211"/>
    </row>
    <row r="85" spans="1:11" ht="18" customHeight="1" x14ac:dyDescent="0.2">
      <c r="A85" s="60">
        <v>509</v>
      </c>
      <c r="B85" s="185" t="s">
        <v>1347</v>
      </c>
      <c r="C85" s="185"/>
      <c r="D85" s="185"/>
      <c r="E85" s="185"/>
      <c r="F85" s="185"/>
      <c r="G85" s="61">
        <v>42.5</v>
      </c>
      <c r="H85" s="62" t="s">
        <v>1297</v>
      </c>
      <c r="I85" s="64"/>
      <c r="J85" s="210"/>
      <c r="K85" s="211"/>
    </row>
    <row r="86" spans="1:11" ht="18" customHeight="1" x14ac:dyDescent="0.2">
      <c r="A86" s="60" t="s">
        <v>1348</v>
      </c>
      <c r="B86" s="185" t="s">
        <v>1349</v>
      </c>
      <c r="C86" s="185"/>
      <c r="D86" s="185"/>
      <c r="E86" s="185"/>
      <c r="F86" s="185"/>
      <c r="G86" s="61">
        <f>G85+4.1</f>
        <v>46.6</v>
      </c>
      <c r="H86" s="62" t="s">
        <v>1297</v>
      </c>
      <c r="I86" s="64"/>
      <c r="J86" s="210"/>
      <c r="K86" s="211"/>
    </row>
    <row r="87" spans="1:11" ht="18" customHeight="1" x14ac:dyDescent="0.2">
      <c r="A87" s="60">
        <v>513</v>
      </c>
      <c r="B87" s="185" t="s">
        <v>1350</v>
      </c>
      <c r="C87" s="185"/>
      <c r="D87" s="185"/>
      <c r="E87" s="185"/>
      <c r="F87" s="185"/>
      <c r="G87" s="61">
        <v>40</v>
      </c>
      <c r="H87" s="62" t="s">
        <v>1297</v>
      </c>
      <c r="I87" s="64"/>
      <c r="J87" s="210"/>
      <c r="K87" s="211"/>
    </row>
    <row r="88" spans="1:11" ht="18" customHeight="1" x14ac:dyDescent="0.2">
      <c r="A88" s="60" t="s">
        <v>192</v>
      </c>
      <c r="B88" s="83" t="s">
        <v>1351</v>
      </c>
      <c r="C88" s="84"/>
      <c r="D88" s="84"/>
      <c r="E88" s="84"/>
      <c r="F88" s="84"/>
      <c r="G88" s="61">
        <f>G87+4.1</f>
        <v>44.1</v>
      </c>
      <c r="H88" s="62" t="s">
        <v>1297</v>
      </c>
      <c r="I88" s="64"/>
      <c r="J88" s="210"/>
      <c r="K88" s="211"/>
    </row>
    <row r="89" spans="1:11" ht="18" customHeight="1" x14ac:dyDescent="0.2">
      <c r="A89" s="60">
        <v>525</v>
      </c>
      <c r="B89" s="83" t="s">
        <v>1352</v>
      </c>
      <c r="C89" s="84"/>
      <c r="D89" s="84"/>
      <c r="E89" s="84"/>
      <c r="F89" s="84"/>
      <c r="G89" s="61">
        <v>43.2</v>
      </c>
      <c r="H89" s="62" t="s">
        <v>1297</v>
      </c>
      <c r="I89" s="64"/>
      <c r="J89" s="210"/>
      <c r="K89" s="211"/>
    </row>
    <row r="90" spans="1:11" ht="18" customHeight="1" x14ac:dyDescent="0.2">
      <c r="A90" s="60" t="s">
        <v>299</v>
      </c>
      <c r="B90" s="83" t="s">
        <v>1353</v>
      </c>
      <c r="C90" s="84"/>
      <c r="D90" s="84"/>
      <c r="E90" s="84"/>
      <c r="F90" s="84"/>
      <c r="G90" s="61">
        <f>G89+4.1</f>
        <v>47.300000000000004</v>
      </c>
      <c r="H90" s="62" t="s">
        <v>1297</v>
      </c>
      <c r="I90" s="64"/>
      <c r="J90" s="210"/>
      <c r="K90" s="211"/>
    </row>
    <row r="91" spans="1:11" ht="18" customHeight="1" x14ac:dyDescent="0.2">
      <c r="A91" s="60">
        <v>521</v>
      </c>
      <c r="B91" s="83" t="s">
        <v>1354</v>
      </c>
      <c r="C91" s="84"/>
      <c r="D91" s="84"/>
      <c r="E91" s="84"/>
      <c r="F91" s="84"/>
      <c r="G91" s="61">
        <v>39</v>
      </c>
      <c r="H91" s="62" t="s">
        <v>1297</v>
      </c>
      <c r="I91" s="64"/>
      <c r="J91" s="210"/>
      <c r="K91" s="211"/>
    </row>
    <row r="92" spans="1:11" ht="18" customHeight="1" x14ac:dyDescent="0.35">
      <c r="A92" s="60">
        <v>526</v>
      </c>
      <c r="B92" s="83" t="s">
        <v>1355</v>
      </c>
      <c r="C92" s="84"/>
      <c r="D92" s="84"/>
      <c r="E92" s="84"/>
      <c r="F92" s="84"/>
      <c r="G92" s="61">
        <v>43</v>
      </c>
      <c r="H92" s="62" t="s">
        <v>1297</v>
      </c>
      <c r="I92" s="64"/>
      <c r="J92" s="201" t="s">
        <v>1356</v>
      </c>
      <c r="K92" s="202"/>
    </row>
    <row r="93" spans="1:11" ht="18" customHeight="1" x14ac:dyDescent="0.35">
      <c r="A93" s="60">
        <v>528</v>
      </c>
      <c r="B93" s="83" t="s">
        <v>1357</v>
      </c>
      <c r="C93" s="84"/>
      <c r="D93" s="84"/>
      <c r="E93" s="84"/>
      <c r="F93" s="84"/>
      <c r="G93" s="61">
        <v>43</v>
      </c>
      <c r="H93" s="62" t="s">
        <v>1297</v>
      </c>
      <c r="I93" s="64"/>
      <c r="J93" s="201" t="s">
        <v>1356</v>
      </c>
      <c r="K93" s="202"/>
    </row>
    <row r="94" spans="1:11" ht="18" customHeight="1" x14ac:dyDescent="0.2">
      <c r="C94" s="75"/>
      <c r="D94" s="75"/>
      <c r="E94" s="75"/>
      <c r="F94" s="75"/>
      <c r="J94" s="67"/>
    </row>
    <row r="95" spans="1:11" ht="18" customHeight="1" x14ac:dyDescent="0.2">
      <c r="C95" s="75"/>
      <c r="D95" s="75"/>
      <c r="E95" s="75"/>
      <c r="F95" s="75"/>
      <c r="J95" s="67"/>
    </row>
    <row r="96" spans="1:11" ht="18" customHeight="1" x14ac:dyDescent="0.2">
      <c r="A96" s="197" t="s">
        <v>1358</v>
      </c>
      <c r="B96" s="197"/>
      <c r="C96" s="197"/>
      <c r="D96" s="197"/>
      <c r="E96" s="197"/>
      <c r="F96" s="197"/>
      <c r="G96" s="197"/>
      <c r="H96" s="197"/>
      <c r="I96" s="197"/>
      <c r="J96" s="197"/>
      <c r="K96" s="197"/>
    </row>
    <row r="97" spans="1:11" ht="18" customHeight="1" x14ac:dyDescent="0.2">
      <c r="A97" s="197"/>
      <c r="B97" s="197"/>
      <c r="C97" s="197"/>
      <c r="D97" s="197"/>
      <c r="E97" s="197"/>
      <c r="F97" s="197"/>
      <c r="G97" s="197"/>
      <c r="H97" s="197"/>
      <c r="I97" s="197"/>
      <c r="J97" s="197"/>
      <c r="K97" s="197"/>
    </row>
    <row r="98" spans="1:11" ht="18" customHeight="1" x14ac:dyDescent="0.2">
      <c r="A98" s="60" t="s">
        <v>970</v>
      </c>
      <c r="B98" s="185" t="s">
        <v>1731</v>
      </c>
      <c r="C98" s="185"/>
      <c r="D98" s="185"/>
      <c r="E98" s="185"/>
      <c r="F98" s="185"/>
      <c r="G98" s="61">
        <v>33</v>
      </c>
      <c r="H98" s="62" t="s">
        <v>1297</v>
      </c>
      <c r="I98" s="64"/>
      <c r="J98" s="210"/>
      <c r="K98" s="211"/>
    </row>
    <row r="99" spans="1:11" ht="18" customHeight="1" x14ac:dyDescent="0.2">
      <c r="A99" s="60" t="s">
        <v>1105</v>
      </c>
      <c r="B99" s="185" t="s">
        <v>1359</v>
      </c>
      <c r="C99" s="185"/>
      <c r="D99" s="185"/>
      <c r="E99" s="185"/>
      <c r="F99" s="185"/>
      <c r="G99" s="61">
        <v>28</v>
      </c>
      <c r="H99" s="62" t="s">
        <v>1294</v>
      </c>
      <c r="I99" s="64"/>
      <c r="J99" s="210"/>
      <c r="K99" s="211"/>
    </row>
    <row r="100" spans="1:11" ht="18" customHeight="1" x14ac:dyDescent="0.2">
      <c r="A100" s="60" t="s">
        <v>1106</v>
      </c>
      <c r="B100" s="185" t="s">
        <v>1360</v>
      </c>
      <c r="C100" s="185"/>
      <c r="D100" s="185"/>
      <c r="E100" s="185"/>
      <c r="F100" s="185"/>
      <c r="G100" s="61">
        <v>33</v>
      </c>
      <c r="H100" s="62" t="s">
        <v>1297</v>
      </c>
      <c r="I100" s="64"/>
      <c r="J100" s="210"/>
      <c r="K100" s="211"/>
    </row>
    <row r="101" spans="1:11" ht="18" customHeight="1" x14ac:dyDescent="0.2">
      <c r="A101" s="60" t="s">
        <v>972</v>
      </c>
      <c r="B101" s="232" t="s">
        <v>1361</v>
      </c>
      <c r="C101" s="232"/>
      <c r="D101" s="232"/>
      <c r="E101" s="232"/>
      <c r="F101" s="232"/>
      <c r="G101" s="61">
        <v>28.5</v>
      </c>
      <c r="H101" s="62" t="s">
        <v>1297</v>
      </c>
      <c r="I101" s="64"/>
      <c r="J101" s="210"/>
      <c r="K101" s="211"/>
    </row>
    <row r="102" spans="1:11" ht="18" customHeight="1" x14ac:dyDescent="0.2">
      <c r="A102" s="60" t="s">
        <v>1362</v>
      </c>
      <c r="B102" s="83" t="s">
        <v>1363</v>
      </c>
      <c r="C102" s="83"/>
      <c r="D102" s="83"/>
      <c r="E102" s="83"/>
      <c r="F102" s="83"/>
      <c r="G102" s="61">
        <v>28.5</v>
      </c>
      <c r="H102" s="62" t="s">
        <v>1297</v>
      </c>
      <c r="I102" s="64"/>
      <c r="J102" s="210"/>
      <c r="K102" s="211"/>
    </row>
    <row r="103" spans="1:11" ht="18" customHeight="1" x14ac:dyDescent="0.2">
      <c r="A103" s="60"/>
      <c r="B103" s="83" t="s">
        <v>1364</v>
      </c>
      <c r="C103" s="83"/>
      <c r="D103" s="83"/>
      <c r="E103" s="83"/>
      <c r="F103" s="83"/>
      <c r="G103" s="61">
        <v>26</v>
      </c>
      <c r="H103" s="62" t="s">
        <v>1297</v>
      </c>
      <c r="I103" s="64"/>
      <c r="J103" s="210"/>
      <c r="K103" s="211"/>
    </row>
    <row r="104" spans="1:11" ht="18" customHeight="1" x14ac:dyDescent="0.2">
      <c r="A104" s="79"/>
      <c r="B104" s="89"/>
      <c r="C104" s="89"/>
      <c r="D104" s="89"/>
      <c r="E104" s="89"/>
      <c r="F104" s="89"/>
      <c r="G104" s="90"/>
      <c r="H104" s="81"/>
      <c r="J104" s="91"/>
      <c r="K104" s="91"/>
    </row>
    <row r="105" spans="1:11" ht="18" customHeight="1" x14ac:dyDescent="0.2">
      <c r="A105" s="79"/>
      <c r="B105" s="89" t="s">
        <v>1365</v>
      </c>
      <c r="C105" s="89"/>
      <c r="D105" s="89"/>
      <c r="E105" s="89"/>
      <c r="F105" s="89"/>
      <c r="G105" s="90"/>
      <c r="H105" s="81"/>
      <c r="J105" s="91"/>
      <c r="K105" s="91"/>
    </row>
    <row r="106" spans="1:11" ht="18" customHeight="1" x14ac:dyDescent="0.2">
      <c r="A106" s="79"/>
      <c r="B106" s="89"/>
      <c r="C106" s="89"/>
      <c r="D106" s="89"/>
      <c r="E106" s="89"/>
      <c r="F106" s="89"/>
      <c r="G106" s="90"/>
      <c r="H106" s="81"/>
      <c r="J106" s="91"/>
      <c r="K106" s="91"/>
    </row>
    <row r="107" spans="1:11" ht="18" customHeight="1" x14ac:dyDescent="0.2">
      <c r="A107" s="197" t="s">
        <v>1366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</row>
    <row r="108" spans="1:11" ht="18" customHeight="1" x14ac:dyDescent="0.2">
      <c r="A108" s="197"/>
      <c r="B108" s="197"/>
      <c r="C108" s="197"/>
      <c r="D108" s="197"/>
      <c r="E108" s="197"/>
      <c r="F108" s="197"/>
      <c r="G108" s="197"/>
      <c r="H108" s="197"/>
      <c r="I108" s="197"/>
      <c r="J108" s="197"/>
      <c r="K108" s="197"/>
    </row>
    <row r="109" spans="1:11" ht="18" customHeight="1" x14ac:dyDescent="0.2">
      <c r="A109" s="56" t="s">
        <v>1291</v>
      </c>
      <c r="B109" s="182" t="s">
        <v>1292</v>
      </c>
      <c r="C109" s="182"/>
      <c r="D109" s="182"/>
      <c r="E109" s="182"/>
      <c r="F109" s="182"/>
      <c r="G109" s="57" t="s">
        <v>1293</v>
      </c>
      <c r="H109" s="58" t="s">
        <v>1294</v>
      </c>
      <c r="I109" s="59"/>
      <c r="J109" s="183" t="s">
        <v>1295</v>
      </c>
      <c r="K109" s="184"/>
    </row>
    <row r="110" spans="1:11" ht="18" customHeight="1" x14ac:dyDescent="0.2">
      <c r="A110" s="60" t="s">
        <v>160</v>
      </c>
      <c r="B110" s="185" t="s">
        <v>1367</v>
      </c>
      <c r="C110" s="185"/>
      <c r="D110" s="185"/>
      <c r="E110" s="185"/>
      <c r="F110" s="185"/>
      <c r="G110" s="61"/>
      <c r="H110" s="62" t="s">
        <v>1297</v>
      </c>
      <c r="I110" s="64"/>
      <c r="J110" s="212" t="s">
        <v>1368</v>
      </c>
      <c r="K110" s="213"/>
    </row>
    <row r="111" spans="1:11" ht="18" customHeight="1" x14ac:dyDescent="0.2">
      <c r="A111" s="60" t="s">
        <v>185</v>
      </c>
      <c r="B111" s="185" t="s">
        <v>1369</v>
      </c>
      <c r="C111" s="185"/>
      <c r="D111" s="185"/>
      <c r="E111" s="185"/>
      <c r="F111" s="185"/>
      <c r="G111" s="61">
        <v>27.8</v>
      </c>
      <c r="H111" s="62" t="s">
        <v>1297</v>
      </c>
      <c r="I111" s="64"/>
      <c r="J111" s="210"/>
      <c r="K111" s="211"/>
    </row>
    <row r="112" spans="1:11" ht="18" customHeight="1" x14ac:dyDescent="0.2">
      <c r="A112" s="60" t="s">
        <v>164</v>
      </c>
      <c r="B112" s="185" t="s">
        <v>1370</v>
      </c>
      <c r="C112" s="185"/>
      <c r="D112" s="185"/>
      <c r="E112" s="185"/>
      <c r="F112" s="185"/>
      <c r="G112" s="61"/>
      <c r="H112" s="62" t="s">
        <v>1371</v>
      </c>
      <c r="I112" s="64"/>
      <c r="J112" s="210"/>
      <c r="K112" s="211"/>
    </row>
    <row r="113" spans="1:11" ht="18" customHeight="1" x14ac:dyDescent="0.2">
      <c r="A113" s="60" t="s">
        <v>186</v>
      </c>
      <c r="B113" s="185" t="s">
        <v>1372</v>
      </c>
      <c r="C113" s="185"/>
      <c r="D113" s="185"/>
      <c r="E113" s="185"/>
      <c r="F113" s="185"/>
      <c r="G113" s="61">
        <v>42.2</v>
      </c>
      <c r="H113" s="62" t="s">
        <v>1297</v>
      </c>
      <c r="I113" s="64"/>
      <c r="J113" s="212" t="s">
        <v>1368</v>
      </c>
      <c r="K113" s="213"/>
    </row>
    <row r="114" spans="1:11" ht="18" customHeight="1" x14ac:dyDescent="0.2">
      <c r="A114" s="60" t="s">
        <v>203</v>
      </c>
      <c r="B114" s="85" t="s">
        <v>1373</v>
      </c>
      <c r="C114" s="85"/>
      <c r="D114" s="85"/>
      <c r="E114" s="85"/>
      <c r="F114" s="85"/>
      <c r="G114" s="61">
        <v>48.25</v>
      </c>
      <c r="H114" s="62" t="s">
        <v>1297</v>
      </c>
      <c r="I114" s="64"/>
      <c r="J114" s="212" t="s">
        <v>1368</v>
      </c>
      <c r="K114" s="213"/>
    </row>
    <row r="115" spans="1:11" ht="18" customHeight="1" x14ac:dyDescent="0.2">
      <c r="A115" s="68"/>
      <c r="B115" s="69"/>
      <c r="C115" s="70"/>
      <c r="D115" s="70"/>
      <c r="E115" s="70"/>
      <c r="F115" s="70"/>
      <c r="G115" s="71"/>
      <c r="H115" s="72"/>
      <c r="I115" s="73"/>
      <c r="J115" s="74"/>
    </row>
    <row r="116" spans="1:11" ht="18" customHeight="1" x14ac:dyDescent="0.2">
      <c r="A116" s="79"/>
      <c r="B116" s="82"/>
      <c r="C116" s="92"/>
      <c r="D116" s="92"/>
      <c r="E116" s="92"/>
      <c r="F116" s="92"/>
      <c r="G116" s="90"/>
      <c r="H116" s="81"/>
      <c r="J116" s="74"/>
    </row>
    <row r="117" spans="1:11" ht="18" customHeight="1" x14ac:dyDescent="0.2">
      <c r="A117" s="197" t="s">
        <v>1374</v>
      </c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</row>
    <row r="118" spans="1:11" ht="18" customHeight="1" x14ac:dyDescent="0.2">
      <c r="A118" s="197"/>
      <c r="B118" s="197"/>
      <c r="C118" s="197"/>
      <c r="D118" s="197"/>
      <c r="E118" s="197"/>
      <c r="F118" s="197"/>
      <c r="G118" s="197"/>
      <c r="H118" s="197"/>
      <c r="I118" s="197"/>
      <c r="J118" s="197"/>
      <c r="K118" s="197"/>
    </row>
    <row r="119" spans="1:11" ht="18" customHeight="1" x14ac:dyDescent="0.2">
      <c r="A119" s="56" t="s">
        <v>1291</v>
      </c>
      <c r="B119" s="182" t="s">
        <v>1292</v>
      </c>
      <c r="C119" s="182"/>
      <c r="D119" s="182"/>
      <c r="E119" s="182"/>
      <c r="F119" s="182"/>
      <c r="G119" s="57" t="s">
        <v>1293</v>
      </c>
      <c r="H119" s="58" t="s">
        <v>1294</v>
      </c>
      <c r="I119" s="59"/>
      <c r="J119" s="183" t="s">
        <v>1295</v>
      </c>
      <c r="K119" s="184"/>
    </row>
    <row r="120" spans="1:11" ht="18" customHeight="1" x14ac:dyDescent="0.2">
      <c r="A120" s="60" t="s">
        <v>166</v>
      </c>
      <c r="B120" s="185" t="s">
        <v>1370</v>
      </c>
      <c r="C120" s="185"/>
      <c r="D120" s="185"/>
      <c r="E120" s="185"/>
      <c r="F120" s="185"/>
      <c r="G120" s="61"/>
      <c r="H120" s="62" t="s">
        <v>1371</v>
      </c>
      <c r="I120" s="64"/>
      <c r="J120" s="210"/>
      <c r="K120" s="211"/>
    </row>
    <row r="121" spans="1:11" ht="18" customHeight="1" x14ac:dyDescent="0.2">
      <c r="A121" s="60" t="s">
        <v>162</v>
      </c>
      <c r="B121" s="185" t="s">
        <v>1372</v>
      </c>
      <c r="C121" s="185"/>
      <c r="D121" s="185"/>
      <c r="E121" s="185"/>
      <c r="F121" s="185"/>
      <c r="G121" s="61">
        <v>40.18</v>
      </c>
      <c r="H121" s="62" t="s">
        <v>1297</v>
      </c>
      <c r="I121" s="64"/>
      <c r="J121" s="212" t="s">
        <v>1368</v>
      </c>
      <c r="K121" s="213"/>
    </row>
    <row r="122" spans="1:11" ht="18" customHeight="1" x14ac:dyDescent="0.2">
      <c r="A122" s="60" t="s">
        <v>163</v>
      </c>
      <c r="B122" s="85" t="s">
        <v>1373</v>
      </c>
      <c r="C122" s="85"/>
      <c r="D122" s="85"/>
      <c r="E122" s="85"/>
      <c r="F122" s="85"/>
      <c r="G122" s="61">
        <v>45.23</v>
      </c>
      <c r="H122" s="62" t="s">
        <v>1297</v>
      </c>
      <c r="I122" s="64"/>
      <c r="J122" s="212" t="s">
        <v>1368</v>
      </c>
      <c r="K122" s="213"/>
    </row>
    <row r="123" spans="1:11" ht="18" customHeight="1" x14ac:dyDescent="0.2">
      <c r="A123" s="93"/>
      <c r="B123" s="94"/>
      <c r="C123" s="94"/>
      <c r="D123" s="94"/>
      <c r="E123" s="94"/>
      <c r="F123" s="94"/>
      <c r="G123" s="95"/>
      <c r="H123" s="96"/>
      <c r="I123" s="97"/>
      <c r="J123" s="98"/>
    </row>
    <row r="124" spans="1:11" ht="18" customHeight="1" x14ac:dyDescent="0.2">
      <c r="A124" s="93"/>
      <c r="B124" s="94"/>
      <c r="C124" s="94"/>
      <c r="D124" s="94"/>
      <c r="E124" s="94"/>
      <c r="F124" s="94"/>
      <c r="G124" s="95"/>
      <c r="H124" s="96"/>
      <c r="I124" s="97"/>
      <c r="J124" s="98"/>
    </row>
    <row r="125" spans="1:11" ht="18" customHeight="1" x14ac:dyDescent="0.2">
      <c r="A125" s="197" t="s">
        <v>1375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</row>
    <row r="126" spans="1:11" ht="18" customHeight="1" x14ac:dyDescent="0.2">
      <c r="A126" s="197"/>
      <c r="B126" s="197"/>
      <c r="C126" s="197"/>
      <c r="D126" s="197"/>
      <c r="E126" s="197"/>
      <c r="F126" s="197"/>
      <c r="G126" s="197"/>
      <c r="H126" s="197"/>
      <c r="I126" s="197"/>
      <c r="J126" s="197"/>
      <c r="K126" s="197"/>
    </row>
    <row r="127" spans="1:11" ht="18" customHeight="1" x14ac:dyDescent="0.2">
      <c r="A127" s="56" t="s">
        <v>1291</v>
      </c>
      <c r="B127" s="182" t="s">
        <v>1292</v>
      </c>
      <c r="C127" s="182"/>
      <c r="D127" s="182"/>
      <c r="E127" s="182"/>
      <c r="F127" s="182"/>
      <c r="G127" s="57" t="s">
        <v>1293</v>
      </c>
      <c r="H127" s="58" t="s">
        <v>1294</v>
      </c>
      <c r="I127" s="59"/>
      <c r="J127" s="230" t="s">
        <v>1295</v>
      </c>
      <c r="K127" s="231"/>
    </row>
    <row r="128" spans="1:11" ht="18" customHeight="1" x14ac:dyDescent="0.2">
      <c r="A128" s="60">
        <v>208</v>
      </c>
      <c r="B128" s="185" t="s">
        <v>1376</v>
      </c>
      <c r="C128" s="185"/>
      <c r="D128" s="185"/>
      <c r="E128" s="185"/>
      <c r="F128" s="185"/>
      <c r="G128" s="61">
        <v>25</v>
      </c>
      <c r="H128" s="62" t="s">
        <v>1297</v>
      </c>
      <c r="I128" s="64"/>
      <c r="J128" s="99"/>
      <c r="K128" s="83"/>
    </row>
    <row r="129" spans="1:12" ht="18" customHeight="1" x14ac:dyDescent="0.2">
      <c r="A129" s="60" t="s">
        <v>165</v>
      </c>
      <c r="B129" s="185" t="s">
        <v>1377</v>
      </c>
      <c r="C129" s="185"/>
      <c r="D129" s="185"/>
      <c r="E129" s="185"/>
      <c r="F129" s="185"/>
      <c r="G129" s="61">
        <v>21.5</v>
      </c>
      <c r="H129" s="62" t="s">
        <v>1297</v>
      </c>
      <c r="I129" s="64"/>
      <c r="J129" s="99"/>
      <c r="K129" s="83"/>
    </row>
    <row r="130" spans="1:12" ht="18" customHeight="1" x14ac:dyDescent="0.2">
      <c r="A130" s="79"/>
      <c r="B130" s="89"/>
      <c r="C130" s="89"/>
      <c r="D130" s="89"/>
      <c r="E130" s="89"/>
      <c r="F130" s="89"/>
      <c r="G130" s="90"/>
      <c r="H130" s="81"/>
      <c r="J130" s="74"/>
    </row>
    <row r="131" spans="1:12" ht="18" customHeight="1" x14ac:dyDescent="0.2">
      <c r="A131" s="79"/>
      <c r="B131" s="89"/>
      <c r="C131" s="89"/>
      <c r="D131" s="89"/>
      <c r="E131" s="89"/>
      <c r="F131" s="89"/>
      <c r="G131" s="90"/>
      <c r="H131" s="81"/>
      <c r="J131" s="74"/>
    </row>
    <row r="132" spans="1:12" ht="18" customHeight="1" x14ac:dyDescent="0.2">
      <c r="A132" s="197" t="s">
        <v>1378</v>
      </c>
      <c r="B132" s="197"/>
      <c r="C132" s="197"/>
      <c r="D132" s="197"/>
      <c r="E132" s="197"/>
      <c r="F132" s="197"/>
      <c r="G132" s="197"/>
      <c r="H132" s="197"/>
      <c r="I132" s="197"/>
      <c r="J132" s="197"/>
      <c r="K132" s="197"/>
    </row>
    <row r="133" spans="1:12" ht="18" customHeight="1" x14ac:dyDescent="0.2">
      <c r="A133" s="197"/>
      <c r="B133" s="197"/>
      <c r="C133" s="197"/>
      <c r="D133" s="197"/>
      <c r="E133" s="197"/>
      <c r="F133" s="197"/>
      <c r="G133" s="197"/>
      <c r="H133" s="197"/>
      <c r="I133" s="197"/>
      <c r="J133" s="197"/>
      <c r="K133" s="197"/>
    </row>
    <row r="134" spans="1:12" ht="18" customHeight="1" x14ac:dyDescent="0.2">
      <c r="A134" s="56" t="s">
        <v>1291</v>
      </c>
      <c r="B134" s="182" t="s">
        <v>1292</v>
      </c>
      <c r="C134" s="182"/>
      <c r="D134" s="182"/>
      <c r="E134" s="182"/>
      <c r="F134" s="182"/>
      <c r="G134" s="57" t="s">
        <v>1293</v>
      </c>
      <c r="H134" s="58" t="s">
        <v>1294</v>
      </c>
      <c r="I134" s="59"/>
      <c r="J134" s="230" t="s">
        <v>1295</v>
      </c>
      <c r="K134" s="231"/>
    </row>
    <row r="135" spans="1:12" ht="18" customHeight="1" x14ac:dyDescent="0.2">
      <c r="A135" s="60">
        <v>206</v>
      </c>
      <c r="B135" s="185" t="s">
        <v>1379</v>
      </c>
      <c r="C135" s="185"/>
      <c r="D135" s="185"/>
      <c r="E135" s="185"/>
      <c r="F135" s="185"/>
      <c r="G135" s="61">
        <v>17</v>
      </c>
      <c r="H135" s="62" t="s">
        <v>1297</v>
      </c>
      <c r="I135" s="63"/>
      <c r="J135" s="99"/>
      <c r="K135" s="83"/>
      <c r="L135" s="100"/>
    </row>
    <row r="136" spans="1:12" ht="18" customHeight="1" x14ac:dyDescent="0.2">
      <c r="A136" s="60" t="s">
        <v>594</v>
      </c>
      <c r="B136" s="185" t="s">
        <v>1380</v>
      </c>
      <c r="C136" s="185"/>
      <c r="D136" s="185"/>
      <c r="E136" s="185"/>
      <c r="F136" s="101"/>
      <c r="G136" s="61"/>
      <c r="H136" s="62" t="s">
        <v>1297</v>
      </c>
      <c r="I136" s="63"/>
      <c r="J136" s="212" t="s">
        <v>1368</v>
      </c>
      <c r="K136" s="213"/>
    </row>
    <row r="137" spans="1:12" ht="18" customHeight="1" x14ac:dyDescent="0.2">
      <c r="A137" s="60" t="s">
        <v>1381</v>
      </c>
      <c r="B137" s="185" t="s">
        <v>1382</v>
      </c>
      <c r="C137" s="185"/>
      <c r="D137" s="185"/>
      <c r="E137" s="185"/>
      <c r="F137" s="185"/>
      <c r="G137" s="61">
        <v>25</v>
      </c>
      <c r="H137" s="62" t="s">
        <v>1297</v>
      </c>
      <c r="I137" s="64"/>
      <c r="J137" s="228"/>
      <c r="K137" s="229"/>
    </row>
    <row r="138" spans="1:12" ht="18" customHeight="1" x14ac:dyDescent="0.2">
      <c r="A138" s="60" t="s">
        <v>977</v>
      </c>
      <c r="B138" s="185" t="s">
        <v>1372</v>
      </c>
      <c r="C138" s="185"/>
      <c r="D138" s="185"/>
      <c r="E138" s="185"/>
      <c r="F138" s="185"/>
      <c r="G138" s="61">
        <v>60</v>
      </c>
      <c r="H138" s="62" t="s">
        <v>1297</v>
      </c>
      <c r="I138" s="64"/>
      <c r="J138" s="99"/>
      <c r="K138" s="83"/>
    </row>
    <row r="139" spans="1:12" ht="18" customHeight="1" x14ac:dyDescent="0.2">
      <c r="A139" s="60" t="s">
        <v>978</v>
      </c>
      <c r="B139" s="185" t="s">
        <v>1373</v>
      </c>
      <c r="C139" s="185"/>
      <c r="D139" s="185"/>
      <c r="E139" s="185"/>
      <c r="F139" s="185"/>
      <c r="G139" s="61">
        <v>70</v>
      </c>
      <c r="H139" s="62" t="s">
        <v>1297</v>
      </c>
      <c r="I139" s="64"/>
      <c r="J139" s="99"/>
      <c r="K139" s="83"/>
    </row>
    <row r="140" spans="1:12" ht="18" customHeight="1" x14ac:dyDescent="0.2">
      <c r="A140" s="60" t="s">
        <v>979</v>
      </c>
      <c r="B140" s="185" t="s">
        <v>1383</v>
      </c>
      <c r="C140" s="185"/>
      <c r="D140" s="185"/>
      <c r="E140" s="185"/>
      <c r="F140" s="185"/>
      <c r="G140" s="61"/>
      <c r="H140" s="62" t="s">
        <v>1297</v>
      </c>
      <c r="I140" s="64"/>
      <c r="J140" s="102"/>
      <c r="K140" s="83"/>
    </row>
    <row r="141" spans="1:12" ht="18" customHeight="1" x14ac:dyDescent="0.35">
      <c r="A141" s="60" t="s">
        <v>1114</v>
      </c>
      <c r="B141" s="185" t="s">
        <v>1384</v>
      </c>
      <c r="C141" s="185"/>
      <c r="D141" s="185"/>
      <c r="E141" s="185"/>
      <c r="F141" s="185"/>
      <c r="G141" s="61">
        <v>24</v>
      </c>
      <c r="H141" s="62" t="s">
        <v>1294</v>
      </c>
      <c r="I141" s="64"/>
      <c r="J141" s="201"/>
      <c r="K141" s="202"/>
    </row>
    <row r="142" spans="1:12" ht="18" customHeight="1" x14ac:dyDescent="0.2">
      <c r="B142" s="92"/>
      <c r="C142" s="92"/>
      <c r="D142" s="92"/>
      <c r="E142" s="92"/>
      <c r="F142" s="92"/>
    </row>
    <row r="143" spans="1:12" ht="18" customHeight="1" x14ac:dyDescent="0.2">
      <c r="A143" s="176"/>
      <c r="B143" s="173"/>
      <c r="C143" s="173"/>
      <c r="D143" s="173"/>
      <c r="E143" s="173"/>
      <c r="F143" s="173"/>
    </row>
    <row r="144" spans="1:12" ht="18" customHeight="1" x14ac:dyDescent="0.2">
      <c r="A144" s="197" t="s">
        <v>1385</v>
      </c>
      <c r="B144" s="197"/>
      <c r="C144" s="197"/>
      <c r="D144" s="197"/>
      <c r="E144" s="197"/>
      <c r="F144" s="197"/>
      <c r="G144" s="197"/>
      <c r="H144" s="197"/>
      <c r="I144" s="197"/>
      <c r="J144" s="197"/>
      <c r="K144" s="197"/>
    </row>
    <row r="145" spans="1:11" ht="18" customHeight="1" x14ac:dyDescent="0.2">
      <c r="A145" s="197"/>
      <c r="B145" s="197"/>
      <c r="C145" s="197"/>
      <c r="D145" s="197"/>
      <c r="E145" s="197"/>
      <c r="F145" s="197"/>
      <c r="G145" s="197"/>
      <c r="H145" s="197"/>
      <c r="I145" s="197"/>
      <c r="J145" s="197"/>
      <c r="K145" s="197"/>
    </row>
    <row r="146" spans="1:11" ht="18" customHeight="1" x14ac:dyDescent="0.2">
      <c r="A146" s="56" t="s">
        <v>1291</v>
      </c>
      <c r="B146" s="182" t="s">
        <v>1292</v>
      </c>
      <c r="C146" s="182"/>
      <c r="D146" s="182"/>
      <c r="E146" s="182"/>
      <c r="F146" s="182"/>
      <c r="G146" s="57" t="s">
        <v>1293</v>
      </c>
      <c r="H146" s="58" t="s">
        <v>1294</v>
      </c>
      <c r="I146" s="59"/>
      <c r="J146" s="183" t="s">
        <v>1295</v>
      </c>
      <c r="K146" s="184"/>
    </row>
    <row r="147" spans="1:11" ht="18" customHeight="1" x14ac:dyDescent="0.2">
      <c r="A147" s="60">
        <v>200</v>
      </c>
      <c r="B147" s="185" t="s">
        <v>1386</v>
      </c>
      <c r="C147" s="185"/>
      <c r="D147" s="185"/>
      <c r="E147" s="185"/>
      <c r="F147" s="185"/>
      <c r="G147" s="61"/>
      <c r="H147" s="62" t="s">
        <v>1297</v>
      </c>
      <c r="I147" s="63"/>
      <c r="J147" s="243" t="s">
        <v>1745</v>
      </c>
      <c r="K147" s="244"/>
    </row>
    <row r="148" spans="1:11" ht="18" customHeight="1" x14ac:dyDescent="0.2">
      <c r="A148" s="60">
        <v>201</v>
      </c>
      <c r="B148" s="185" t="s">
        <v>1388</v>
      </c>
      <c r="C148" s="185"/>
      <c r="D148" s="185"/>
      <c r="E148" s="185"/>
      <c r="F148" s="185"/>
      <c r="G148" s="61">
        <v>14.5</v>
      </c>
      <c r="H148" s="62" t="s">
        <v>1297</v>
      </c>
      <c r="I148" s="63"/>
      <c r="J148" s="99"/>
      <c r="K148" s="83"/>
    </row>
    <row r="149" spans="1:11" ht="18" customHeight="1" x14ac:dyDescent="0.2">
      <c r="A149" s="60">
        <v>202</v>
      </c>
      <c r="B149" s="185" t="s">
        <v>1389</v>
      </c>
      <c r="C149" s="185"/>
      <c r="D149" s="185"/>
      <c r="E149" s="185"/>
      <c r="F149" s="185"/>
      <c r="G149" s="103">
        <v>21.5</v>
      </c>
      <c r="H149" s="62" t="s">
        <v>1297</v>
      </c>
      <c r="I149" s="63"/>
      <c r="J149" s="99"/>
      <c r="K149" s="83"/>
    </row>
    <row r="150" spans="1:11" ht="18" customHeight="1" x14ac:dyDescent="0.2">
      <c r="B150" s="227"/>
      <c r="C150" s="227"/>
      <c r="D150" s="227"/>
      <c r="E150" s="227"/>
      <c r="F150" s="227"/>
    </row>
    <row r="151" spans="1:11" ht="18" customHeight="1" x14ac:dyDescent="0.2">
      <c r="A151" s="176"/>
      <c r="B151" s="173"/>
      <c r="C151" s="173"/>
      <c r="D151" s="173"/>
      <c r="E151" s="173"/>
      <c r="F151" s="173"/>
    </row>
    <row r="152" spans="1:11" ht="18" customHeight="1" x14ac:dyDescent="0.2">
      <c r="A152" s="176"/>
      <c r="B152" s="173"/>
      <c r="C152" s="173"/>
      <c r="D152" s="173"/>
      <c r="E152" s="173"/>
      <c r="F152" s="173"/>
    </row>
    <row r="153" spans="1:11" ht="18" customHeight="1" x14ac:dyDescent="0.2">
      <c r="A153" s="176"/>
      <c r="B153" s="173"/>
      <c r="C153" s="173"/>
      <c r="D153" s="173"/>
      <c r="E153" s="173"/>
      <c r="F153" s="173"/>
    </row>
    <row r="154" spans="1:11" ht="18" customHeight="1" x14ac:dyDescent="0.2">
      <c r="A154" s="176"/>
      <c r="B154" s="173"/>
      <c r="C154" s="173"/>
      <c r="D154" s="173"/>
      <c r="E154" s="173"/>
      <c r="F154" s="173"/>
    </row>
    <row r="155" spans="1:11" ht="18" customHeight="1" x14ac:dyDescent="0.2">
      <c r="A155" s="176"/>
      <c r="B155" s="173"/>
      <c r="C155" s="173"/>
      <c r="D155" s="173"/>
      <c r="E155" s="173"/>
      <c r="F155" s="173"/>
    </row>
    <row r="156" spans="1:11" ht="18" customHeight="1" x14ac:dyDescent="0.2">
      <c r="A156" s="176"/>
      <c r="B156" s="173"/>
      <c r="C156" s="173"/>
      <c r="D156" s="173"/>
      <c r="E156" s="173"/>
      <c r="F156" s="173"/>
    </row>
    <row r="157" spans="1:11" ht="18" customHeight="1" x14ac:dyDescent="0.2">
      <c r="A157" s="176"/>
      <c r="B157" s="173"/>
      <c r="C157" s="173"/>
      <c r="D157" s="173"/>
      <c r="E157" s="173"/>
      <c r="F157" s="173"/>
    </row>
    <row r="158" spans="1:11" ht="18" customHeight="1" x14ac:dyDescent="0.2">
      <c r="A158" s="176"/>
      <c r="B158" s="173"/>
      <c r="C158" s="173"/>
      <c r="D158" s="173"/>
      <c r="E158" s="173"/>
      <c r="F158" s="173"/>
    </row>
    <row r="160" spans="1:11" ht="18" customHeight="1" x14ac:dyDescent="0.2">
      <c r="A160" s="197" t="s">
        <v>1390</v>
      </c>
      <c r="B160" s="197"/>
      <c r="C160" s="197"/>
      <c r="D160" s="197"/>
      <c r="E160" s="197"/>
      <c r="F160" s="197"/>
      <c r="G160" s="197"/>
      <c r="H160" s="197"/>
      <c r="I160" s="197"/>
      <c r="J160" s="197"/>
      <c r="K160" s="197"/>
    </row>
    <row r="161" spans="1:11" ht="18" customHeight="1" x14ac:dyDescent="0.2">
      <c r="A161" s="197"/>
      <c r="B161" s="197"/>
      <c r="C161" s="197"/>
      <c r="D161" s="197"/>
      <c r="E161" s="197"/>
      <c r="F161" s="197"/>
      <c r="G161" s="197"/>
      <c r="H161" s="197"/>
      <c r="I161" s="197"/>
      <c r="J161" s="197"/>
      <c r="K161" s="197"/>
    </row>
    <row r="162" spans="1:11" ht="18" customHeight="1" x14ac:dyDescent="0.2">
      <c r="A162" s="56" t="s">
        <v>1291</v>
      </c>
      <c r="B162" s="182" t="s">
        <v>1292</v>
      </c>
      <c r="C162" s="182"/>
      <c r="D162" s="182"/>
      <c r="E162" s="182"/>
      <c r="F162" s="182"/>
      <c r="G162" s="57" t="s">
        <v>1293</v>
      </c>
      <c r="H162" s="58" t="s">
        <v>1294</v>
      </c>
      <c r="I162" s="59"/>
      <c r="J162" s="183" t="s">
        <v>1295</v>
      </c>
      <c r="K162" s="184"/>
    </row>
    <row r="163" spans="1:11" ht="18" customHeight="1" x14ac:dyDescent="0.2">
      <c r="A163" s="60">
        <v>203</v>
      </c>
      <c r="B163" s="185" t="s">
        <v>1391</v>
      </c>
      <c r="C163" s="185"/>
      <c r="D163" s="185"/>
      <c r="E163" s="185"/>
      <c r="F163" s="185"/>
      <c r="G163" s="61">
        <v>248</v>
      </c>
      <c r="H163" s="62" t="s">
        <v>1392</v>
      </c>
      <c r="I163" s="63"/>
      <c r="J163" s="210"/>
      <c r="K163" s="211"/>
    </row>
    <row r="164" spans="1:11" ht="18" customHeight="1" x14ac:dyDescent="0.35">
      <c r="A164" s="60"/>
      <c r="B164" s="185" t="s">
        <v>1393</v>
      </c>
      <c r="C164" s="185"/>
      <c r="D164" s="185"/>
      <c r="E164" s="185"/>
      <c r="F164" s="185"/>
      <c r="G164" s="61">
        <v>5</v>
      </c>
      <c r="H164" s="62" t="s">
        <v>1297</v>
      </c>
      <c r="I164" s="63"/>
      <c r="J164" s="201" t="s">
        <v>1356</v>
      </c>
      <c r="K164" s="202"/>
    </row>
    <row r="165" spans="1:11" ht="18" customHeight="1" x14ac:dyDescent="0.35">
      <c r="A165" s="60" t="s">
        <v>982</v>
      </c>
      <c r="B165" s="185" t="s">
        <v>1394</v>
      </c>
      <c r="C165" s="185"/>
      <c r="D165" s="185"/>
      <c r="E165" s="185"/>
      <c r="F165" s="185"/>
      <c r="G165" s="61">
        <v>18.75</v>
      </c>
      <c r="H165" s="62" t="s">
        <v>1297</v>
      </c>
      <c r="I165" s="63"/>
      <c r="J165" s="201"/>
      <c r="K165" s="202"/>
    </row>
    <row r="166" spans="1:11" ht="18" customHeight="1" x14ac:dyDescent="0.2">
      <c r="A166" s="60">
        <v>216</v>
      </c>
      <c r="B166" s="185" t="s">
        <v>1395</v>
      </c>
      <c r="C166" s="185"/>
      <c r="D166" s="185"/>
      <c r="E166" s="185"/>
      <c r="F166" s="185"/>
      <c r="G166" s="61">
        <v>27.3</v>
      </c>
      <c r="H166" s="62" t="s">
        <v>1297</v>
      </c>
      <c r="I166" s="64"/>
      <c r="J166" s="210"/>
      <c r="K166" s="211"/>
    </row>
    <row r="167" spans="1:11" ht="18" customHeight="1" x14ac:dyDescent="0.2">
      <c r="A167" s="60" t="s">
        <v>304</v>
      </c>
      <c r="B167" s="185" t="s">
        <v>1396</v>
      </c>
      <c r="C167" s="185"/>
      <c r="D167" s="185"/>
      <c r="E167" s="185"/>
      <c r="F167" s="185"/>
      <c r="G167" s="61">
        <v>30</v>
      </c>
      <c r="H167" s="62" t="s">
        <v>1297</v>
      </c>
      <c r="I167" s="64"/>
      <c r="J167" s="210"/>
      <c r="K167" s="211"/>
    </row>
    <row r="168" spans="1:11" ht="18" customHeight="1" x14ac:dyDescent="0.3">
      <c r="A168" s="60" t="s">
        <v>305</v>
      </c>
      <c r="B168" s="185" t="s">
        <v>1397</v>
      </c>
      <c r="C168" s="185"/>
      <c r="D168" s="185"/>
      <c r="E168" s="185"/>
      <c r="F168" s="185"/>
      <c r="G168" s="61">
        <v>31</v>
      </c>
      <c r="H168" s="62" t="s">
        <v>1297</v>
      </c>
      <c r="I168" s="64"/>
      <c r="J168" s="104"/>
      <c r="K168" s="83"/>
    </row>
    <row r="169" spans="1:11" ht="18" customHeight="1" x14ac:dyDescent="0.3">
      <c r="A169" s="60" t="s">
        <v>771</v>
      </c>
      <c r="B169" s="185" t="s">
        <v>1398</v>
      </c>
      <c r="C169" s="185"/>
      <c r="D169" s="185"/>
      <c r="E169" s="185"/>
      <c r="F169" s="185"/>
      <c r="G169" s="61">
        <v>31</v>
      </c>
      <c r="H169" s="62" t="s">
        <v>1297</v>
      </c>
      <c r="I169" s="64"/>
      <c r="J169" s="104"/>
      <c r="K169" s="83"/>
    </row>
    <row r="170" spans="1:11" ht="18" customHeight="1" x14ac:dyDescent="0.3">
      <c r="A170" s="60" t="s">
        <v>338</v>
      </c>
      <c r="B170" s="185" t="s">
        <v>1399</v>
      </c>
      <c r="C170" s="185"/>
      <c r="D170" s="185"/>
      <c r="E170" s="185"/>
      <c r="F170" s="185"/>
      <c r="G170" s="61">
        <v>35.5</v>
      </c>
      <c r="H170" s="62" t="s">
        <v>1297</v>
      </c>
      <c r="I170" s="64"/>
      <c r="J170" s="104"/>
      <c r="K170" s="83"/>
    </row>
    <row r="171" spans="1:11" ht="18" customHeight="1" x14ac:dyDescent="0.3">
      <c r="A171" s="60" t="s">
        <v>772</v>
      </c>
      <c r="B171" s="185" t="s">
        <v>1400</v>
      </c>
      <c r="C171" s="185"/>
      <c r="D171" s="185"/>
      <c r="E171" s="185"/>
      <c r="F171" s="185"/>
      <c r="G171" s="61">
        <v>26</v>
      </c>
      <c r="H171" s="62" t="s">
        <v>1297</v>
      </c>
      <c r="I171" s="64"/>
      <c r="J171" s="104"/>
      <c r="K171" s="83"/>
    </row>
    <row r="172" spans="1:11" ht="18" customHeight="1" x14ac:dyDescent="0.35">
      <c r="A172" s="60" t="s">
        <v>789</v>
      </c>
      <c r="B172" s="85" t="s">
        <v>1401</v>
      </c>
      <c r="C172" s="85"/>
      <c r="D172" s="85"/>
      <c r="E172" s="85"/>
      <c r="F172" s="85"/>
      <c r="G172" s="61">
        <v>15</v>
      </c>
      <c r="H172" s="62" t="s">
        <v>1297</v>
      </c>
      <c r="I172" s="64"/>
      <c r="J172" s="201"/>
      <c r="K172" s="202"/>
    </row>
    <row r="173" spans="1:11" ht="18" customHeight="1" x14ac:dyDescent="0.35">
      <c r="A173" s="60">
        <v>215</v>
      </c>
      <c r="B173" s="85" t="s">
        <v>1402</v>
      </c>
      <c r="C173" s="85"/>
      <c r="D173" s="85"/>
      <c r="E173" s="85"/>
      <c r="F173" s="85"/>
      <c r="G173" s="61">
        <v>18.399999999999999</v>
      </c>
      <c r="H173" s="62" t="s">
        <v>1297</v>
      </c>
      <c r="I173" s="64"/>
      <c r="J173" s="201"/>
      <c r="K173" s="202"/>
    </row>
    <row r="174" spans="1:11" ht="18" customHeight="1" x14ac:dyDescent="0.35">
      <c r="A174" s="60">
        <v>218</v>
      </c>
      <c r="B174" s="245" t="s">
        <v>1403</v>
      </c>
      <c r="C174" s="245"/>
      <c r="D174" s="245"/>
      <c r="E174" s="245"/>
      <c r="F174" s="245"/>
      <c r="G174" s="61">
        <v>25.85</v>
      </c>
      <c r="H174" s="62" t="s">
        <v>1297</v>
      </c>
      <c r="I174" s="64"/>
      <c r="J174" s="201" t="s">
        <v>1356</v>
      </c>
      <c r="K174" s="202"/>
    </row>
    <row r="175" spans="1:11" ht="18" customHeight="1" x14ac:dyDescent="0.35">
      <c r="A175" s="60" t="s">
        <v>985</v>
      </c>
      <c r="B175" s="185" t="s">
        <v>1404</v>
      </c>
      <c r="C175" s="185"/>
      <c r="D175" s="185"/>
      <c r="E175" s="185"/>
      <c r="F175" s="185"/>
      <c r="G175" s="61">
        <v>55</v>
      </c>
      <c r="H175" s="62" t="s">
        <v>1297</v>
      </c>
      <c r="I175" s="64"/>
      <c r="J175" s="201"/>
      <c r="K175" s="202"/>
    </row>
    <row r="176" spans="1:11" ht="18" customHeight="1" x14ac:dyDescent="0.35">
      <c r="A176" s="60" t="s">
        <v>1405</v>
      </c>
      <c r="B176" s="83" t="s">
        <v>1406</v>
      </c>
      <c r="C176" s="105"/>
      <c r="D176" s="105"/>
      <c r="E176" s="105"/>
      <c r="F176" s="105"/>
      <c r="G176" s="61"/>
      <c r="H176" s="62" t="s">
        <v>1294</v>
      </c>
      <c r="I176" s="64"/>
      <c r="J176" s="201"/>
      <c r="K176" s="202"/>
    </row>
    <row r="177" spans="1:11" ht="18" customHeight="1" x14ac:dyDescent="0.3">
      <c r="A177" s="79"/>
      <c r="B177" s="106" t="s">
        <v>1407</v>
      </c>
      <c r="C177" s="107"/>
      <c r="D177" s="107"/>
      <c r="E177" s="107"/>
      <c r="F177" s="107"/>
      <c r="G177" s="90"/>
      <c r="H177" s="81"/>
      <c r="J177" s="108"/>
      <c r="K177" s="82"/>
    </row>
    <row r="178" spans="1:11" ht="18" customHeight="1" x14ac:dyDescent="0.3">
      <c r="A178" s="79"/>
      <c r="B178" s="106" t="s">
        <v>1408</v>
      </c>
      <c r="C178" s="107"/>
      <c r="D178" s="107"/>
      <c r="E178" s="107"/>
      <c r="F178" s="107"/>
      <c r="G178" s="90"/>
      <c r="H178" s="81"/>
      <c r="J178" s="108"/>
      <c r="K178" s="82"/>
    </row>
    <row r="179" spans="1:11" ht="18" customHeight="1" x14ac:dyDescent="0.3">
      <c r="A179" s="79"/>
      <c r="B179" s="82"/>
      <c r="C179" s="107"/>
      <c r="D179" s="107"/>
      <c r="E179" s="107"/>
      <c r="F179" s="107"/>
      <c r="G179" s="90"/>
      <c r="H179" s="81"/>
      <c r="J179" s="108"/>
      <c r="K179" s="82"/>
    </row>
    <row r="180" spans="1:11" ht="18" customHeight="1" x14ac:dyDescent="0.35">
      <c r="A180" s="79"/>
      <c r="B180" s="226" t="s">
        <v>1356</v>
      </c>
      <c r="C180" s="226"/>
      <c r="D180" s="226" t="s">
        <v>1356</v>
      </c>
      <c r="E180" s="226"/>
      <c r="F180" s="226" t="s">
        <v>1356</v>
      </c>
      <c r="G180" s="226"/>
      <c r="H180" s="81"/>
      <c r="J180" s="108"/>
      <c r="K180" s="82"/>
    </row>
    <row r="181" spans="1:11" ht="18" customHeight="1" x14ac:dyDescent="0.3">
      <c r="A181" s="79"/>
      <c r="B181" s="109" t="s">
        <v>1409</v>
      </c>
      <c r="C181" s="107"/>
      <c r="D181" s="107"/>
      <c r="E181" s="107"/>
      <c r="F181" s="107"/>
      <c r="G181" s="90"/>
      <c r="H181" s="81"/>
      <c r="J181" s="108"/>
      <c r="K181" s="82"/>
    </row>
    <row r="182" spans="1:11" ht="18" customHeight="1" x14ac:dyDescent="0.3">
      <c r="A182" s="79"/>
      <c r="B182" s="82"/>
      <c r="C182" s="107"/>
      <c r="D182" s="107"/>
      <c r="E182" s="107"/>
      <c r="F182" s="107"/>
      <c r="G182" s="90"/>
      <c r="H182" s="81"/>
      <c r="J182" s="108"/>
      <c r="K182" s="82"/>
    </row>
    <row r="183" spans="1:11" ht="18" customHeight="1" x14ac:dyDescent="0.3">
      <c r="A183" s="79"/>
      <c r="B183" s="82"/>
      <c r="C183" s="107"/>
      <c r="D183" s="107"/>
      <c r="E183" s="107"/>
      <c r="F183" s="107"/>
      <c r="G183" s="90"/>
      <c r="H183" s="81"/>
      <c r="J183" s="108"/>
      <c r="K183" s="82"/>
    </row>
    <row r="184" spans="1:11" ht="18" customHeight="1" x14ac:dyDescent="0.2">
      <c r="A184" s="197" t="s">
        <v>1410</v>
      </c>
      <c r="B184" s="197"/>
      <c r="C184" s="197"/>
      <c r="D184" s="197"/>
      <c r="E184" s="197"/>
      <c r="F184" s="197"/>
      <c r="G184" s="197"/>
      <c r="H184" s="197"/>
      <c r="I184" s="197"/>
      <c r="J184" s="197"/>
      <c r="K184" s="197"/>
    </row>
    <row r="185" spans="1:11" ht="18" customHeight="1" x14ac:dyDescent="0.2">
      <c r="A185" s="197"/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</row>
    <row r="186" spans="1:11" ht="18" customHeight="1" x14ac:dyDescent="0.2">
      <c r="A186" s="56" t="s">
        <v>1291</v>
      </c>
      <c r="B186" s="182" t="s">
        <v>1292</v>
      </c>
      <c r="C186" s="182"/>
      <c r="D186" s="182"/>
      <c r="E186" s="182"/>
      <c r="F186" s="182"/>
      <c r="G186" s="57" t="s">
        <v>1293</v>
      </c>
      <c r="H186" s="58" t="s">
        <v>1294</v>
      </c>
      <c r="I186" s="59"/>
      <c r="J186" s="183" t="s">
        <v>1295</v>
      </c>
      <c r="K186" s="184"/>
    </row>
    <row r="187" spans="1:11" ht="18" customHeight="1" x14ac:dyDescent="0.2">
      <c r="A187" s="60" t="s">
        <v>489</v>
      </c>
      <c r="B187" s="185" t="s">
        <v>1411</v>
      </c>
      <c r="C187" s="185"/>
      <c r="D187" s="185"/>
      <c r="E187" s="185"/>
      <c r="F187" s="185"/>
      <c r="G187" s="61">
        <v>0.45</v>
      </c>
      <c r="H187" s="62" t="s">
        <v>1294</v>
      </c>
      <c r="I187" s="64"/>
      <c r="J187" s="224" t="s">
        <v>1387</v>
      </c>
      <c r="K187" s="225"/>
    </row>
    <row r="188" spans="1:11" ht="18" customHeight="1" x14ac:dyDescent="0.2">
      <c r="A188" s="60"/>
      <c r="B188" s="185"/>
      <c r="C188" s="185"/>
      <c r="D188" s="185"/>
      <c r="E188" s="185"/>
      <c r="F188" s="185"/>
      <c r="G188" s="61"/>
      <c r="H188" s="62"/>
      <c r="I188" s="64"/>
      <c r="J188" s="210"/>
      <c r="K188" s="211"/>
    </row>
    <row r="189" spans="1:11" ht="18" customHeight="1" x14ac:dyDescent="0.2">
      <c r="A189" s="60" t="s">
        <v>1412</v>
      </c>
      <c r="B189" s="185" t="s">
        <v>1413</v>
      </c>
      <c r="C189" s="185"/>
      <c r="D189" s="185"/>
      <c r="E189" s="185"/>
      <c r="F189" s="185"/>
      <c r="G189" s="61">
        <v>0.62</v>
      </c>
      <c r="H189" s="62" t="s">
        <v>1297</v>
      </c>
      <c r="I189" s="64"/>
      <c r="J189" s="224" t="s">
        <v>1387</v>
      </c>
      <c r="K189" s="225"/>
    </row>
    <row r="190" spans="1:11" ht="18" customHeight="1" x14ac:dyDescent="0.2">
      <c r="A190" s="60"/>
      <c r="B190" s="185"/>
      <c r="C190" s="185"/>
      <c r="D190" s="185"/>
      <c r="E190" s="185"/>
      <c r="F190" s="185"/>
      <c r="G190" s="61"/>
      <c r="H190" s="62"/>
      <c r="I190" s="64"/>
      <c r="J190" s="210"/>
      <c r="K190" s="211"/>
    </row>
    <row r="191" spans="1:11" ht="18" customHeight="1" x14ac:dyDescent="0.2">
      <c r="A191" s="60" t="s">
        <v>491</v>
      </c>
      <c r="B191" s="185" t="s">
        <v>1414</v>
      </c>
      <c r="C191" s="185"/>
      <c r="D191" s="185"/>
      <c r="E191" s="185"/>
      <c r="F191" s="185"/>
      <c r="G191" s="61"/>
      <c r="H191" s="62" t="s">
        <v>1297</v>
      </c>
      <c r="I191" s="64"/>
      <c r="J191" s="224" t="s">
        <v>1387</v>
      </c>
      <c r="K191" s="225"/>
    </row>
    <row r="192" spans="1:11" ht="18" customHeight="1" x14ac:dyDescent="0.2">
      <c r="A192" s="60"/>
      <c r="B192" s="185"/>
      <c r="C192" s="185"/>
      <c r="D192" s="185"/>
      <c r="E192" s="185"/>
      <c r="F192" s="185"/>
      <c r="G192" s="61"/>
      <c r="H192" s="62"/>
      <c r="I192" s="64"/>
      <c r="J192" s="210"/>
      <c r="K192" s="211"/>
    </row>
    <row r="193" spans="1:11" ht="18" customHeight="1" x14ac:dyDescent="0.2">
      <c r="A193" s="60" t="s">
        <v>493</v>
      </c>
      <c r="B193" s="185" t="s">
        <v>1415</v>
      </c>
      <c r="C193" s="185"/>
      <c r="D193" s="185"/>
      <c r="E193" s="185"/>
      <c r="F193" s="185"/>
      <c r="G193" s="61">
        <v>1.05</v>
      </c>
      <c r="H193" s="62" t="s">
        <v>1294</v>
      </c>
      <c r="I193" s="64"/>
      <c r="J193" s="224" t="s">
        <v>1387</v>
      </c>
      <c r="K193" s="225"/>
    </row>
    <row r="194" spans="1:11" ht="18" customHeight="1" x14ac:dyDescent="0.2">
      <c r="A194" s="60"/>
      <c r="B194" s="185"/>
      <c r="C194" s="185"/>
      <c r="D194" s="185"/>
      <c r="E194" s="185"/>
      <c r="F194" s="185"/>
      <c r="G194" s="61"/>
      <c r="H194" s="62"/>
      <c r="I194" s="64"/>
      <c r="J194" s="210"/>
      <c r="K194" s="211"/>
    </row>
    <row r="195" spans="1:11" ht="18" customHeight="1" x14ac:dyDescent="0.2">
      <c r="A195" s="60" t="s">
        <v>495</v>
      </c>
      <c r="B195" s="185" t="s">
        <v>1416</v>
      </c>
      <c r="C195" s="185"/>
      <c r="D195" s="185"/>
      <c r="E195" s="185"/>
      <c r="F195" s="185"/>
      <c r="G195" s="61"/>
      <c r="H195" s="62" t="s">
        <v>1297</v>
      </c>
      <c r="I195" s="64"/>
      <c r="J195" s="224" t="s">
        <v>1387</v>
      </c>
      <c r="K195" s="225"/>
    </row>
    <row r="196" spans="1:11" ht="18" customHeight="1" x14ac:dyDescent="0.2">
      <c r="A196" s="60"/>
      <c r="B196" s="185"/>
      <c r="C196" s="185"/>
      <c r="D196" s="185"/>
      <c r="E196" s="185"/>
      <c r="F196" s="185"/>
      <c r="G196" s="61"/>
      <c r="H196" s="62"/>
      <c r="I196" s="64"/>
      <c r="J196" s="210"/>
      <c r="K196" s="211"/>
    </row>
    <row r="197" spans="1:11" ht="18" customHeight="1" x14ac:dyDescent="0.2">
      <c r="A197" s="60" t="s">
        <v>497</v>
      </c>
      <c r="B197" s="83" t="s">
        <v>1417</v>
      </c>
      <c r="C197" s="105"/>
      <c r="D197" s="105"/>
      <c r="E197" s="105"/>
      <c r="F197" s="105"/>
      <c r="G197" s="61">
        <v>1.29</v>
      </c>
      <c r="H197" s="62" t="s">
        <v>1294</v>
      </c>
      <c r="I197" s="64"/>
      <c r="J197" s="224" t="s">
        <v>1387</v>
      </c>
      <c r="K197" s="225"/>
    </row>
    <row r="198" spans="1:11" ht="18" customHeight="1" x14ac:dyDescent="0.2">
      <c r="A198" s="60"/>
      <c r="B198" s="185"/>
      <c r="C198" s="185"/>
      <c r="D198" s="185"/>
      <c r="E198" s="185"/>
      <c r="F198" s="185"/>
      <c r="G198" s="61"/>
      <c r="H198" s="62"/>
      <c r="I198" s="64"/>
      <c r="J198" s="210"/>
      <c r="K198" s="211"/>
    </row>
    <row r="199" spans="1:11" ht="18" customHeight="1" x14ac:dyDescent="0.2">
      <c r="A199" s="60" t="s">
        <v>499</v>
      </c>
      <c r="B199" s="83" t="s">
        <v>1418</v>
      </c>
      <c r="C199" s="105"/>
      <c r="D199" s="105"/>
      <c r="E199" s="105"/>
      <c r="F199" s="105"/>
      <c r="G199" s="61"/>
      <c r="H199" s="62" t="s">
        <v>1392</v>
      </c>
      <c r="I199" s="64"/>
      <c r="J199" s="224" t="s">
        <v>1387</v>
      </c>
      <c r="K199" s="225"/>
    </row>
    <row r="200" spans="1:11" ht="18" customHeight="1" x14ac:dyDescent="0.2">
      <c r="A200" s="60" t="s">
        <v>500</v>
      </c>
      <c r="B200" s="83" t="s">
        <v>1419</v>
      </c>
      <c r="C200" s="105"/>
      <c r="D200" s="105"/>
      <c r="E200" s="105"/>
      <c r="F200" s="105"/>
      <c r="G200" s="61" t="s">
        <v>1420</v>
      </c>
      <c r="H200" s="62" t="s">
        <v>1392</v>
      </c>
      <c r="I200" s="64"/>
      <c r="J200" s="210"/>
      <c r="K200" s="211"/>
    </row>
    <row r="201" spans="1:11" ht="18" customHeight="1" x14ac:dyDescent="0.2">
      <c r="A201" s="68"/>
      <c r="B201" s="223" t="s">
        <v>1421</v>
      </c>
      <c r="C201" s="223"/>
      <c r="D201" s="223"/>
      <c r="E201" s="223"/>
      <c r="F201" s="223"/>
      <c r="G201" s="223"/>
      <c r="H201" s="223"/>
      <c r="I201" s="223"/>
      <c r="J201" s="78"/>
      <c r="K201" s="66"/>
    </row>
    <row r="202" spans="1:11" ht="18" customHeight="1" x14ac:dyDescent="0.2">
      <c r="A202" s="82"/>
      <c r="J202" s="110"/>
      <c r="K202" s="82"/>
    </row>
    <row r="203" spans="1:11" ht="18" customHeight="1" x14ac:dyDescent="0.2">
      <c r="D203" s="246"/>
    </row>
    <row r="204" spans="1:11" ht="18" customHeight="1" x14ac:dyDescent="0.2">
      <c r="A204" s="197" t="s">
        <v>1422</v>
      </c>
      <c r="B204" s="197"/>
      <c r="C204" s="197"/>
      <c r="D204" s="197"/>
      <c r="E204" s="197"/>
      <c r="F204" s="197"/>
      <c r="G204" s="197"/>
      <c r="H204" s="197"/>
      <c r="I204" s="197"/>
      <c r="J204" s="197"/>
      <c r="K204" s="197"/>
    </row>
    <row r="205" spans="1:11" ht="18" customHeight="1" x14ac:dyDescent="0.2">
      <c r="A205" s="197"/>
      <c r="B205" s="197"/>
      <c r="C205" s="197"/>
      <c r="D205" s="197"/>
      <c r="E205" s="197"/>
      <c r="F205" s="197"/>
      <c r="G205" s="197"/>
      <c r="H205" s="197"/>
      <c r="I205" s="197"/>
      <c r="J205" s="197"/>
      <c r="K205" s="197"/>
    </row>
    <row r="206" spans="1:11" ht="18" customHeight="1" x14ac:dyDescent="0.2">
      <c r="A206" s="56" t="s">
        <v>1291</v>
      </c>
      <c r="B206" s="182" t="s">
        <v>1292</v>
      </c>
      <c r="C206" s="182"/>
      <c r="D206" s="182"/>
      <c r="E206" s="182"/>
      <c r="F206" s="182"/>
      <c r="G206" s="57" t="s">
        <v>1293</v>
      </c>
      <c r="H206" s="58" t="s">
        <v>1294</v>
      </c>
      <c r="I206" s="59"/>
      <c r="J206" s="183" t="s">
        <v>1295</v>
      </c>
      <c r="K206" s="184"/>
    </row>
    <row r="207" spans="1:11" ht="18" customHeight="1" x14ac:dyDescent="0.35">
      <c r="A207" s="60">
        <v>650</v>
      </c>
      <c r="B207" s="185" t="s">
        <v>1423</v>
      </c>
      <c r="C207" s="185"/>
      <c r="D207" s="185"/>
      <c r="E207" s="185"/>
      <c r="F207" s="185"/>
      <c r="G207" s="61">
        <v>13.5</v>
      </c>
      <c r="H207" s="62" t="s">
        <v>1297</v>
      </c>
      <c r="I207" s="64"/>
      <c r="J207" s="201"/>
      <c r="K207" s="202"/>
    </row>
    <row r="208" spans="1:11" ht="18" customHeight="1" x14ac:dyDescent="0.35">
      <c r="A208" s="60" t="s">
        <v>588</v>
      </c>
      <c r="B208" s="185" t="s">
        <v>1424</v>
      </c>
      <c r="C208" s="185"/>
      <c r="D208" s="185"/>
      <c r="E208" s="185"/>
      <c r="F208" s="185"/>
      <c r="G208" s="61">
        <v>30</v>
      </c>
      <c r="H208" s="62" t="s">
        <v>1297</v>
      </c>
      <c r="I208" s="64"/>
      <c r="J208" s="201"/>
      <c r="K208" s="202"/>
    </row>
    <row r="209" spans="1:11" ht="18" customHeight="1" x14ac:dyDescent="0.35">
      <c r="A209" s="60" t="s">
        <v>589</v>
      </c>
      <c r="B209" s="185" t="s">
        <v>1425</v>
      </c>
      <c r="C209" s="185"/>
      <c r="D209" s="185"/>
      <c r="E209" s="185"/>
      <c r="F209" s="185"/>
      <c r="G209" s="61">
        <v>12.4</v>
      </c>
      <c r="H209" s="62" t="s">
        <v>1371</v>
      </c>
      <c r="I209" s="64"/>
      <c r="J209" s="201"/>
      <c r="K209" s="202"/>
    </row>
    <row r="211" spans="1:11" ht="18" customHeight="1" x14ac:dyDescent="0.2">
      <c r="A211" s="176"/>
    </row>
    <row r="213" spans="1:11" ht="18" customHeight="1" x14ac:dyDescent="0.2">
      <c r="A213" s="197" t="s">
        <v>1426</v>
      </c>
      <c r="B213" s="197"/>
      <c r="C213" s="197"/>
      <c r="D213" s="197"/>
      <c r="E213" s="197"/>
      <c r="F213" s="197"/>
      <c r="G213" s="197"/>
      <c r="H213" s="197"/>
      <c r="I213" s="197"/>
      <c r="J213" s="197"/>
      <c r="K213" s="197"/>
    </row>
    <row r="214" spans="1:11" ht="18" customHeight="1" x14ac:dyDescent="0.2">
      <c r="A214" s="197"/>
      <c r="B214" s="197"/>
      <c r="C214" s="197"/>
      <c r="D214" s="197"/>
      <c r="E214" s="197"/>
      <c r="F214" s="197"/>
      <c r="G214" s="197"/>
      <c r="H214" s="197"/>
      <c r="I214" s="197"/>
      <c r="J214" s="197"/>
      <c r="K214" s="197"/>
    </row>
    <row r="215" spans="1:11" ht="18" customHeight="1" x14ac:dyDescent="0.2">
      <c r="A215" s="56" t="s">
        <v>1291</v>
      </c>
      <c r="B215" s="182" t="s">
        <v>1292</v>
      </c>
      <c r="C215" s="182"/>
      <c r="D215" s="182"/>
      <c r="E215" s="182"/>
      <c r="F215" s="182"/>
      <c r="G215" s="57" t="s">
        <v>1293</v>
      </c>
      <c r="H215" s="58" t="s">
        <v>1294</v>
      </c>
      <c r="I215" s="59"/>
      <c r="J215" s="183" t="s">
        <v>1295</v>
      </c>
      <c r="K215" s="184"/>
    </row>
    <row r="216" spans="1:11" ht="18" customHeight="1" x14ac:dyDescent="0.35">
      <c r="A216" s="60" t="s">
        <v>704</v>
      </c>
      <c r="B216" s="185" t="s">
        <v>1427</v>
      </c>
      <c r="C216" s="185"/>
      <c r="D216" s="185"/>
      <c r="E216" s="185"/>
      <c r="F216" s="185"/>
      <c r="G216" s="61"/>
      <c r="H216" s="62" t="s">
        <v>1297</v>
      </c>
      <c r="I216" s="64"/>
      <c r="J216" s="201"/>
      <c r="K216" s="202"/>
    </row>
    <row r="217" spans="1:11" ht="18" customHeight="1" x14ac:dyDescent="0.35">
      <c r="A217" s="60" t="s">
        <v>705</v>
      </c>
      <c r="B217" s="185" t="s">
        <v>1428</v>
      </c>
      <c r="C217" s="185"/>
      <c r="D217" s="185"/>
      <c r="E217" s="185"/>
      <c r="F217" s="185"/>
      <c r="G217" s="61">
        <v>14</v>
      </c>
      <c r="H217" s="62" t="s">
        <v>1371</v>
      </c>
      <c r="I217" s="64"/>
      <c r="J217" s="201"/>
      <c r="K217" s="202"/>
    </row>
    <row r="218" spans="1:11" ht="18" customHeight="1" x14ac:dyDescent="0.35">
      <c r="A218" s="68"/>
      <c r="B218" s="111"/>
      <c r="C218" s="111"/>
      <c r="D218" s="111"/>
      <c r="E218" s="111"/>
      <c r="F218" s="111"/>
      <c r="G218" s="71"/>
      <c r="H218" s="72"/>
      <c r="I218" s="73"/>
      <c r="J218" s="77"/>
      <c r="K218" s="77"/>
    </row>
    <row r="219" spans="1:11" ht="18" customHeight="1" x14ac:dyDescent="0.35">
      <c r="A219" s="79"/>
      <c r="B219" s="89"/>
      <c r="C219" s="89"/>
      <c r="D219" s="89"/>
      <c r="E219" s="89"/>
      <c r="F219" s="89"/>
      <c r="G219" s="90"/>
      <c r="H219" s="81"/>
      <c r="J219" s="112"/>
      <c r="K219" s="112"/>
    </row>
    <row r="220" spans="1:11" ht="18" customHeight="1" x14ac:dyDescent="0.2">
      <c r="A220" s="197" t="s">
        <v>1429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</row>
    <row r="221" spans="1:11" ht="18" customHeight="1" x14ac:dyDescent="0.2">
      <c r="A221" s="197"/>
      <c r="B221" s="197"/>
      <c r="C221" s="197"/>
      <c r="D221" s="197"/>
      <c r="E221" s="197"/>
      <c r="F221" s="197"/>
      <c r="G221" s="197"/>
      <c r="H221" s="197"/>
      <c r="I221" s="197"/>
      <c r="J221" s="197"/>
      <c r="K221" s="197"/>
    </row>
    <row r="222" spans="1:11" ht="18" customHeight="1" x14ac:dyDescent="0.2">
      <c r="A222" s="56" t="s">
        <v>1291</v>
      </c>
      <c r="B222" s="182" t="s">
        <v>1292</v>
      </c>
      <c r="C222" s="182"/>
      <c r="D222" s="182"/>
      <c r="E222" s="182"/>
      <c r="F222" s="182"/>
      <c r="G222" s="57" t="s">
        <v>1293</v>
      </c>
      <c r="H222" s="58" t="s">
        <v>1294</v>
      </c>
      <c r="I222" s="113"/>
      <c r="J222" s="183" t="s">
        <v>1295</v>
      </c>
      <c r="K222" s="184"/>
    </row>
    <row r="223" spans="1:11" ht="18" customHeight="1" x14ac:dyDescent="0.2">
      <c r="A223" s="60" t="s">
        <v>1003</v>
      </c>
      <c r="B223" s="185" t="s">
        <v>1430</v>
      </c>
      <c r="C223" s="185"/>
      <c r="D223" s="185"/>
      <c r="E223" s="185"/>
      <c r="F223" s="185"/>
      <c r="G223" s="61">
        <v>25</v>
      </c>
      <c r="H223" s="62" t="s">
        <v>1297</v>
      </c>
      <c r="I223" s="114"/>
      <c r="J223" s="221"/>
      <c r="K223" s="222"/>
    </row>
    <row r="224" spans="1:11" ht="18" customHeight="1" x14ac:dyDescent="0.2">
      <c r="A224" s="60" t="s">
        <v>1005</v>
      </c>
      <c r="B224" s="185" t="s">
        <v>1431</v>
      </c>
      <c r="C224" s="185"/>
      <c r="D224" s="185"/>
      <c r="E224" s="185"/>
      <c r="F224" s="185"/>
      <c r="G224" s="61">
        <v>24</v>
      </c>
      <c r="H224" s="62" t="s">
        <v>1297</v>
      </c>
      <c r="I224" s="114"/>
      <c r="J224" s="221"/>
      <c r="K224" s="222"/>
    </row>
    <row r="225" spans="1:11" ht="18" customHeight="1" x14ac:dyDescent="0.2">
      <c r="A225" s="60" t="s">
        <v>1004</v>
      </c>
      <c r="B225" s="185" t="s">
        <v>1432</v>
      </c>
      <c r="C225" s="185"/>
      <c r="D225" s="185"/>
      <c r="E225" s="185"/>
      <c r="F225" s="185"/>
      <c r="G225" s="61">
        <v>29</v>
      </c>
      <c r="H225" s="62" t="s">
        <v>1297</v>
      </c>
      <c r="I225" s="114"/>
      <c r="J225" s="221"/>
      <c r="K225" s="222"/>
    </row>
    <row r="226" spans="1:11" ht="18" customHeight="1" x14ac:dyDescent="0.2">
      <c r="A226" s="60" t="s">
        <v>1006</v>
      </c>
      <c r="B226" s="185" t="s">
        <v>1433</v>
      </c>
      <c r="C226" s="185"/>
      <c r="D226" s="185"/>
      <c r="E226" s="185"/>
      <c r="F226" s="185"/>
      <c r="G226" s="61">
        <v>29</v>
      </c>
      <c r="H226" s="62" t="s">
        <v>1297</v>
      </c>
      <c r="I226" s="114"/>
      <c r="J226" s="221"/>
      <c r="K226" s="222"/>
    </row>
    <row r="227" spans="1:11" ht="18" customHeight="1" x14ac:dyDescent="0.2">
      <c r="A227" s="60">
        <v>602</v>
      </c>
      <c r="B227" s="185" t="s">
        <v>1434</v>
      </c>
      <c r="C227" s="185"/>
      <c r="D227" s="185"/>
      <c r="E227" s="185"/>
      <c r="F227" s="185"/>
      <c r="G227" s="115">
        <v>29</v>
      </c>
      <c r="H227" s="62" t="s">
        <v>1297</v>
      </c>
      <c r="I227" s="64"/>
      <c r="J227" s="221"/>
      <c r="K227" s="222"/>
    </row>
    <row r="230" spans="1:11" ht="18" customHeight="1" x14ac:dyDescent="0.2">
      <c r="A230" s="197" t="s">
        <v>1435</v>
      </c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</row>
    <row r="231" spans="1:11" ht="18" customHeight="1" x14ac:dyDescent="0.2">
      <c r="A231" s="197"/>
      <c r="B231" s="197"/>
      <c r="C231" s="197"/>
      <c r="D231" s="197"/>
      <c r="E231" s="197"/>
      <c r="F231" s="197"/>
      <c r="G231" s="197"/>
      <c r="H231" s="197"/>
      <c r="I231" s="197"/>
      <c r="J231" s="197"/>
      <c r="K231" s="197"/>
    </row>
    <row r="232" spans="1:11" ht="18" customHeight="1" x14ac:dyDescent="0.2">
      <c r="A232" s="56" t="s">
        <v>1291</v>
      </c>
      <c r="B232" s="182" t="s">
        <v>1292</v>
      </c>
      <c r="C232" s="182"/>
      <c r="D232" s="182"/>
      <c r="E232" s="182"/>
      <c r="F232" s="182"/>
      <c r="G232" s="57" t="s">
        <v>1293</v>
      </c>
      <c r="H232" s="58" t="s">
        <v>1294</v>
      </c>
      <c r="I232" s="113"/>
      <c r="J232" s="183" t="s">
        <v>1295</v>
      </c>
      <c r="K232" s="184"/>
    </row>
    <row r="233" spans="1:11" ht="18" customHeight="1" x14ac:dyDescent="0.2">
      <c r="A233" s="60" t="s">
        <v>330</v>
      </c>
      <c r="B233" s="185" t="s">
        <v>1436</v>
      </c>
      <c r="C233" s="185"/>
      <c r="D233" s="185"/>
      <c r="E233" s="185"/>
      <c r="F233" s="185"/>
      <c r="G233" s="61">
        <v>5.5</v>
      </c>
      <c r="H233" s="62" t="s">
        <v>1294</v>
      </c>
      <c r="I233" s="64"/>
      <c r="J233" s="99"/>
      <c r="K233" s="69"/>
    </row>
    <row r="234" spans="1:11" ht="18" customHeight="1" x14ac:dyDescent="0.2">
      <c r="A234" s="60" t="s">
        <v>791</v>
      </c>
      <c r="B234" s="185" t="s">
        <v>1437</v>
      </c>
      <c r="C234" s="185"/>
      <c r="D234" s="185"/>
      <c r="E234" s="185"/>
      <c r="F234" s="185"/>
      <c r="G234" s="61"/>
      <c r="H234" s="62" t="s">
        <v>1294</v>
      </c>
      <c r="I234" s="64"/>
      <c r="J234" s="99"/>
      <c r="K234" s="69"/>
    </row>
    <row r="235" spans="1:11" ht="18" customHeight="1" x14ac:dyDescent="0.2">
      <c r="A235" s="60" t="s">
        <v>1438</v>
      </c>
      <c r="B235" s="185" t="s">
        <v>1439</v>
      </c>
      <c r="C235" s="185"/>
      <c r="D235" s="185"/>
      <c r="E235" s="185"/>
      <c r="F235" s="185"/>
      <c r="G235" s="61">
        <v>9</v>
      </c>
      <c r="H235" s="62" t="s">
        <v>1294</v>
      </c>
      <c r="I235" s="114"/>
      <c r="J235" s="99"/>
      <c r="K235" s="69"/>
    </row>
    <row r="236" spans="1:11" ht="18" customHeight="1" x14ac:dyDescent="0.2">
      <c r="A236" s="60" t="s">
        <v>504</v>
      </c>
      <c r="B236" s="185" t="s">
        <v>1440</v>
      </c>
      <c r="C236" s="185"/>
      <c r="D236" s="185"/>
      <c r="E236" s="185"/>
      <c r="F236" s="185"/>
      <c r="G236" s="61">
        <v>34</v>
      </c>
      <c r="H236" s="62" t="s">
        <v>1297</v>
      </c>
      <c r="I236" s="114"/>
      <c r="J236" s="99"/>
      <c r="K236" s="69"/>
    </row>
    <row r="237" spans="1:11" ht="18" customHeight="1" x14ac:dyDescent="0.2">
      <c r="A237" s="60" t="s">
        <v>331</v>
      </c>
      <c r="B237" s="185" t="s">
        <v>1441</v>
      </c>
      <c r="C237" s="185"/>
      <c r="D237" s="185"/>
      <c r="E237" s="185"/>
      <c r="F237" s="185"/>
      <c r="G237" s="61"/>
      <c r="H237" s="62" t="s">
        <v>1297</v>
      </c>
      <c r="I237" s="114"/>
      <c r="J237" s="99"/>
      <c r="K237" s="69"/>
    </row>
    <row r="238" spans="1:11" ht="18" customHeight="1" x14ac:dyDescent="0.2">
      <c r="A238" s="60" t="s">
        <v>332</v>
      </c>
      <c r="B238" s="185" t="s">
        <v>1442</v>
      </c>
      <c r="C238" s="185"/>
      <c r="D238" s="185"/>
      <c r="E238" s="185"/>
      <c r="F238" s="185"/>
      <c r="G238" s="115">
        <v>34</v>
      </c>
      <c r="H238" s="62" t="s">
        <v>1297</v>
      </c>
      <c r="I238" s="114"/>
      <c r="J238" s="99"/>
      <c r="K238" s="69"/>
    </row>
    <row r="239" spans="1:11" ht="18" customHeight="1" x14ac:dyDescent="0.2">
      <c r="A239" s="60" t="s">
        <v>1443</v>
      </c>
      <c r="B239" s="185" t="s">
        <v>1444</v>
      </c>
      <c r="C239" s="185"/>
      <c r="D239" s="185"/>
      <c r="E239" s="185"/>
      <c r="F239" s="185"/>
      <c r="G239" s="115">
        <v>34</v>
      </c>
      <c r="H239" s="62" t="s">
        <v>1297</v>
      </c>
      <c r="I239" s="114"/>
      <c r="J239" s="99"/>
      <c r="K239" s="69"/>
    </row>
    <row r="240" spans="1:11" ht="18" customHeight="1" x14ac:dyDescent="0.2">
      <c r="A240" s="60" t="s">
        <v>1445</v>
      </c>
      <c r="B240" s="185" t="s">
        <v>1446</v>
      </c>
      <c r="C240" s="185"/>
      <c r="D240" s="185"/>
      <c r="E240" s="185"/>
      <c r="F240" s="185"/>
      <c r="G240" s="115">
        <v>36</v>
      </c>
      <c r="H240" s="62" t="s">
        <v>1297</v>
      </c>
      <c r="I240" s="114"/>
      <c r="J240" s="99"/>
      <c r="K240" s="69"/>
    </row>
    <row r="241" spans="1:11" ht="18" customHeight="1" x14ac:dyDescent="0.2">
      <c r="A241" s="60" t="s">
        <v>1447</v>
      </c>
      <c r="B241" s="185" t="s">
        <v>1448</v>
      </c>
      <c r="C241" s="185"/>
      <c r="D241" s="185"/>
      <c r="E241" s="185"/>
      <c r="F241" s="185"/>
      <c r="G241" s="61">
        <v>36</v>
      </c>
      <c r="H241" s="62" t="s">
        <v>1297</v>
      </c>
      <c r="I241" s="114"/>
      <c r="J241" s="99"/>
      <c r="K241" s="69"/>
    </row>
    <row r="242" spans="1:11" ht="18" customHeight="1" x14ac:dyDescent="0.2">
      <c r="A242" s="60" t="s">
        <v>333</v>
      </c>
      <c r="B242" s="83" t="s">
        <v>1449</v>
      </c>
      <c r="C242" s="105"/>
      <c r="D242" s="105"/>
      <c r="E242" s="105"/>
      <c r="F242" s="105"/>
      <c r="G242" s="61">
        <v>50</v>
      </c>
      <c r="H242" s="62" t="s">
        <v>1297</v>
      </c>
      <c r="I242" s="114"/>
      <c r="J242" s="99"/>
      <c r="K242" s="69"/>
    </row>
    <row r="243" spans="1:11" ht="18" customHeight="1" x14ac:dyDescent="0.2">
      <c r="A243" s="60" t="s">
        <v>1450</v>
      </c>
      <c r="B243" s="83" t="s">
        <v>1451</v>
      </c>
      <c r="C243" s="105"/>
      <c r="D243" s="105"/>
      <c r="E243" s="105"/>
      <c r="F243" s="105"/>
      <c r="G243" s="61">
        <v>35</v>
      </c>
      <c r="H243" s="62" t="s">
        <v>1297</v>
      </c>
      <c r="I243" s="114"/>
      <c r="J243" s="99"/>
      <c r="K243" s="69"/>
    </row>
    <row r="244" spans="1:11" ht="18" customHeight="1" x14ac:dyDescent="0.2">
      <c r="A244" s="60" t="s">
        <v>1452</v>
      </c>
      <c r="B244" s="185" t="s">
        <v>1453</v>
      </c>
      <c r="C244" s="185"/>
      <c r="D244" s="185"/>
      <c r="E244" s="185"/>
      <c r="F244" s="185"/>
      <c r="G244" s="115">
        <v>215</v>
      </c>
      <c r="H244" s="62" t="s">
        <v>1392</v>
      </c>
      <c r="I244" s="114"/>
      <c r="J244" s="99"/>
      <c r="K244" s="69"/>
    </row>
    <row r="245" spans="1:11" ht="18" customHeight="1" x14ac:dyDescent="0.2">
      <c r="A245" s="60" t="s">
        <v>502</v>
      </c>
      <c r="B245" s="185" t="s">
        <v>1454</v>
      </c>
      <c r="C245" s="185"/>
      <c r="D245" s="185"/>
      <c r="E245" s="185"/>
      <c r="F245" s="185"/>
      <c r="G245" s="115">
        <v>195</v>
      </c>
      <c r="H245" s="62" t="s">
        <v>1392</v>
      </c>
      <c r="I245" s="114"/>
      <c r="J245" s="116"/>
      <c r="K245" s="69"/>
    </row>
    <row r="246" spans="1:11" ht="18" customHeight="1" x14ac:dyDescent="0.2">
      <c r="A246" s="60">
        <v>301</v>
      </c>
      <c r="B246" s="185" t="s">
        <v>1455</v>
      </c>
      <c r="C246" s="185"/>
      <c r="D246" s="185"/>
      <c r="E246" s="185"/>
      <c r="F246" s="185"/>
      <c r="G246" s="115">
        <v>290</v>
      </c>
      <c r="H246" s="62" t="s">
        <v>1392</v>
      </c>
      <c r="I246" s="114"/>
      <c r="J246" s="99"/>
      <c r="K246" s="69"/>
    </row>
    <row r="247" spans="1:11" ht="18" customHeight="1" x14ac:dyDescent="0.2">
      <c r="A247" s="60">
        <v>300</v>
      </c>
      <c r="B247" s="185" t="s">
        <v>1456</v>
      </c>
      <c r="C247" s="185"/>
      <c r="D247" s="185"/>
      <c r="E247" s="185"/>
      <c r="F247" s="185"/>
      <c r="G247" s="115">
        <v>108</v>
      </c>
      <c r="H247" s="62" t="s">
        <v>1392</v>
      </c>
      <c r="I247" s="64"/>
      <c r="J247" s="99"/>
      <c r="K247" s="69"/>
    </row>
    <row r="248" spans="1:11" ht="18" customHeight="1" x14ac:dyDescent="0.2">
      <c r="A248" s="60" t="s">
        <v>365</v>
      </c>
      <c r="B248" s="185" t="s">
        <v>1457</v>
      </c>
      <c r="C248" s="185"/>
      <c r="D248" s="185"/>
      <c r="E248" s="185"/>
      <c r="F248" s="185"/>
      <c r="G248" s="115">
        <v>275</v>
      </c>
      <c r="H248" s="62" t="s">
        <v>1392</v>
      </c>
      <c r="I248" s="64"/>
      <c r="J248" s="99"/>
      <c r="K248" s="69"/>
    </row>
    <row r="249" spans="1:11" ht="18" customHeight="1" x14ac:dyDescent="0.2">
      <c r="A249" s="60" t="s">
        <v>475</v>
      </c>
      <c r="B249" s="185" t="s">
        <v>1458</v>
      </c>
      <c r="C249" s="185"/>
      <c r="D249" s="185"/>
      <c r="E249" s="185"/>
      <c r="F249" s="185"/>
      <c r="G249" s="115">
        <v>218</v>
      </c>
      <c r="H249" s="62" t="s">
        <v>1392</v>
      </c>
      <c r="I249" s="64"/>
      <c r="J249" s="99"/>
      <c r="K249" s="69"/>
    </row>
    <row r="250" spans="1:11" ht="18" customHeight="1" x14ac:dyDescent="0.2">
      <c r="A250" s="60" t="s">
        <v>335</v>
      </c>
      <c r="B250" s="185" t="s">
        <v>1459</v>
      </c>
      <c r="C250" s="185"/>
      <c r="D250" s="185"/>
      <c r="E250" s="185"/>
      <c r="F250" s="185"/>
      <c r="G250" s="115">
        <v>21</v>
      </c>
      <c r="H250" s="62" t="s">
        <v>1297</v>
      </c>
      <c r="I250" s="64"/>
      <c r="J250" s="99"/>
      <c r="K250" s="69"/>
    </row>
    <row r="251" spans="1:11" ht="18" customHeight="1" x14ac:dyDescent="0.2">
      <c r="A251" s="60" t="s">
        <v>334</v>
      </c>
      <c r="B251" s="185" t="s">
        <v>1460</v>
      </c>
      <c r="C251" s="185"/>
      <c r="D251" s="185"/>
      <c r="E251" s="185"/>
      <c r="F251" s="185"/>
      <c r="G251" s="115">
        <v>22</v>
      </c>
      <c r="H251" s="62" t="s">
        <v>1297</v>
      </c>
      <c r="I251" s="64"/>
      <c r="J251" s="99"/>
      <c r="K251" s="69"/>
    </row>
    <row r="252" spans="1:11" ht="18" customHeight="1" x14ac:dyDescent="0.35">
      <c r="A252" s="60" t="s">
        <v>1739</v>
      </c>
      <c r="B252" s="185" t="s">
        <v>1740</v>
      </c>
      <c r="C252" s="185"/>
      <c r="D252" s="185"/>
      <c r="E252" s="185"/>
      <c r="F252" s="185"/>
      <c r="G252" s="115">
        <v>48</v>
      </c>
      <c r="H252" s="62" t="s">
        <v>1294</v>
      </c>
      <c r="I252" s="64"/>
      <c r="J252" s="201" t="s">
        <v>1356</v>
      </c>
      <c r="K252" s="202"/>
    </row>
    <row r="253" spans="1:11" ht="18" customHeight="1" x14ac:dyDescent="0.2">
      <c r="A253" s="68"/>
      <c r="B253" s="220"/>
      <c r="C253" s="220"/>
      <c r="D253" s="220"/>
      <c r="E253" s="220"/>
      <c r="F253" s="220"/>
      <c r="G253" s="117"/>
      <c r="H253" s="72"/>
      <c r="I253" s="73"/>
      <c r="J253" s="78"/>
      <c r="K253" s="69"/>
    </row>
    <row r="254" spans="1:11" ht="18" customHeight="1" x14ac:dyDescent="0.2">
      <c r="A254" s="79"/>
      <c r="B254" s="172"/>
      <c r="C254" s="172"/>
      <c r="D254" s="172"/>
      <c r="E254" s="172"/>
      <c r="F254" s="172"/>
      <c r="G254" s="247"/>
      <c r="H254" s="174"/>
      <c r="J254" s="74"/>
      <c r="K254" s="82"/>
    </row>
    <row r="255" spans="1:11" ht="18" customHeight="1" x14ac:dyDescent="0.2">
      <c r="A255" s="197" t="s">
        <v>1461</v>
      </c>
      <c r="B255" s="197"/>
      <c r="C255" s="197"/>
      <c r="D255" s="197"/>
      <c r="E255" s="197"/>
      <c r="F255" s="197"/>
      <c r="G255" s="197"/>
      <c r="H255" s="197"/>
      <c r="I255" s="197"/>
      <c r="J255" s="197"/>
      <c r="K255" s="197"/>
    </row>
    <row r="256" spans="1:11" ht="18" customHeight="1" x14ac:dyDescent="0.2">
      <c r="A256" s="197"/>
      <c r="B256" s="197"/>
      <c r="C256" s="197"/>
      <c r="D256" s="197"/>
      <c r="E256" s="197"/>
      <c r="F256" s="197"/>
      <c r="G256" s="197"/>
      <c r="H256" s="197"/>
      <c r="I256" s="197"/>
      <c r="J256" s="197"/>
      <c r="K256" s="197"/>
    </row>
    <row r="257" spans="1:11" ht="18" customHeight="1" x14ac:dyDescent="0.2">
      <c r="A257" s="56" t="s">
        <v>1291</v>
      </c>
      <c r="B257" s="182" t="s">
        <v>1292</v>
      </c>
      <c r="C257" s="182"/>
      <c r="D257" s="182"/>
      <c r="E257" s="182"/>
      <c r="F257" s="182"/>
      <c r="G257" s="57" t="s">
        <v>1293</v>
      </c>
      <c r="H257" s="58" t="s">
        <v>1294</v>
      </c>
      <c r="I257" s="59"/>
      <c r="J257" s="183" t="s">
        <v>1295</v>
      </c>
      <c r="K257" s="184"/>
    </row>
    <row r="258" spans="1:11" ht="18" customHeight="1" x14ac:dyDescent="0.2">
      <c r="A258" s="60">
        <v>150</v>
      </c>
      <c r="B258" s="185" t="s">
        <v>1462</v>
      </c>
      <c r="C258" s="185"/>
      <c r="D258" s="185"/>
      <c r="E258" s="185"/>
      <c r="F258" s="185"/>
      <c r="G258" s="61"/>
      <c r="H258" s="62" t="s">
        <v>1392</v>
      </c>
      <c r="I258" s="64"/>
      <c r="J258" s="210"/>
      <c r="K258" s="211"/>
    </row>
    <row r="259" spans="1:11" ht="18" customHeight="1" x14ac:dyDescent="0.2">
      <c r="A259" s="60" t="s">
        <v>1463</v>
      </c>
      <c r="B259" s="185" t="s">
        <v>1464</v>
      </c>
      <c r="C259" s="185"/>
      <c r="D259" s="185"/>
      <c r="E259" s="185"/>
      <c r="F259" s="185"/>
      <c r="G259" s="61"/>
      <c r="H259" s="62" t="s">
        <v>1392</v>
      </c>
      <c r="I259" s="64"/>
      <c r="J259" s="210"/>
      <c r="K259" s="211"/>
    </row>
    <row r="260" spans="1:11" ht="18" customHeight="1" x14ac:dyDescent="0.2">
      <c r="A260" s="60" t="s">
        <v>1465</v>
      </c>
      <c r="B260" s="185" t="s">
        <v>1466</v>
      </c>
      <c r="C260" s="185"/>
      <c r="D260" s="185"/>
      <c r="E260" s="185"/>
      <c r="F260" s="185"/>
      <c r="G260" s="61">
        <v>155</v>
      </c>
      <c r="H260" s="62" t="s">
        <v>1392</v>
      </c>
      <c r="I260" s="64"/>
      <c r="J260" s="210"/>
      <c r="K260" s="211"/>
    </row>
    <row r="262" spans="1:11" ht="18" customHeight="1" x14ac:dyDescent="0.2">
      <c r="A262" s="176"/>
    </row>
    <row r="263" spans="1:11" ht="18" customHeight="1" x14ac:dyDescent="0.2">
      <c r="A263" s="176"/>
    </row>
    <row r="264" spans="1:11" ht="18" customHeight="1" x14ac:dyDescent="0.2">
      <c r="A264" s="176"/>
    </row>
    <row r="266" spans="1:11" ht="18" customHeight="1" x14ac:dyDescent="0.2">
      <c r="A266" s="197" t="s">
        <v>1467</v>
      </c>
      <c r="B266" s="197"/>
      <c r="C266" s="197"/>
      <c r="D266" s="197"/>
      <c r="E266" s="197"/>
      <c r="F266" s="197"/>
      <c r="G266" s="197"/>
      <c r="H266" s="197"/>
      <c r="I266" s="197"/>
      <c r="J266" s="197"/>
      <c r="K266" s="197"/>
    </row>
    <row r="267" spans="1:11" ht="18" customHeight="1" x14ac:dyDescent="0.2">
      <c r="A267" s="197"/>
      <c r="B267" s="197"/>
      <c r="C267" s="197"/>
      <c r="D267" s="197"/>
      <c r="E267" s="197"/>
      <c r="F267" s="197"/>
      <c r="G267" s="197"/>
      <c r="H267" s="197"/>
      <c r="I267" s="197"/>
      <c r="J267" s="197"/>
      <c r="K267" s="197"/>
    </row>
    <row r="268" spans="1:11" ht="18" customHeight="1" x14ac:dyDescent="0.2">
      <c r="A268" s="56" t="s">
        <v>1291</v>
      </c>
      <c r="B268" s="182" t="s">
        <v>1292</v>
      </c>
      <c r="C268" s="182"/>
      <c r="D268" s="182"/>
      <c r="E268" s="182"/>
      <c r="F268" s="182"/>
      <c r="G268" s="57" t="s">
        <v>1293</v>
      </c>
      <c r="H268" s="58" t="s">
        <v>1294</v>
      </c>
      <c r="I268" s="59"/>
      <c r="J268" s="183" t="s">
        <v>1295</v>
      </c>
      <c r="K268" s="184"/>
    </row>
    <row r="269" spans="1:11" ht="18" customHeight="1" x14ac:dyDescent="0.2">
      <c r="A269" s="60" t="s">
        <v>1468</v>
      </c>
      <c r="B269" s="185" t="s">
        <v>1469</v>
      </c>
      <c r="C269" s="185"/>
      <c r="D269" s="185"/>
      <c r="E269" s="185"/>
      <c r="F269" s="185"/>
      <c r="G269" s="61">
        <v>160</v>
      </c>
      <c r="H269" s="62" t="s">
        <v>1392</v>
      </c>
      <c r="I269" s="64"/>
      <c r="J269" s="210"/>
      <c r="K269" s="211"/>
    </row>
    <row r="270" spans="1:11" ht="18" customHeight="1" x14ac:dyDescent="0.2">
      <c r="A270" s="60">
        <v>303</v>
      </c>
      <c r="B270" s="185" t="s">
        <v>1470</v>
      </c>
      <c r="C270" s="185"/>
      <c r="D270" s="185"/>
      <c r="E270" s="185"/>
      <c r="F270" s="185"/>
      <c r="G270" s="61">
        <v>153</v>
      </c>
      <c r="H270" s="62" t="s">
        <v>1471</v>
      </c>
      <c r="I270" s="64"/>
      <c r="J270" s="210"/>
      <c r="K270" s="211"/>
    </row>
    <row r="271" spans="1:11" ht="18" customHeight="1" x14ac:dyDescent="0.2">
      <c r="A271" s="60" t="s">
        <v>1472</v>
      </c>
      <c r="B271" s="185" t="s">
        <v>1473</v>
      </c>
      <c r="C271" s="185"/>
      <c r="D271" s="185"/>
      <c r="E271" s="185"/>
      <c r="F271" s="185"/>
      <c r="G271" s="61">
        <v>90</v>
      </c>
      <c r="H271" s="62" t="s">
        <v>1471</v>
      </c>
      <c r="I271" s="64"/>
      <c r="J271" s="210"/>
      <c r="K271" s="211"/>
    </row>
    <row r="272" spans="1:11" ht="18" customHeight="1" x14ac:dyDescent="0.2">
      <c r="A272" s="60" t="s">
        <v>331</v>
      </c>
      <c r="B272" s="185" t="s">
        <v>1474</v>
      </c>
      <c r="C272" s="185"/>
      <c r="D272" s="185"/>
      <c r="E272" s="185"/>
      <c r="F272" s="185"/>
      <c r="G272" s="61" t="s">
        <v>1420</v>
      </c>
      <c r="H272" s="62" t="s">
        <v>1336</v>
      </c>
      <c r="I272" s="64"/>
      <c r="J272" s="210"/>
      <c r="K272" s="211"/>
    </row>
    <row r="275" spans="1:11" ht="18" customHeight="1" x14ac:dyDescent="0.2">
      <c r="A275" s="197" t="s">
        <v>1475</v>
      </c>
      <c r="B275" s="197"/>
      <c r="C275" s="197"/>
      <c r="D275" s="197"/>
      <c r="E275" s="197"/>
      <c r="F275" s="197"/>
      <c r="G275" s="197"/>
      <c r="H275" s="197"/>
      <c r="I275" s="197"/>
      <c r="J275" s="197"/>
      <c r="K275" s="197"/>
    </row>
    <row r="276" spans="1:11" ht="18" customHeight="1" x14ac:dyDescent="0.2">
      <c r="A276" s="197"/>
      <c r="B276" s="197"/>
      <c r="C276" s="197"/>
      <c r="D276" s="197"/>
      <c r="E276" s="197"/>
      <c r="F276" s="197"/>
      <c r="G276" s="197"/>
      <c r="H276" s="197"/>
      <c r="I276" s="197"/>
      <c r="J276" s="197"/>
      <c r="K276" s="197"/>
    </row>
    <row r="277" spans="1:11" ht="18" customHeight="1" x14ac:dyDescent="0.2">
      <c r="A277" s="56" t="s">
        <v>1291</v>
      </c>
      <c r="B277" s="182" t="s">
        <v>1292</v>
      </c>
      <c r="C277" s="182"/>
      <c r="D277" s="182"/>
      <c r="E277" s="182"/>
      <c r="F277" s="182"/>
      <c r="G277" s="57" t="s">
        <v>1293</v>
      </c>
      <c r="H277" s="58" t="s">
        <v>1294</v>
      </c>
      <c r="I277" s="59"/>
      <c r="J277" s="183" t="s">
        <v>1295</v>
      </c>
      <c r="K277" s="184"/>
    </row>
    <row r="278" spans="1:11" ht="18" customHeight="1" x14ac:dyDescent="0.2">
      <c r="A278" s="60" t="s">
        <v>753</v>
      </c>
      <c r="B278" s="185" t="s">
        <v>1476</v>
      </c>
      <c r="C278" s="185"/>
      <c r="D278" s="185"/>
      <c r="E278" s="185"/>
      <c r="F278" s="185"/>
      <c r="G278" s="61">
        <v>210</v>
      </c>
      <c r="H278" s="62" t="s">
        <v>1392</v>
      </c>
      <c r="I278" s="64"/>
      <c r="J278" s="210"/>
      <c r="K278" s="211"/>
    </row>
    <row r="279" spans="1:11" ht="18" customHeight="1" x14ac:dyDescent="0.2">
      <c r="A279" s="60">
        <v>156</v>
      </c>
      <c r="B279" s="185" t="s">
        <v>1477</v>
      </c>
      <c r="C279" s="185"/>
      <c r="D279" s="185"/>
      <c r="E279" s="185"/>
      <c r="F279" s="185"/>
      <c r="G279" s="61">
        <v>210</v>
      </c>
      <c r="H279" s="62" t="s">
        <v>1392</v>
      </c>
      <c r="I279" s="64"/>
      <c r="J279" s="210"/>
      <c r="K279" s="211"/>
    </row>
    <row r="280" spans="1:11" ht="18" customHeight="1" x14ac:dyDescent="0.2">
      <c r="A280" s="60" t="s">
        <v>793</v>
      </c>
      <c r="B280" s="185" t="s">
        <v>1478</v>
      </c>
      <c r="C280" s="185"/>
      <c r="D280" s="185"/>
      <c r="E280" s="185"/>
      <c r="F280" s="185"/>
      <c r="G280" s="61">
        <v>265</v>
      </c>
      <c r="H280" s="62" t="s">
        <v>1392</v>
      </c>
      <c r="I280" s="64"/>
      <c r="J280" s="210"/>
      <c r="K280" s="211"/>
    </row>
    <row r="281" spans="1:11" ht="18" customHeight="1" x14ac:dyDescent="0.2">
      <c r="A281" s="68"/>
      <c r="B281" s="81" t="s">
        <v>1479</v>
      </c>
      <c r="C281" s="111"/>
      <c r="D281" s="111"/>
      <c r="E281" s="111"/>
      <c r="F281" s="111"/>
      <c r="G281" s="71"/>
      <c r="H281" s="72"/>
      <c r="I281" s="118"/>
      <c r="J281" s="119"/>
    </row>
    <row r="282" spans="1:11" ht="18" customHeight="1" x14ac:dyDescent="0.2">
      <c r="A282" s="79"/>
      <c r="B282" s="45"/>
      <c r="C282" s="89"/>
      <c r="D282" s="89"/>
      <c r="E282" s="89"/>
      <c r="F282" s="89"/>
      <c r="G282" s="90"/>
      <c r="H282" s="81"/>
      <c r="I282" s="120"/>
      <c r="J282" s="121"/>
    </row>
    <row r="283" spans="1:11" ht="18" customHeight="1" x14ac:dyDescent="0.3">
      <c r="A283" s="79"/>
      <c r="B283" s="82"/>
      <c r="C283" s="82"/>
      <c r="D283" s="82"/>
      <c r="E283" s="82"/>
      <c r="F283" s="82"/>
      <c r="G283" s="90"/>
      <c r="H283" s="81"/>
      <c r="I283" s="120"/>
      <c r="J283" s="108"/>
    </row>
    <row r="284" spans="1:11" ht="18" customHeight="1" x14ac:dyDescent="0.2">
      <c r="A284" s="219" t="s">
        <v>1480</v>
      </c>
      <c r="B284" s="219"/>
      <c r="C284" s="219"/>
      <c r="D284" s="219"/>
      <c r="E284" s="219"/>
      <c r="F284" s="219"/>
      <c r="G284" s="219"/>
      <c r="H284" s="219"/>
      <c r="I284" s="219"/>
      <c r="J284" s="219"/>
      <c r="K284" s="219"/>
    </row>
    <row r="285" spans="1:11" ht="18" customHeight="1" x14ac:dyDescent="0.2">
      <c r="A285" s="219"/>
      <c r="B285" s="219"/>
      <c r="C285" s="219"/>
      <c r="D285" s="219"/>
      <c r="E285" s="219"/>
      <c r="F285" s="219"/>
      <c r="G285" s="219"/>
      <c r="H285" s="219"/>
      <c r="I285" s="219"/>
      <c r="J285" s="219"/>
      <c r="K285" s="219"/>
    </row>
    <row r="286" spans="1:11" ht="18" customHeight="1" x14ac:dyDescent="0.2">
      <c r="A286" s="56" t="s">
        <v>1291</v>
      </c>
      <c r="B286" s="182" t="s">
        <v>1292</v>
      </c>
      <c r="C286" s="182"/>
      <c r="D286" s="182"/>
      <c r="E286" s="182"/>
      <c r="F286" s="182"/>
      <c r="G286" s="57" t="s">
        <v>1293</v>
      </c>
      <c r="H286" s="58" t="s">
        <v>1294</v>
      </c>
      <c r="I286" s="59"/>
      <c r="J286" s="183" t="s">
        <v>1295</v>
      </c>
      <c r="K286" s="184"/>
    </row>
    <row r="287" spans="1:11" ht="18" customHeight="1" x14ac:dyDescent="0.2">
      <c r="A287" s="60">
        <v>320</v>
      </c>
      <c r="B287" s="185" t="s">
        <v>1481</v>
      </c>
      <c r="C287" s="185"/>
      <c r="D287" s="185"/>
      <c r="E287" s="185"/>
      <c r="F287" s="185"/>
      <c r="G287" s="61">
        <v>285</v>
      </c>
      <c r="H287" s="62" t="s">
        <v>1392</v>
      </c>
      <c r="I287" s="63"/>
      <c r="J287" s="210"/>
      <c r="K287" s="211"/>
    </row>
    <row r="288" spans="1:11" ht="18" customHeight="1" x14ac:dyDescent="0.2">
      <c r="A288" s="60" t="s">
        <v>292</v>
      </c>
      <c r="B288" s="185" t="s">
        <v>1482</v>
      </c>
      <c r="C288" s="185"/>
      <c r="D288" s="185"/>
      <c r="E288" s="185"/>
      <c r="F288" s="185"/>
      <c r="G288" s="61">
        <v>235</v>
      </c>
      <c r="H288" s="62" t="s">
        <v>1392</v>
      </c>
      <c r="I288" s="63"/>
      <c r="J288" s="210"/>
      <c r="K288" s="211"/>
    </row>
    <row r="289" spans="1:11" ht="18" customHeight="1" x14ac:dyDescent="0.2">
      <c r="A289" s="60" t="s">
        <v>473</v>
      </c>
      <c r="B289" s="185" t="s">
        <v>1483</v>
      </c>
      <c r="C289" s="185"/>
      <c r="D289" s="185"/>
      <c r="E289" s="185"/>
      <c r="F289" s="185"/>
      <c r="G289" s="61">
        <v>205</v>
      </c>
      <c r="H289" s="62" t="s">
        <v>1392</v>
      </c>
      <c r="I289" s="63"/>
      <c r="J289" s="210"/>
      <c r="K289" s="211"/>
    </row>
    <row r="290" spans="1:11" ht="18" customHeight="1" x14ac:dyDescent="0.2">
      <c r="A290" s="60">
        <v>321</v>
      </c>
      <c r="B290" s="185" t="s">
        <v>1484</v>
      </c>
      <c r="C290" s="185"/>
      <c r="D290" s="185"/>
      <c r="E290" s="185"/>
      <c r="F290" s="185"/>
      <c r="G290" s="61">
        <v>125</v>
      </c>
      <c r="H290" s="62" t="s">
        <v>1471</v>
      </c>
      <c r="I290" s="63"/>
      <c r="J290" s="210"/>
      <c r="K290" s="211"/>
    </row>
    <row r="293" spans="1:11" ht="18" customHeight="1" x14ac:dyDescent="0.2">
      <c r="A293" s="197" t="s">
        <v>1485</v>
      </c>
      <c r="B293" s="197"/>
      <c r="C293" s="197"/>
      <c r="D293" s="197"/>
      <c r="E293" s="197"/>
      <c r="F293" s="197"/>
      <c r="G293" s="197"/>
      <c r="H293" s="197"/>
      <c r="I293" s="197"/>
      <c r="J293" s="197"/>
      <c r="K293" s="197"/>
    </row>
    <row r="294" spans="1:11" ht="18" customHeight="1" x14ac:dyDescent="0.2">
      <c r="A294" s="197"/>
      <c r="B294" s="197"/>
      <c r="C294" s="197"/>
      <c r="D294" s="197"/>
      <c r="E294" s="197"/>
      <c r="F294" s="197"/>
      <c r="G294" s="197"/>
      <c r="H294" s="197"/>
      <c r="I294" s="197"/>
      <c r="J294" s="197"/>
      <c r="K294" s="197"/>
    </row>
    <row r="295" spans="1:11" ht="18" customHeight="1" x14ac:dyDescent="0.2">
      <c r="A295" s="56" t="s">
        <v>1291</v>
      </c>
      <c r="B295" s="182" t="s">
        <v>1292</v>
      </c>
      <c r="C295" s="182"/>
      <c r="D295" s="182"/>
      <c r="E295" s="182"/>
      <c r="F295" s="182"/>
      <c r="G295" s="57" t="s">
        <v>1293</v>
      </c>
      <c r="H295" s="58" t="s">
        <v>1294</v>
      </c>
      <c r="I295" s="59"/>
      <c r="J295" s="183" t="s">
        <v>1295</v>
      </c>
      <c r="K295" s="184"/>
    </row>
    <row r="296" spans="1:11" ht="18" customHeight="1" x14ac:dyDescent="0.25">
      <c r="A296" s="60">
        <v>413</v>
      </c>
      <c r="B296" s="185" t="s">
        <v>1486</v>
      </c>
      <c r="C296" s="185"/>
      <c r="D296" s="185"/>
      <c r="E296" s="185"/>
      <c r="F296" s="185"/>
      <c r="G296" s="61">
        <v>28.92</v>
      </c>
      <c r="H296" s="62" t="s">
        <v>1297</v>
      </c>
      <c r="I296" s="64"/>
      <c r="J296" s="217" t="s">
        <v>1487</v>
      </c>
      <c r="K296" s="218"/>
    </row>
    <row r="297" spans="1:11" ht="18" customHeight="1" x14ac:dyDescent="0.25">
      <c r="A297" s="60">
        <v>411</v>
      </c>
      <c r="B297" s="185" t="s">
        <v>1488</v>
      </c>
      <c r="C297" s="185"/>
      <c r="D297" s="185"/>
      <c r="E297" s="185"/>
      <c r="F297" s="185"/>
      <c r="G297" s="61">
        <v>33.06</v>
      </c>
      <c r="H297" s="62" t="s">
        <v>1297</v>
      </c>
      <c r="I297" s="64"/>
      <c r="J297" s="217" t="s">
        <v>1487</v>
      </c>
      <c r="K297" s="218"/>
    </row>
    <row r="300" spans="1:11" ht="18" customHeight="1" x14ac:dyDescent="0.2">
      <c r="A300" s="197" t="s">
        <v>1489</v>
      </c>
      <c r="B300" s="197"/>
      <c r="C300" s="197"/>
      <c r="D300" s="197"/>
      <c r="E300" s="197"/>
      <c r="F300" s="197"/>
      <c r="G300" s="197"/>
      <c r="H300" s="197"/>
      <c r="I300" s="197"/>
      <c r="J300" s="197"/>
      <c r="K300" s="197"/>
    </row>
    <row r="301" spans="1:11" ht="18" customHeight="1" x14ac:dyDescent="0.2">
      <c r="A301" s="197"/>
      <c r="B301" s="197"/>
      <c r="C301" s="197"/>
      <c r="D301" s="197"/>
      <c r="E301" s="197"/>
      <c r="F301" s="197"/>
      <c r="G301" s="197"/>
      <c r="H301" s="197"/>
      <c r="I301" s="197"/>
      <c r="J301" s="197"/>
      <c r="K301" s="197"/>
    </row>
    <row r="302" spans="1:11" ht="18" customHeight="1" x14ac:dyDescent="0.2">
      <c r="A302" s="56" t="s">
        <v>1291</v>
      </c>
      <c r="B302" s="182" t="s">
        <v>1292</v>
      </c>
      <c r="C302" s="182"/>
      <c r="D302" s="182"/>
      <c r="E302" s="182"/>
      <c r="F302" s="182"/>
      <c r="G302" s="57" t="s">
        <v>1293</v>
      </c>
      <c r="H302" s="58" t="s">
        <v>1294</v>
      </c>
      <c r="I302" s="122"/>
      <c r="J302" s="183" t="s">
        <v>1295</v>
      </c>
      <c r="K302" s="184"/>
    </row>
    <row r="303" spans="1:11" ht="18" customHeight="1" x14ac:dyDescent="0.2">
      <c r="A303" s="60">
        <v>160</v>
      </c>
      <c r="B303" s="185" t="s">
        <v>1490</v>
      </c>
      <c r="C303" s="185"/>
      <c r="D303" s="185"/>
      <c r="E303" s="185"/>
      <c r="F303" s="185"/>
      <c r="G303" s="61">
        <v>205</v>
      </c>
      <c r="H303" s="62" t="s">
        <v>1392</v>
      </c>
      <c r="I303" s="123"/>
      <c r="J303" s="210"/>
      <c r="K303" s="211"/>
    </row>
    <row r="304" spans="1:11" ht="18" customHeight="1" x14ac:dyDescent="0.2">
      <c r="A304" s="60" t="s">
        <v>279</v>
      </c>
      <c r="B304" s="185" t="s">
        <v>1491</v>
      </c>
      <c r="C304" s="185"/>
      <c r="D304" s="185"/>
      <c r="E304" s="185"/>
      <c r="F304" s="185"/>
      <c r="G304" s="61">
        <v>215</v>
      </c>
      <c r="H304" s="62" t="s">
        <v>1392</v>
      </c>
      <c r="I304" s="64"/>
      <c r="J304" s="210"/>
      <c r="K304" s="211"/>
    </row>
    <row r="305" spans="1:11" ht="18" customHeight="1" x14ac:dyDescent="0.2">
      <c r="A305" s="60" t="s">
        <v>1492</v>
      </c>
      <c r="B305" s="185" t="s">
        <v>1493</v>
      </c>
      <c r="C305" s="185"/>
      <c r="D305" s="185"/>
      <c r="E305" s="185"/>
      <c r="F305" s="185"/>
      <c r="G305" s="61">
        <v>205</v>
      </c>
      <c r="H305" s="62" t="s">
        <v>1392</v>
      </c>
      <c r="I305" s="64"/>
      <c r="J305" s="210"/>
      <c r="K305" s="211"/>
    </row>
    <row r="306" spans="1:11" ht="18" customHeight="1" x14ac:dyDescent="0.2">
      <c r="A306" s="124" t="s">
        <v>1494</v>
      </c>
      <c r="B306" s="185" t="s">
        <v>1495</v>
      </c>
      <c r="C306" s="185"/>
      <c r="D306" s="185"/>
      <c r="E306" s="185"/>
      <c r="F306" s="185"/>
      <c r="G306" s="61">
        <v>215</v>
      </c>
      <c r="H306" s="62" t="s">
        <v>1392</v>
      </c>
      <c r="I306" s="64"/>
      <c r="J306" s="210"/>
      <c r="K306" s="211"/>
    </row>
    <row r="307" spans="1:11" ht="18" customHeight="1" x14ac:dyDescent="0.2">
      <c r="A307" s="125" t="s">
        <v>285</v>
      </c>
      <c r="B307" s="185" t="s">
        <v>1496</v>
      </c>
      <c r="C307" s="185"/>
      <c r="D307" s="185"/>
      <c r="E307" s="185"/>
      <c r="F307" s="185"/>
      <c r="G307" s="61">
        <v>195</v>
      </c>
      <c r="H307" s="62" t="s">
        <v>1392</v>
      </c>
      <c r="I307" s="64"/>
      <c r="J307" s="210"/>
      <c r="K307" s="211"/>
    </row>
    <row r="308" spans="1:11" ht="18" customHeight="1" x14ac:dyDescent="0.2">
      <c r="A308" s="60" t="s">
        <v>1497</v>
      </c>
      <c r="B308" s="185" t="s">
        <v>1498</v>
      </c>
      <c r="C308" s="185"/>
      <c r="D308" s="185"/>
      <c r="E308" s="185"/>
      <c r="F308" s="185"/>
      <c r="G308" s="61">
        <v>205</v>
      </c>
      <c r="H308" s="62" t="s">
        <v>1392</v>
      </c>
      <c r="I308" s="64"/>
      <c r="J308" s="210"/>
      <c r="K308" s="211"/>
    </row>
    <row r="309" spans="1:11" ht="18" customHeight="1" x14ac:dyDescent="0.2">
      <c r="A309" s="60" t="s">
        <v>194</v>
      </c>
      <c r="B309" s="185" t="s">
        <v>1499</v>
      </c>
      <c r="C309" s="185"/>
      <c r="D309" s="185"/>
      <c r="E309" s="185"/>
      <c r="F309" s="185"/>
      <c r="G309" s="61">
        <v>205</v>
      </c>
      <c r="H309" s="62" t="s">
        <v>1392</v>
      </c>
      <c r="I309" s="64"/>
      <c r="J309" s="210"/>
      <c r="K309" s="211"/>
    </row>
    <row r="310" spans="1:11" ht="18" customHeight="1" x14ac:dyDescent="0.2">
      <c r="A310" s="79"/>
      <c r="B310" s="89"/>
      <c r="C310" s="89"/>
      <c r="D310" s="89"/>
      <c r="E310" s="89"/>
      <c r="F310" s="89"/>
      <c r="G310" s="90"/>
      <c r="H310" s="81"/>
      <c r="J310" s="91"/>
      <c r="K310" s="91"/>
    </row>
    <row r="311" spans="1:11" ht="18" customHeight="1" x14ac:dyDescent="0.2">
      <c r="A311" s="79"/>
      <c r="B311" s="172"/>
      <c r="C311" s="172"/>
      <c r="D311" s="172"/>
      <c r="E311" s="172"/>
      <c r="F311" s="172"/>
      <c r="G311" s="90"/>
      <c r="H311" s="174"/>
      <c r="J311" s="169"/>
      <c r="K311" s="169"/>
    </row>
    <row r="312" spans="1:11" ht="18" customHeight="1" x14ac:dyDescent="0.2">
      <c r="A312" s="79"/>
      <c r="B312" s="172"/>
      <c r="C312" s="172"/>
      <c r="D312" s="172"/>
      <c r="E312" s="172"/>
      <c r="F312" s="172"/>
      <c r="G312" s="90"/>
      <c r="H312" s="174"/>
      <c r="J312" s="169"/>
      <c r="K312" s="169"/>
    </row>
    <row r="313" spans="1:11" ht="18" customHeight="1" x14ac:dyDescent="0.2">
      <c r="A313" s="79"/>
      <c r="B313" s="172"/>
      <c r="C313" s="172"/>
      <c r="D313" s="172"/>
      <c r="E313" s="172"/>
      <c r="F313" s="172"/>
      <c r="G313" s="90"/>
      <c r="H313" s="174"/>
      <c r="J313" s="169"/>
      <c r="K313" s="169"/>
    </row>
    <row r="314" spans="1:11" ht="18" customHeight="1" x14ac:dyDescent="0.2">
      <c r="A314" s="79"/>
      <c r="B314" s="172"/>
      <c r="C314" s="172"/>
      <c r="D314" s="172"/>
      <c r="E314" s="172"/>
      <c r="F314" s="172"/>
      <c r="G314" s="90"/>
      <c r="H314" s="174"/>
      <c r="J314" s="169"/>
      <c r="K314" s="169"/>
    </row>
    <row r="315" spans="1:11" ht="18" customHeight="1" x14ac:dyDescent="0.2">
      <c r="A315" s="79"/>
      <c r="B315" s="172"/>
      <c r="C315" s="172"/>
      <c r="D315" s="172"/>
      <c r="E315" s="172"/>
      <c r="F315" s="172"/>
      <c r="G315" s="90"/>
      <c r="H315" s="174"/>
      <c r="J315" s="169"/>
      <c r="K315" s="169"/>
    </row>
    <row r="316" spans="1:11" ht="18" customHeight="1" x14ac:dyDescent="0.2">
      <c r="A316" s="79"/>
      <c r="B316" s="172"/>
      <c r="C316" s="172"/>
      <c r="D316" s="172"/>
      <c r="E316" s="172"/>
      <c r="F316" s="172"/>
      <c r="G316" s="90"/>
      <c r="H316" s="174"/>
      <c r="J316" s="169"/>
      <c r="K316" s="169"/>
    </row>
    <row r="317" spans="1:11" ht="18" customHeight="1" x14ac:dyDescent="0.2">
      <c r="A317" s="79"/>
      <c r="B317" s="172"/>
      <c r="C317" s="172"/>
      <c r="D317" s="172"/>
      <c r="E317" s="172"/>
      <c r="F317" s="172"/>
      <c r="G317" s="90"/>
      <c r="H317" s="174"/>
      <c r="J317" s="169"/>
      <c r="K317" s="169"/>
    </row>
    <row r="319" spans="1:11" ht="18" customHeight="1" x14ac:dyDescent="0.2">
      <c r="A319" s="197" t="s">
        <v>1500</v>
      </c>
      <c r="B319" s="197"/>
      <c r="C319" s="197"/>
      <c r="D319" s="197"/>
      <c r="E319" s="197"/>
      <c r="F319" s="197"/>
      <c r="G319" s="197"/>
      <c r="H319" s="197"/>
      <c r="I319" s="197"/>
      <c r="J319" s="197"/>
      <c r="K319" s="197"/>
    </row>
    <row r="320" spans="1:11" ht="18" customHeight="1" x14ac:dyDescent="0.2">
      <c r="A320" s="197"/>
      <c r="B320" s="197"/>
      <c r="C320" s="197"/>
      <c r="D320" s="197"/>
      <c r="E320" s="197"/>
      <c r="F320" s="197"/>
      <c r="G320" s="197"/>
      <c r="H320" s="197"/>
      <c r="I320" s="197"/>
      <c r="J320" s="197"/>
      <c r="K320" s="197"/>
    </row>
    <row r="321" spans="1:13" ht="18" customHeight="1" x14ac:dyDescent="0.2">
      <c r="A321" s="56" t="s">
        <v>1291</v>
      </c>
      <c r="B321" s="182" t="s">
        <v>1292</v>
      </c>
      <c r="C321" s="182"/>
      <c r="D321" s="182"/>
      <c r="E321" s="182"/>
      <c r="F321" s="182"/>
      <c r="G321" s="57" t="s">
        <v>1293</v>
      </c>
      <c r="H321" s="58" t="s">
        <v>1294</v>
      </c>
      <c r="I321" s="59"/>
      <c r="J321" s="183" t="s">
        <v>1295</v>
      </c>
      <c r="K321" s="184"/>
    </row>
    <row r="322" spans="1:13" ht="18" customHeight="1" x14ac:dyDescent="0.2">
      <c r="A322" s="60">
        <v>154</v>
      </c>
      <c r="B322" s="185" t="s">
        <v>1501</v>
      </c>
      <c r="C322" s="185"/>
      <c r="D322" s="185"/>
      <c r="E322" s="185"/>
      <c r="F322" s="185"/>
      <c r="G322" s="61">
        <v>150</v>
      </c>
      <c r="H322" s="62" t="s">
        <v>1392</v>
      </c>
      <c r="I322" s="64"/>
      <c r="J322" s="210"/>
      <c r="K322" s="211"/>
    </row>
    <row r="323" spans="1:13" ht="18" customHeight="1" x14ac:dyDescent="0.2">
      <c r="A323" s="60" t="s">
        <v>1502</v>
      </c>
      <c r="B323" s="185" t="s">
        <v>1503</v>
      </c>
      <c r="C323" s="185"/>
      <c r="D323" s="185"/>
      <c r="E323" s="185"/>
      <c r="F323" s="185"/>
      <c r="G323" s="61">
        <v>115</v>
      </c>
      <c r="H323" s="62" t="s">
        <v>1392</v>
      </c>
      <c r="I323" s="64"/>
      <c r="J323" s="210"/>
      <c r="K323" s="211"/>
    </row>
    <row r="324" spans="1:13" ht="18" customHeight="1" x14ac:dyDescent="0.2">
      <c r="A324" s="60" t="s">
        <v>804</v>
      </c>
      <c r="B324" s="185" t="s">
        <v>1504</v>
      </c>
      <c r="C324" s="185"/>
      <c r="D324" s="185"/>
      <c r="E324" s="185"/>
      <c r="F324" s="185"/>
      <c r="G324" s="61">
        <v>240</v>
      </c>
      <c r="H324" s="62" t="s">
        <v>1392</v>
      </c>
      <c r="I324" s="64"/>
      <c r="J324" s="210"/>
      <c r="K324" s="211"/>
    </row>
    <row r="325" spans="1:13" ht="18" customHeight="1" x14ac:dyDescent="0.2">
      <c r="A325" s="60" t="s">
        <v>1505</v>
      </c>
      <c r="B325" s="185" t="s">
        <v>1506</v>
      </c>
      <c r="C325" s="185"/>
      <c r="D325" s="185"/>
      <c r="E325" s="185"/>
      <c r="F325" s="185"/>
      <c r="G325" s="61">
        <v>140</v>
      </c>
      <c r="H325" s="62" t="s">
        <v>1392</v>
      </c>
      <c r="I325" s="64"/>
      <c r="J325" s="210"/>
      <c r="K325" s="211"/>
    </row>
    <row r="326" spans="1:13" ht="18" customHeight="1" x14ac:dyDescent="0.2">
      <c r="A326" s="60" t="s">
        <v>1507</v>
      </c>
      <c r="B326" s="185" t="s">
        <v>1508</v>
      </c>
      <c r="C326" s="185"/>
      <c r="D326" s="185"/>
      <c r="E326" s="185"/>
      <c r="F326" s="185"/>
      <c r="G326" s="61">
        <v>195</v>
      </c>
      <c r="H326" s="62" t="s">
        <v>1392</v>
      </c>
      <c r="I326" s="126"/>
      <c r="J326" s="210"/>
      <c r="K326" s="211"/>
    </row>
    <row r="329" spans="1:13" ht="18" customHeight="1" x14ac:dyDescent="0.2">
      <c r="A329" s="197" t="s">
        <v>1509</v>
      </c>
      <c r="B329" s="197"/>
      <c r="C329" s="197"/>
      <c r="D329" s="197"/>
      <c r="E329" s="197"/>
      <c r="F329" s="197"/>
      <c r="G329" s="197"/>
      <c r="H329" s="197"/>
      <c r="I329" s="197"/>
      <c r="J329" s="197"/>
      <c r="K329" s="197"/>
    </row>
    <row r="330" spans="1:13" ht="18" customHeight="1" x14ac:dyDescent="0.2">
      <c r="A330" s="197"/>
      <c r="B330" s="197"/>
      <c r="C330" s="197"/>
      <c r="D330" s="197"/>
      <c r="E330" s="197"/>
      <c r="F330" s="197"/>
      <c r="G330" s="197"/>
      <c r="H330" s="197"/>
      <c r="I330" s="197"/>
      <c r="J330" s="197"/>
      <c r="K330" s="197"/>
    </row>
    <row r="331" spans="1:13" ht="18" customHeight="1" x14ac:dyDescent="0.2">
      <c r="A331" s="56" t="s">
        <v>1291</v>
      </c>
      <c r="B331" s="182" t="s">
        <v>1292</v>
      </c>
      <c r="C331" s="182"/>
      <c r="D331" s="182"/>
      <c r="E331" s="182"/>
      <c r="F331" s="182"/>
      <c r="G331" s="57" t="s">
        <v>1293</v>
      </c>
      <c r="H331" s="58" t="s">
        <v>1294</v>
      </c>
      <c r="I331" s="122"/>
      <c r="J331" s="183" t="s">
        <v>1295</v>
      </c>
      <c r="K331" s="184"/>
    </row>
    <row r="332" spans="1:13" ht="18" customHeight="1" x14ac:dyDescent="0.2">
      <c r="A332" s="60" t="s">
        <v>1510</v>
      </c>
      <c r="B332" s="185" t="s">
        <v>1511</v>
      </c>
      <c r="C332" s="185"/>
      <c r="D332" s="185"/>
      <c r="E332" s="185"/>
      <c r="F332" s="185"/>
      <c r="G332" s="61">
        <v>230</v>
      </c>
      <c r="H332" s="62" t="s">
        <v>1392</v>
      </c>
      <c r="I332" s="64"/>
      <c r="J332" s="212"/>
      <c r="K332" s="213"/>
    </row>
    <row r="333" spans="1:13" ht="18" customHeight="1" x14ac:dyDescent="0.2">
      <c r="A333" s="60" t="s">
        <v>1512</v>
      </c>
      <c r="B333" s="185" t="s">
        <v>1513</v>
      </c>
      <c r="C333" s="185"/>
      <c r="D333" s="185"/>
      <c r="E333" s="185"/>
      <c r="F333" s="185"/>
      <c r="G333" s="61">
        <v>185</v>
      </c>
      <c r="H333" s="62" t="s">
        <v>1392</v>
      </c>
      <c r="I333" s="64"/>
      <c r="J333" s="212"/>
      <c r="K333" s="214"/>
      <c r="L333" s="215"/>
      <c r="M333" s="216"/>
    </row>
    <row r="334" spans="1:13" ht="18" customHeight="1" x14ac:dyDescent="0.2">
      <c r="A334" s="124" t="s">
        <v>1514</v>
      </c>
      <c r="B334" s="185" t="s">
        <v>1515</v>
      </c>
      <c r="C334" s="185"/>
      <c r="D334" s="185"/>
      <c r="E334" s="185"/>
      <c r="F334" s="185"/>
      <c r="G334" s="61">
        <v>230</v>
      </c>
      <c r="H334" s="62" t="s">
        <v>1392</v>
      </c>
      <c r="I334" s="64"/>
      <c r="J334" s="215"/>
      <c r="K334" s="216"/>
    </row>
    <row r="335" spans="1:13" ht="18" customHeight="1" x14ac:dyDescent="0.2">
      <c r="A335" s="60" t="s">
        <v>1516</v>
      </c>
      <c r="B335" s="185" t="s">
        <v>1517</v>
      </c>
      <c r="C335" s="185"/>
      <c r="D335" s="185"/>
      <c r="E335" s="185"/>
      <c r="F335" s="185"/>
      <c r="G335" s="61">
        <v>136</v>
      </c>
      <c r="H335" s="62" t="s">
        <v>1392</v>
      </c>
      <c r="I335" s="64"/>
      <c r="J335" s="210"/>
      <c r="K335" s="211"/>
    </row>
    <row r="336" spans="1:13" ht="18" customHeight="1" x14ac:dyDescent="0.2">
      <c r="A336" s="60">
        <v>145</v>
      </c>
      <c r="B336" s="185" t="s">
        <v>1518</v>
      </c>
      <c r="C336" s="185"/>
      <c r="D336" s="185"/>
      <c r="E336" s="185"/>
      <c r="F336" s="185"/>
      <c r="G336" s="61">
        <v>280</v>
      </c>
      <c r="H336" s="62" t="s">
        <v>1392</v>
      </c>
      <c r="I336" s="64"/>
      <c r="J336" s="86"/>
      <c r="K336" s="87"/>
    </row>
    <row r="337" spans="1:11" ht="18" customHeight="1" x14ac:dyDescent="0.2">
      <c r="A337" s="60" t="s">
        <v>478</v>
      </c>
      <c r="B337" s="185" t="s">
        <v>1519</v>
      </c>
      <c r="C337" s="185"/>
      <c r="D337" s="185"/>
      <c r="E337" s="185"/>
      <c r="F337" s="185"/>
      <c r="G337" s="61">
        <v>180</v>
      </c>
      <c r="H337" s="62" t="s">
        <v>1392</v>
      </c>
      <c r="I337" s="64"/>
      <c r="J337" s="210"/>
      <c r="K337" s="211"/>
    </row>
    <row r="338" spans="1:11" ht="18" customHeight="1" x14ac:dyDescent="0.2">
      <c r="A338" s="60"/>
      <c r="B338" s="185" t="s">
        <v>1520</v>
      </c>
      <c r="C338" s="185"/>
      <c r="D338" s="185"/>
      <c r="E338" s="185"/>
      <c r="F338" s="185"/>
      <c r="G338" s="61"/>
      <c r="H338" s="62" t="s">
        <v>1392</v>
      </c>
      <c r="I338" s="64"/>
      <c r="J338" s="210"/>
      <c r="K338" s="211"/>
    </row>
    <row r="339" spans="1:11" ht="18" customHeight="1" x14ac:dyDescent="0.2">
      <c r="A339" s="60">
        <v>155</v>
      </c>
      <c r="B339" s="185" t="s">
        <v>1521</v>
      </c>
      <c r="C339" s="185"/>
      <c r="D339" s="185"/>
      <c r="E339" s="185"/>
      <c r="F339" s="185"/>
      <c r="G339" s="61">
        <v>185</v>
      </c>
      <c r="H339" s="62" t="s">
        <v>1392</v>
      </c>
      <c r="I339" s="64"/>
      <c r="J339" s="210"/>
      <c r="K339" s="211"/>
    </row>
    <row r="340" spans="1:11" ht="18" customHeight="1" x14ac:dyDescent="0.35">
      <c r="A340" s="60" t="s">
        <v>1255</v>
      </c>
      <c r="B340" s="185" t="s">
        <v>1738</v>
      </c>
      <c r="C340" s="185"/>
      <c r="D340" s="185"/>
      <c r="E340" s="185"/>
      <c r="F340" s="185"/>
      <c r="G340" s="61">
        <v>255</v>
      </c>
      <c r="H340" s="62" t="s">
        <v>1392</v>
      </c>
      <c r="I340" s="64"/>
      <c r="J340" s="201" t="s">
        <v>1356</v>
      </c>
      <c r="K340" s="202"/>
    </row>
    <row r="343" spans="1:11" ht="18" customHeight="1" x14ac:dyDescent="0.2">
      <c r="A343" s="197" t="s">
        <v>1522</v>
      </c>
      <c r="B343" s="197"/>
      <c r="C343" s="197"/>
      <c r="D343" s="197"/>
      <c r="E343" s="197"/>
      <c r="F343" s="197"/>
      <c r="G343" s="197"/>
      <c r="H343" s="197"/>
      <c r="I343" s="197"/>
      <c r="J343" s="197"/>
      <c r="K343" s="197"/>
    </row>
    <row r="344" spans="1:11" ht="18" customHeight="1" x14ac:dyDescent="0.2">
      <c r="A344" s="197"/>
      <c r="B344" s="197"/>
      <c r="C344" s="197"/>
      <c r="D344" s="197"/>
      <c r="E344" s="197"/>
      <c r="F344" s="197"/>
      <c r="G344" s="197"/>
      <c r="H344" s="197"/>
      <c r="I344" s="197"/>
      <c r="J344" s="197"/>
      <c r="K344" s="197"/>
    </row>
    <row r="345" spans="1:11" ht="18" customHeight="1" x14ac:dyDescent="0.2">
      <c r="A345" s="56" t="s">
        <v>1291</v>
      </c>
      <c r="B345" s="182" t="s">
        <v>1292</v>
      </c>
      <c r="C345" s="182"/>
      <c r="D345" s="182"/>
      <c r="E345" s="182"/>
      <c r="F345" s="182"/>
      <c r="G345" s="57" t="s">
        <v>1293</v>
      </c>
      <c r="H345" s="58" t="s">
        <v>1294</v>
      </c>
      <c r="I345" s="59"/>
      <c r="J345" s="183" t="s">
        <v>1295</v>
      </c>
      <c r="K345" s="184"/>
    </row>
    <row r="346" spans="1:11" ht="18" customHeight="1" x14ac:dyDescent="0.2">
      <c r="A346" s="60">
        <v>180</v>
      </c>
      <c r="B346" s="185" t="s">
        <v>1523</v>
      </c>
      <c r="C346" s="185"/>
      <c r="D346" s="185"/>
      <c r="E346" s="185"/>
      <c r="F346" s="185"/>
      <c r="G346" s="61">
        <v>25.5</v>
      </c>
      <c r="H346" s="62" t="s">
        <v>1297</v>
      </c>
      <c r="I346" s="64"/>
      <c r="J346" s="210"/>
      <c r="K346" s="211"/>
    </row>
    <row r="347" spans="1:11" ht="18" customHeight="1" x14ac:dyDescent="0.2">
      <c r="A347" s="60" t="s">
        <v>294</v>
      </c>
      <c r="B347" s="185" t="s">
        <v>1524</v>
      </c>
      <c r="C347" s="185"/>
      <c r="D347" s="185"/>
      <c r="E347" s="185"/>
      <c r="F347" s="185"/>
      <c r="G347" s="61">
        <v>22.5</v>
      </c>
      <c r="H347" s="62" t="s">
        <v>1297</v>
      </c>
      <c r="I347" s="114"/>
      <c r="J347" s="210"/>
      <c r="K347" s="211"/>
    </row>
    <row r="348" spans="1:11" ht="18" customHeight="1" x14ac:dyDescent="0.2">
      <c r="A348" s="60" t="s">
        <v>222</v>
      </c>
      <c r="B348" s="185" t="s">
        <v>1525</v>
      </c>
      <c r="C348" s="185"/>
      <c r="D348" s="185"/>
      <c r="E348" s="185"/>
      <c r="F348" s="185"/>
      <c r="G348" s="61">
        <v>10</v>
      </c>
      <c r="H348" s="62" t="s">
        <v>1297</v>
      </c>
      <c r="I348" s="64"/>
      <c r="J348" s="210"/>
      <c r="K348" s="211"/>
    </row>
    <row r="349" spans="1:11" ht="18" customHeight="1" x14ac:dyDescent="0.2">
      <c r="A349" s="60">
        <v>182</v>
      </c>
      <c r="B349" s="185" t="s">
        <v>1526</v>
      </c>
      <c r="C349" s="185"/>
      <c r="D349" s="185"/>
      <c r="E349" s="185"/>
      <c r="F349" s="185"/>
      <c r="G349" s="61">
        <v>145</v>
      </c>
      <c r="H349" s="62" t="s">
        <v>1392</v>
      </c>
      <c r="I349" s="64"/>
      <c r="J349" s="210"/>
      <c r="K349" s="211"/>
    </row>
    <row r="351" spans="1:11" ht="18" customHeight="1" x14ac:dyDescent="0.2">
      <c r="A351" s="176"/>
    </row>
    <row r="352" spans="1:11" ht="18" customHeight="1" x14ac:dyDescent="0.2">
      <c r="A352" s="176"/>
    </row>
    <row r="353" spans="1:1" ht="18" customHeight="1" x14ac:dyDescent="0.2">
      <c r="A353" s="176"/>
    </row>
    <row r="354" spans="1:1" ht="18" customHeight="1" x14ac:dyDescent="0.2">
      <c r="A354" s="176"/>
    </row>
    <row r="355" spans="1:1" ht="18" customHeight="1" x14ac:dyDescent="0.2">
      <c r="A355" s="176"/>
    </row>
    <row r="356" spans="1:1" ht="18" customHeight="1" x14ac:dyDescent="0.2">
      <c r="A356" s="176"/>
    </row>
    <row r="357" spans="1:1" ht="18" customHeight="1" x14ac:dyDescent="0.2">
      <c r="A357" s="176"/>
    </row>
    <row r="358" spans="1:1" ht="18" customHeight="1" x14ac:dyDescent="0.2">
      <c r="A358" s="176"/>
    </row>
    <row r="359" spans="1:1" ht="18" customHeight="1" x14ac:dyDescent="0.2">
      <c r="A359" s="176"/>
    </row>
    <row r="360" spans="1:1" ht="18" customHeight="1" x14ac:dyDescent="0.2">
      <c r="A360" s="176"/>
    </row>
    <row r="361" spans="1:1" ht="18" customHeight="1" x14ac:dyDescent="0.2">
      <c r="A361" s="176"/>
    </row>
    <row r="362" spans="1:1" ht="18" customHeight="1" x14ac:dyDescent="0.2">
      <c r="A362" s="176"/>
    </row>
    <row r="363" spans="1:1" ht="18" customHeight="1" x14ac:dyDescent="0.2">
      <c r="A363" s="176"/>
    </row>
    <row r="364" spans="1:1" ht="18" customHeight="1" x14ac:dyDescent="0.2">
      <c r="A364" s="176"/>
    </row>
    <row r="365" spans="1:1" ht="18" customHeight="1" x14ac:dyDescent="0.2">
      <c r="A365" s="176"/>
    </row>
    <row r="366" spans="1:1" ht="18" customHeight="1" x14ac:dyDescent="0.2">
      <c r="A366" s="176"/>
    </row>
    <row r="367" spans="1:1" ht="18" customHeight="1" x14ac:dyDescent="0.2">
      <c r="A367" s="176"/>
    </row>
    <row r="368" spans="1:1" ht="18" customHeight="1" x14ac:dyDescent="0.2">
      <c r="A368" s="176"/>
    </row>
    <row r="369" spans="1:11" ht="18" customHeight="1" x14ac:dyDescent="0.2">
      <c r="A369" s="176"/>
    </row>
    <row r="370" spans="1:11" ht="18" customHeight="1" x14ac:dyDescent="0.2">
      <c r="A370" s="176"/>
    </row>
    <row r="371" spans="1:11" ht="18" customHeight="1" x14ac:dyDescent="0.2">
      <c r="A371" s="176"/>
    </row>
    <row r="372" spans="1:11" ht="18" customHeight="1" x14ac:dyDescent="0.2">
      <c r="A372" s="197" t="s">
        <v>1527</v>
      </c>
      <c r="B372" s="197"/>
      <c r="C372" s="197"/>
      <c r="D372" s="197"/>
      <c r="E372" s="197"/>
      <c r="F372" s="197"/>
      <c r="G372" s="197"/>
      <c r="H372" s="197"/>
      <c r="I372" s="197"/>
      <c r="J372" s="197"/>
      <c r="K372" s="197"/>
    </row>
    <row r="373" spans="1:11" ht="18" customHeight="1" x14ac:dyDescent="0.2">
      <c r="A373" s="197"/>
      <c r="B373" s="197"/>
      <c r="C373" s="197"/>
      <c r="D373" s="197"/>
      <c r="E373" s="197"/>
      <c r="F373" s="197"/>
      <c r="G373" s="197"/>
      <c r="H373" s="197"/>
      <c r="I373" s="197"/>
      <c r="J373" s="197"/>
      <c r="K373" s="197"/>
    </row>
    <row r="374" spans="1:11" ht="18" customHeight="1" x14ac:dyDescent="0.2">
      <c r="A374" s="56" t="s">
        <v>1291</v>
      </c>
      <c r="B374" s="182" t="s">
        <v>1292</v>
      </c>
      <c r="C374" s="182"/>
      <c r="D374" s="182"/>
      <c r="E374" s="182"/>
      <c r="F374" s="182"/>
      <c r="G374" s="57" t="s">
        <v>1293</v>
      </c>
      <c r="H374" s="58" t="s">
        <v>1294</v>
      </c>
      <c r="I374" s="59"/>
      <c r="J374" s="183" t="s">
        <v>1295</v>
      </c>
      <c r="K374" s="184"/>
    </row>
    <row r="375" spans="1:11" ht="18" customHeight="1" x14ac:dyDescent="0.2">
      <c r="A375" s="60" t="s">
        <v>1528</v>
      </c>
      <c r="B375" s="185" t="s">
        <v>1529</v>
      </c>
      <c r="C375" s="185"/>
      <c r="D375" s="185"/>
      <c r="E375" s="185"/>
      <c r="F375" s="185"/>
      <c r="G375" s="61">
        <v>22.8</v>
      </c>
      <c r="H375" s="62" t="s">
        <v>1297</v>
      </c>
      <c r="I375" s="114"/>
      <c r="J375" s="210"/>
      <c r="K375" s="211"/>
    </row>
    <row r="376" spans="1:11" ht="18" customHeight="1" x14ac:dyDescent="0.2">
      <c r="A376" s="60"/>
      <c r="B376" s="185" t="s">
        <v>1530</v>
      </c>
      <c r="C376" s="185"/>
      <c r="D376" s="185"/>
      <c r="E376" s="185"/>
      <c r="F376" s="185"/>
      <c r="G376" s="61">
        <v>0.45</v>
      </c>
      <c r="H376" s="62" t="s">
        <v>1294</v>
      </c>
      <c r="I376" s="114"/>
      <c r="J376" s="210"/>
      <c r="K376" s="211"/>
    </row>
    <row r="377" spans="1:11" ht="18" customHeight="1" x14ac:dyDescent="0.2">
      <c r="A377" s="60" t="s">
        <v>1531</v>
      </c>
      <c r="B377" s="185" t="s">
        <v>1532</v>
      </c>
      <c r="C377" s="185"/>
      <c r="D377" s="185"/>
      <c r="E377" s="185"/>
      <c r="F377" s="185"/>
      <c r="G377" s="61">
        <v>22.8</v>
      </c>
      <c r="H377" s="62" t="s">
        <v>1297</v>
      </c>
      <c r="I377" s="114"/>
      <c r="J377" s="210"/>
      <c r="K377" s="211"/>
    </row>
    <row r="378" spans="1:11" ht="18" customHeight="1" x14ac:dyDescent="0.2">
      <c r="A378" s="60"/>
      <c r="B378" s="185" t="s">
        <v>1530</v>
      </c>
      <c r="C378" s="185"/>
      <c r="D378" s="185"/>
      <c r="E378" s="185"/>
      <c r="F378" s="185"/>
      <c r="G378" s="61">
        <v>0.73</v>
      </c>
      <c r="H378" s="62" t="s">
        <v>1294</v>
      </c>
      <c r="I378" s="114"/>
      <c r="J378" s="210"/>
      <c r="K378" s="211"/>
    </row>
    <row r="379" spans="1:11" ht="18" customHeight="1" x14ac:dyDescent="0.2">
      <c r="A379" s="60" t="s">
        <v>867</v>
      </c>
      <c r="B379" s="185" t="s">
        <v>1533</v>
      </c>
      <c r="C379" s="185"/>
      <c r="D379" s="185"/>
      <c r="E379" s="185"/>
      <c r="F379" s="185"/>
      <c r="G379" s="61">
        <v>13</v>
      </c>
      <c r="H379" s="62" t="s">
        <v>1297</v>
      </c>
      <c r="I379" s="114"/>
      <c r="J379" s="210"/>
      <c r="K379" s="211"/>
    </row>
    <row r="380" spans="1:11" ht="18" customHeight="1" x14ac:dyDescent="0.2">
      <c r="A380" s="60"/>
      <c r="B380" s="185" t="s">
        <v>1530</v>
      </c>
      <c r="C380" s="185"/>
      <c r="D380" s="185"/>
      <c r="E380" s="185"/>
      <c r="F380" s="185"/>
      <c r="G380" s="61">
        <v>0.28000000000000003</v>
      </c>
      <c r="H380" s="62" t="s">
        <v>1294</v>
      </c>
      <c r="I380" s="114"/>
      <c r="J380" s="210"/>
      <c r="K380" s="211"/>
    </row>
    <row r="381" spans="1:11" ht="18" customHeight="1" x14ac:dyDescent="0.2">
      <c r="A381" s="60" t="s">
        <v>825</v>
      </c>
      <c r="B381" s="185" t="s">
        <v>1534</v>
      </c>
      <c r="C381" s="185"/>
      <c r="D381" s="185"/>
      <c r="E381" s="185"/>
      <c r="F381" s="185"/>
      <c r="G381" s="61"/>
      <c r="H381" s="62" t="s">
        <v>1297</v>
      </c>
      <c r="I381" s="114"/>
      <c r="J381" s="210"/>
      <c r="K381" s="211"/>
    </row>
    <row r="382" spans="1:11" ht="18" customHeight="1" x14ac:dyDescent="0.2">
      <c r="A382" s="60"/>
      <c r="B382" s="185" t="s">
        <v>1530</v>
      </c>
      <c r="C382" s="185"/>
      <c r="D382" s="185"/>
      <c r="E382" s="185"/>
      <c r="F382" s="185"/>
      <c r="G382" s="61"/>
      <c r="H382" s="62" t="s">
        <v>1294</v>
      </c>
      <c r="I382" s="114"/>
      <c r="J382" s="210"/>
      <c r="K382" s="211"/>
    </row>
    <row r="383" spans="1:11" ht="18" customHeight="1" x14ac:dyDescent="0.2">
      <c r="A383" s="60" t="s">
        <v>836</v>
      </c>
      <c r="B383" s="185" t="s">
        <v>1535</v>
      </c>
      <c r="C383" s="185"/>
      <c r="D383" s="185"/>
      <c r="E383" s="185"/>
      <c r="F383" s="185"/>
      <c r="G383" s="61">
        <v>14</v>
      </c>
      <c r="H383" s="62" t="s">
        <v>1297</v>
      </c>
      <c r="I383" s="114"/>
      <c r="J383" s="86"/>
      <c r="K383" s="87"/>
    </row>
    <row r="384" spans="1:11" ht="18" customHeight="1" x14ac:dyDescent="0.2">
      <c r="A384" s="60"/>
      <c r="B384" s="185" t="s">
        <v>1530</v>
      </c>
      <c r="C384" s="185"/>
      <c r="D384" s="185"/>
      <c r="E384" s="185"/>
      <c r="F384" s="185"/>
      <c r="G384" s="61">
        <v>0.1</v>
      </c>
      <c r="H384" s="62" t="s">
        <v>1294</v>
      </c>
      <c r="I384" s="114"/>
      <c r="J384" s="86"/>
      <c r="K384" s="87"/>
    </row>
    <row r="385" spans="1:11" ht="18" customHeight="1" x14ac:dyDescent="0.2">
      <c r="A385" s="60" t="s">
        <v>1536</v>
      </c>
      <c r="B385" s="185" t="s">
        <v>1537</v>
      </c>
      <c r="C385" s="185"/>
      <c r="D385" s="185"/>
      <c r="E385" s="185"/>
      <c r="F385" s="185"/>
      <c r="G385" s="61"/>
      <c r="H385" s="62" t="s">
        <v>1371</v>
      </c>
      <c r="I385" s="64"/>
      <c r="J385" s="208"/>
      <c r="K385" s="209"/>
    </row>
    <row r="386" spans="1:11" ht="18" customHeight="1" x14ac:dyDescent="0.2">
      <c r="A386" s="60" t="s">
        <v>272</v>
      </c>
      <c r="B386" s="185" t="s">
        <v>1538</v>
      </c>
      <c r="C386" s="185"/>
      <c r="D386" s="185"/>
      <c r="E386" s="185"/>
      <c r="F386" s="185"/>
      <c r="G386" s="61">
        <v>14.95</v>
      </c>
      <c r="H386" s="62" t="s">
        <v>1371</v>
      </c>
      <c r="I386" s="64"/>
      <c r="J386" s="208"/>
      <c r="K386" s="209"/>
    </row>
    <row r="387" spans="1:11" ht="18" customHeight="1" x14ac:dyDescent="0.35">
      <c r="A387" s="60" t="s">
        <v>1268</v>
      </c>
      <c r="B387" s="205" t="s">
        <v>1732</v>
      </c>
      <c r="C387" s="205"/>
      <c r="D387" s="205"/>
      <c r="E387" s="205"/>
      <c r="F387" s="205"/>
      <c r="G387" s="61">
        <v>460</v>
      </c>
      <c r="H387" s="62" t="s">
        <v>1392</v>
      </c>
      <c r="I387" s="133" t="s">
        <v>1734</v>
      </c>
      <c r="J387" s="201" t="s">
        <v>1356</v>
      </c>
      <c r="K387" s="202"/>
    </row>
    <row r="388" spans="1:11" ht="18" customHeight="1" x14ac:dyDescent="0.35">
      <c r="A388" s="60"/>
      <c r="B388" s="175" t="s">
        <v>1746</v>
      </c>
      <c r="C388" s="175"/>
      <c r="D388" s="175"/>
      <c r="E388" s="175"/>
      <c r="F388" s="175"/>
      <c r="G388" s="61">
        <v>17.5</v>
      </c>
      <c r="H388" s="62" t="s">
        <v>1371</v>
      </c>
      <c r="I388" s="133"/>
      <c r="J388" s="201" t="s">
        <v>1356</v>
      </c>
      <c r="K388" s="202"/>
    </row>
    <row r="389" spans="1:11" ht="18" customHeight="1" x14ac:dyDescent="0.2">
      <c r="A389" s="60"/>
      <c r="B389" s="85"/>
      <c r="C389" s="85"/>
      <c r="D389" s="85"/>
      <c r="E389" s="85"/>
      <c r="F389" s="85"/>
      <c r="G389" s="61"/>
      <c r="H389" s="62"/>
      <c r="I389" s="114"/>
      <c r="J389" s="86"/>
      <c r="K389" s="87"/>
    </row>
    <row r="390" spans="1:11" ht="18" customHeight="1" x14ac:dyDescent="0.2">
      <c r="A390" s="60">
        <v>250</v>
      </c>
      <c r="B390" s="185" t="s">
        <v>1539</v>
      </c>
      <c r="C390" s="185"/>
      <c r="D390" s="185"/>
      <c r="E390" s="185"/>
      <c r="F390" s="185"/>
      <c r="G390" s="61">
        <v>20.75</v>
      </c>
      <c r="H390" s="62" t="s">
        <v>1297</v>
      </c>
      <c r="I390" s="64"/>
      <c r="J390" s="210"/>
      <c r="K390" s="211"/>
    </row>
    <row r="391" spans="1:11" ht="18" customHeight="1" x14ac:dyDescent="0.2">
      <c r="A391" s="60"/>
      <c r="B391" s="185" t="s">
        <v>1530</v>
      </c>
      <c r="C391" s="185"/>
      <c r="D391" s="185"/>
      <c r="E391" s="185"/>
      <c r="F391" s="185"/>
      <c r="G391" s="61">
        <v>0.32</v>
      </c>
      <c r="H391" s="62" t="s">
        <v>1294</v>
      </c>
      <c r="I391" s="64"/>
      <c r="J391" s="210"/>
      <c r="K391" s="211"/>
    </row>
    <row r="392" spans="1:11" ht="18" customHeight="1" x14ac:dyDescent="0.2">
      <c r="A392" s="60" t="s">
        <v>1540</v>
      </c>
      <c r="B392" s="185" t="s">
        <v>1541</v>
      </c>
      <c r="C392" s="185"/>
      <c r="D392" s="185"/>
      <c r="E392" s="185"/>
      <c r="F392" s="185"/>
      <c r="G392" s="61">
        <v>20.75</v>
      </c>
      <c r="H392" s="62" t="s">
        <v>1297</v>
      </c>
      <c r="I392" s="64"/>
      <c r="J392" s="210"/>
      <c r="K392" s="211"/>
    </row>
    <row r="393" spans="1:11" ht="18" customHeight="1" x14ac:dyDescent="0.2">
      <c r="A393" s="60"/>
      <c r="B393" s="185" t="s">
        <v>1530</v>
      </c>
      <c r="C393" s="185"/>
      <c r="D393" s="185"/>
      <c r="E393" s="185"/>
      <c r="F393" s="185"/>
      <c r="G393" s="61">
        <v>0.65</v>
      </c>
      <c r="H393" s="62" t="s">
        <v>1294</v>
      </c>
      <c r="I393" s="64"/>
      <c r="J393" s="210"/>
      <c r="K393" s="211"/>
    </row>
    <row r="394" spans="1:11" ht="18" customHeight="1" x14ac:dyDescent="0.2">
      <c r="A394" s="60" t="s">
        <v>881</v>
      </c>
      <c r="B394" s="185" t="s">
        <v>1542</v>
      </c>
      <c r="C394" s="185"/>
      <c r="D394" s="185"/>
      <c r="E394" s="185"/>
      <c r="F394" s="185"/>
      <c r="G394" s="61">
        <v>12.5</v>
      </c>
      <c r="H394" s="62" t="s">
        <v>1297</v>
      </c>
      <c r="I394" s="64"/>
      <c r="J394" s="86"/>
      <c r="K394" s="87"/>
    </row>
    <row r="395" spans="1:11" ht="18" customHeight="1" x14ac:dyDescent="0.2">
      <c r="A395" s="60"/>
      <c r="B395" s="185" t="s">
        <v>1530</v>
      </c>
      <c r="C395" s="185"/>
      <c r="D395" s="185"/>
      <c r="E395" s="185"/>
      <c r="F395" s="185"/>
      <c r="G395" s="61">
        <v>0.28000000000000003</v>
      </c>
      <c r="H395" s="62" t="s">
        <v>1294</v>
      </c>
      <c r="I395" s="64"/>
      <c r="J395" s="86"/>
      <c r="K395" s="87"/>
    </row>
    <row r="396" spans="1:11" ht="18" customHeight="1" x14ac:dyDescent="0.2">
      <c r="A396" s="60" t="s">
        <v>827</v>
      </c>
      <c r="B396" s="185" t="s">
        <v>1543</v>
      </c>
      <c r="C396" s="185"/>
      <c r="D396" s="185"/>
      <c r="E396" s="185"/>
      <c r="F396" s="185"/>
      <c r="G396" s="61"/>
      <c r="H396" s="62" t="s">
        <v>1297</v>
      </c>
      <c r="I396" s="64"/>
      <c r="J396" s="86"/>
      <c r="K396" s="87"/>
    </row>
    <row r="397" spans="1:11" ht="18" customHeight="1" x14ac:dyDescent="0.2">
      <c r="A397" s="60"/>
      <c r="B397" s="185" t="s">
        <v>1530</v>
      </c>
      <c r="C397" s="185"/>
      <c r="D397" s="185"/>
      <c r="E397" s="185"/>
      <c r="F397" s="185"/>
      <c r="G397" s="61"/>
      <c r="H397" s="62" t="s">
        <v>1294</v>
      </c>
      <c r="I397" s="64"/>
      <c r="J397" s="86"/>
      <c r="K397" s="87"/>
    </row>
    <row r="398" spans="1:11" ht="18" customHeight="1" x14ac:dyDescent="0.2">
      <c r="A398" s="60" t="s">
        <v>835</v>
      </c>
      <c r="B398" s="185" t="s">
        <v>1544</v>
      </c>
      <c r="C398" s="185"/>
      <c r="D398" s="185"/>
      <c r="E398" s="185"/>
      <c r="F398" s="185"/>
      <c r="G398" s="61">
        <v>13.35</v>
      </c>
      <c r="H398" s="62" t="s">
        <v>1297</v>
      </c>
      <c r="I398" s="64"/>
      <c r="J398" s="86"/>
      <c r="K398" s="87"/>
    </row>
    <row r="399" spans="1:11" ht="18" customHeight="1" x14ac:dyDescent="0.2">
      <c r="A399" s="60"/>
      <c r="B399" s="185" t="s">
        <v>1530</v>
      </c>
      <c r="C399" s="185"/>
      <c r="D399" s="185"/>
      <c r="E399" s="185"/>
      <c r="F399" s="185"/>
      <c r="G399" s="61">
        <v>0.1</v>
      </c>
      <c r="H399" s="62" t="s">
        <v>1294</v>
      </c>
      <c r="I399" s="64"/>
      <c r="J399" s="86"/>
      <c r="K399" s="87"/>
    </row>
    <row r="400" spans="1:11" ht="18" customHeight="1" x14ac:dyDescent="0.35">
      <c r="A400" s="60" t="s">
        <v>1271</v>
      </c>
      <c r="B400" s="205" t="s">
        <v>1733</v>
      </c>
      <c r="C400" s="205"/>
      <c r="D400" s="205"/>
      <c r="E400" s="205"/>
      <c r="F400" s="205"/>
      <c r="G400" s="61">
        <v>445</v>
      </c>
      <c r="H400" s="62" t="s">
        <v>1392</v>
      </c>
      <c r="I400" s="133" t="s">
        <v>1734</v>
      </c>
      <c r="J400" s="201" t="s">
        <v>1356</v>
      </c>
      <c r="K400" s="202"/>
    </row>
    <row r="401" spans="1:11" ht="18" customHeight="1" x14ac:dyDescent="0.35">
      <c r="A401" s="60"/>
      <c r="B401" s="175" t="s">
        <v>1747</v>
      </c>
      <c r="C401" s="175"/>
      <c r="D401" s="175"/>
      <c r="E401" s="175"/>
      <c r="F401" s="175"/>
      <c r="G401" s="61">
        <v>42</v>
      </c>
      <c r="H401" s="62" t="s">
        <v>1371</v>
      </c>
      <c r="I401" s="133"/>
      <c r="J401" s="170"/>
      <c r="K401" s="171"/>
    </row>
    <row r="402" spans="1:11" ht="18" customHeight="1" x14ac:dyDescent="0.35">
      <c r="A402" s="60"/>
      <c r="B402" s="175" t="s">
        <v>1748</v>
      </c>
      <c r="C402" s="175"/>
      <c r="D402" s="175"/>
      <c r="E402" s="175"/>
      <c r="F402" s="175"/>
      <c r="G402" s="61">
        <v>24.79</v>
      </c>
      <c r="H402" s="62" t="s">
        <v>1371</v>
      </c>
      <c r="I402" s="133"/>
      <c r="J402" s="170"/>
      <c r="K402" s="171"/>
    </row>
    <row r="403" spans="1:11" ht="18" customHeight="1" x14ac:dyDescent="0.2">
      <c r="A403" s="60"/>
      <c r="B403" s="85"/>
      <c r="C403" s="85"/>
      <c r="D403" s="85"/>
      <c r="E403" s="85"/>
      <c r="F403" s="85"/>
      <c r="G403" s="61"/>
      <c r="H403" s="62"/>
      <c r="I403" s="64"/>
      <c r="J403" s="86"/>
      <c r="K403" s="87"/>
    </row>
    <row r="404" spans="1:11" ht="18" customHeight="1" x14ac:dyDescent="0.2">
      <c r="A404" s="60"/>
      <c r="B404" s="185" t="s">
        <v>1545</v>
      </c>
      <c r="C404" s="185"/>
      <c r="D404" s="185"/>
      <c r="E404" s="185"/>
      <c r="F404" s="185"/>
      <c r="G404" s="61"/>
      <c r="H404" s="62"/>
      <c r="I404" s="64"/>
      <c r="J404" s="210"/>
      <c r="K404" s="211"/>
    </row>
    <row r="405" spans="1:11" ht="18" customHeight="1" x14ac:dyDescent="0.2">
      <c r="A405" s="60" t="s">
        <v>927</v>
      </c>
      <c r="B405" s="185" t="s">
        <v>1546</v>
      </c>
      <c r="C405" s="185"/>
      <c r="D405" s="185"/>
      <c r="E405" s="185"/>
      <c r="F405" s="185"/>
      <c r="G405" s="61">
        <v>24.6</v>
      </c>
      <c r="H405" s="62" t="s">
        <v>1297</v>
      </c>
      <c r="I405" s="64"/>
      <c r="J405" s="210"/>
      <c r="K405" s="211"/>
    </row>
    <row r="406" spans="1:11" ht="18" customHeight="1" x14ac:dyDescent="0.2">
      <c r="A406" s="60"/>
      <c r="B406" s="185" t="s">
        <v>1530</v>
      </c>
      <c r="C406" s="185"/>
      <c r="D406" s="185"/>
      <c r="E406" s="185"/>
      <c r="F406" s="185"/>
      <c r="G406" s="61">
        <v>0.73</v>
      </c>
      <c r="H406" s="62" t="s">
        <v>1294</v>
      </c>
      <c r="I406" s="64"/>
      <c r="J406" s="210"/>
      <c r="K406" s="211"/>
    </row>
    <row r="407" spans="1:11" ht="18" customHeight="1" x14ac:dyDescent="0.2">
      <c r="A407" s="60" t="s">
        <v>930</v>
      </c>
      <c r="B407" s="185" t="s">
        <v>1547</v>
      </c>
      <c r="C407" s="185"/>
      <c r="D407" s="185"/>
      <c r="E407" s="185"/>
      <c r="F407" s="185"/>
      <c r="G407" s="61">
        <v>24.6</v>
      </c>
      <c r="H407" s="62" t="s">
        <v>1297</v>
      </c>
      <c r="I407" s="64"/>
      <c r="J407" s="210"/>
      <c r="K407" s="211"/>
    </row>
    <row r="408" spans="1:11" ht="18" customHeight="1" x14ac:dyDescent="0.2">
      <c r="A408" s="60"/>
      <c r="B408" s="185" t="s">
        <v>1530</v>
      </c>
      <c r="C408" s="185"/>
      <c r="D408" s="185"/>
      <c r="E408" s="185"/>
      <c r="F408" s="185"/>
      <c r="G408" s="61">
        <v>0.4</v>
      </c>
      <c r="H408" s="62" t="s">
        <v>1294</v>
      </c>
      <c r="I408" s="64"/>
      <c r="J408" s="210"/>
      <c r="K408" s="211"/>
    </row>
    <row r="409" spans="1:11" ht="18" customHeight="1" x14ac:dyDescent="0.2">
      <c r="A409" s="60"/>
      <c r="B409" s="185" t="s">
        <v>1548</v>
      </c>
      <c r="C409" s="185"/>
      <c r="D409" s="185"/>
      <c r="E409" s="185"/>
      <c r="F409" s="185"/>
      <c r="G409" s="61"/>
      <c r="H409" s="62"/>
      <c r="I409" s="64"/>
      <c r="J409" s="208" t="s">
        <v>1420</v>
      </c>
      <c r="K409" s="209"/>
    </row>
    <row r="410" spans="1:11" ht="18" customHeight="1" x14ac:dyDescent="0.2">
      <c r="A410" s="60"/>
      <c r="B410" s="205" t="s">
        <v>1549</v>
      </c>
      <c r="C410" s="205"/>
      <c r="D410" s="205"/>
      <c r="E410" s="205"/>
      <c r="F410" s="205"/>
      <c r="G410" s="61">
        <v>9.5</v>
      </c>
      <c r="H410" s="62" t="s">
        <v>1371</v>
      </c>
      <c r="I410" s="64"/>
      <c r="J410" s="208"/>
      <c r="K410" s="209"/>
    </row>
    <row r="411" spans="1:11" ht="18" customHeight="1" x14ac:dyDescent="0.2">
      <c r="A411" s="60"/>
      <c r="B411" s="205" t="s">
        <v>1550</v>
      </c>
      <c r="C411" s="205"/>
      <c r="D411" s="205"/>
      <c r="E411" s="205"/>
      <c r="F411" s="205"/>
      <c r="G411" s="61">
        <v>13.2</v>
      </c>
      <c r="H411" s="62" t="s">
        <v>1371</v>
      </c>
      <c r="I411" s="64"/>
      <c r="J411" s="208"/>
      <c r="K411" s="209"/>
    </row>
    <row r="412" spans="1:11" ht="18" customHeight="1" x14ac:dyDescent="0.2">
      <c r="A412" s="60"/>
      <c r="B412" s="205"/>
      <c r="C412" s="205"/>
      <c r="D412" s="205"/>
      <c r="E412" s="205"/>
      <c r="F412" s="205"/>
      <c r="G412" s="61"/>
      <c r="H412" s="62"/>
      <c r="I412" s="64"/>
      <c r="J412" s="208"/>
      <c r="K412" s="209"/>
    </row>
    <row r="413" spans="1:11" ht="18" customHeight="1" x14ac:dyDescent="0.2">
      <c r="A413" s="60"/>
      <c r="B413" s="45"/>
      <c r="G413" s="61"/>
      <c r="H413" s="62"/>
      <c r="I413" s="64"/>
      <c r="J413" s="45"/>
      <c r="K413" s="45"/>
    </row>
    <row r="414" spans="1:11" ht="18" customHeight="1" x14ac:dyDescent="0.2">
      <c r="A414" s="60"/>
      <c r="B414" s="185" t="s">
        <v>1551</v>
      </c>
      <c r="C414" s="185"/>
      <c r="D414" s="185"/>
      <c r="E414" s="185"/>
      <c r="F414" s="185"/>
      <c r="G414" s="61"/>
      <c r="H414" s="62"/>
      <c r="I414" s="64"/>
      <c r="J414" s="208" t="s">
        <v>1420</v>
      </c>
      <c r="K414" s="209"/>
    </row>
    <row r="415" spans="1:11" ht="18" customHeight="1" x14ac:dyDescent="0.2">
      <c r="A415" s="60"/>
      <c r="B415" s="185"/>
      <c r="C415" s="185"/>
      <c r="D415" s="185"/>
      <c r="E415" s="185"/>
      <c r="F415" s="185"/>
      <c r="G415" s="61"/>
      <c r="H415" s="62"/>
      <c r="I415" s="64"/>
      <c r="J415" s="208"/>
      <c r="K415" s="209"/>
    </row>
    <row r="416" spans="1:11" ht="18" customHeight="1" x14ac:dyDescent="0.2">
      <c r="A416" s="60"/>
      <c r="B416" s="185" t="s">
        <v>1552</v>
      </c>
      <c r="C416" s="185"/>
      <c r="D416" s="185"/>
      <c r="E416" s="185"/>
      <c r="F416" s="185"/>
      <c r="G416" s="61"/>
      <c r="H416" s="62"/>
      <c r="I416" s="64"/>
      <c r="J416" s="208" t="s">
        <v>1420</v>
      </c>
      <c r="K416" s="209"/>
    </row>
    <row r="418" spans="1:11" ht="18" customHeight="1" x14ac:dyDescent="0.2">
      <c r="A418" s="176"/>
    </row>
    <row r="419" spans="1:11" ht="18" customHeight="1" x14ac:dyDescent="0.2">
      <c r="A419" s="176"/>
    </row>
    <row r="420" spans="1:11" ht="18" customHeight="1" x14ac:dyDescent="0.2">
      <c r="A420" s="176"/>
    </row>
    <row r="421" spans="1:11" ht="18" customHeight="1" x14ac:dyDescent="0.2">
      <c r="A421" s="176"/>
    </row>
    <row r="422" spans="1:11" ht="18" customHeight="1" x14ac:dyDescent="0.2">
      <c r="A422" s="176"/>
    </row>
    <row r="423" spans="1:11" ht="18" customHeight="1" x14ac:dyDescent="0.2">
      <c r="A423" s="176"/>
    </row>
    <row r="425" spans="1:11" ht="18" customHeight="1" x14ac:dyDescent="0.2">
      <c r="A425" s="197" t="s">
        <v>1553</v>
      </c>
      <c r="B425" s="197"/>
      <c r="C425" s="197"/>
      <c r="D425" s="197"/>
      <c r="E425" s="197"/>
      <c r="F425" s="197"/>
      <c r="G425" s="197"/>
      <c r="H425" s="197"/>
      <c r="I425" s="197"/>
      <c r="J425" s="197"/>
      <c r="K425" s="197"/>
    </row>
    <row r="426" spans="1:11" ht="18" customHeight="1" x14ac:dyDescent="0.2">
      <c r="A426" s="197"/>
      <c r="B426" s="197"/>
      <c r="C426" s="197"/>
      <c r="D426" s="197"/>
      <c r="E426" s="197"/>
      <c r="F426" s="197"/>
      <c r="G426" s="197"/>
      <c r="H426" s="197"/>
      <c r="I426" s="197"/>
      <c r="J426" s="197"/>
      <c r="K426" s="197"/>
    </row>
    <row r="427" spans="1:11" ht="18" customHeight="1" x14ac:dyDescent="0.2">
      <c r="A427" s="56" t="s">
        <v>1291</v>
      </c>
      <c r="B427" s="182" t="s">
        <v>1292</v>
      </c>
      <c r="C427" s="182"/>
      <c r="D427" s="182"/>
      <c r="E427" s="182"/>
      <c r="F427" s="182"/>
      <c r="G427" s="57" t="s">
        <v>1293</v>
      </c>
      <c r="H427" s="58" t="s">
        <v>1294</v>
      </c>
      <c r="I427" s="59"/>
      <c r="J427" s="206"/>
      <c r="K427" s="207"/>
    </row>
    <row r="428" spans="1:11" ht="18" customHeight="1" x14ac:dyDescent="0.2">
      <c r="A428" s="60" t="s">
        <v>650</v>
      </c>
      <c r="B428" s="185" t="s">
        <v>1555</v>
      </c>
      <c r="C428" s="185"/>
      <c r="D428" s="185"/>
      <c r="E428" s="185"/>
      <c r="F428" s="185"/>
      <c r="G428" s="61">
        <v>72</v>
      </c>
      <c r="H428" s="62" t="s">
        <v>1471</v>
      </c>
      <c r="I428" s="64"/>
      <c r="J428" s="127"/>
      <c r="K428" s="128"/>
    </row>
    <row r="429" spans="1:11" ht="18" customHeight="1" x14ac:dyDescent="0.2">
      <c r="A429" s="60" t="s">
        <v>651</v>
      </c>
      <c r="B429" s="185" t="s">
        <v>1556</v>
      </c>
      <c r="C429" s="185"/>
      <c r="D429" s="185"/>
      <c r="E429" s="185"/>
      <c r="F429" s="185"/>
      <c r="G429" s="61">
        <v>3.2</v>
      </c>
      <c r="H429" s="62" t="s">
        <v>1557</v>
      </c>
      <c r="I429" s="64" t="s">
        <v>1558</v>
      </c>
      <c r="J429" s="129"/>
      <c r="K429" s="130"/>
    </row>
    <row r="430" spans="1:11" ht="18" customHeight="1" x14ac:dyDescent="0.2">
      <c r="A430" s="60" t="s">
        <v>276</v>
      </c>
      <c r="B430" s="185" t="s">
        <v>1559</v>
      </c>
      <c r="C430" s="185"/>
      <c r="D430" s="185"/>
      <c r="E430" s="185"/>
      <c r="F430" s="185"/>
      <c r="G430" s="61">
        <v>78</v>
      </c>
      <c r="H430" s="62" t="s">
        <v>1471</v>
      </c>
      <c r="I430" s="114"/>
      <c r="J430" s="131"/>
      <c r="K430" s="130"/>
    </row>
    <row r="431" spans="1:11" ht="18" customHeight="1" x14ac:dyDescent="0.2">
      <c r="A431" s="60" t="s">
        <v>325</v>
      </c>
      <c r="B431" s="185" t="s">
        <v>1560</v>
      </c>
      <c r="C431" s="185"/>
      <c r="D431" s="185"/>
      <c r="E431" s="185"/>
      <c r="F431" s="185"/>
      <c r="G431" s="61">
        <v>3.2</v>
      </c>
      <c r="H431" s="62" t="s">
        <v>1557</v>
      </c>
      <c r="I431" s="64" t="s">
        <v>1558</v>
      </c>
      <c r="J431" s="131"/>
      <c r="K431" s="130"/>
    </row>
    <row r="432" spans="1:11" ht="18" customHeight="1" x14ac:dyDescent="0.2">
      <c r="A432" s="60" t="s">
        <v>461</v>
      </c>
      <c r="B432" s="185" t="s">
        <v>1561</v>
      </c>
      <c r="C432" s="185"/>
      <c r="D432" s="185"/>
      <c r="E432" s="185"/>
      <c r="F432" s="185"/>
      <c r="G432" s="61">
        <v>72</v>
      </c>
      <c r="H432" s="62" t="s">
        <v>1471</v>
      </c>
      <c r="I432" s="64"/>
      <c r="J432" s="131"/>
      <c r="K432" s="130"/>
    </row>
    <row r="433" spans="1:11" ht="18" customHeight="1" x14ac:dyDescent="0.2">
      <c r="A433" s="60" t="s">
        <v>464</v>
      </c>
      <c r="B433" s="185" t="s">
        <v>1562</v>
      </c>
      <c r="C433" s="185"/>
      <c r="D433" s="185"/>
      <c r="E433" s="185"/>
      <c r="F433" s="185"/>
      <c r="G433" s="61">
        <v>3.2</v>
      </c>
      <c r="H433" s="62" t="s">
        <v>1557</v>
      </c>
      <c r="I433" s="64" t="s">
        <v>1558</v>
      </c>
      <c r="J433" s="131"/>
      <c r="K433" s="130"/>
    </row>
    <row r="434" spans="1:11" ht="18" customHeight="1" x14ac:dyDescent="0.2">
      <c r="A434" s="60" t="s">
        <v>328</v>
      </c>
      <c r="B434" s="185" t="s">
        <v>1563</v>
      </c>
      <c r="C434" s="185"/>
      <c r="D434" s="185"/>
      <c r="E434" s="185"/>
      <c r="F434" s="185"/>
      <c r="G434" s="61" t="s">
        <v>1420</v>
      </c>
      <c r="H434" s="62"/>
      <c r="I434" s="64"/>
      <c r="J434" s="127"/>
      <c r="K434" s="130"/>
    </row>
    <row r="435" spans="1:11" ht="18" customHeight="1" x14ac:dyDescent="0.2">
      <c r="A435" s="60" t="s">
        <v>197</v>
      </c>
      <c r="B435" s="185" t="s">
        <v>1564</v>
      </c>
      <c r="C435" s="185"/>
      <c r="D435" s="185"/>
      <c r="E435" s="185"/>
      <c r="F435" s="185"/>
      <c r="G435" s="61">
        <v>78</v>
      </c>
      <c r="H435" s="62" t="s">
        <v>1471</v>
      </c>
      <c r="I435" s="64"/>
      <c r="J435" s="127"/>
      <c r="K435" s="128"/>
    </row>
    <row r="436" spans="1:11" ht="18" customHeight="1" x14ac:dyDescent="0.2">
      <c r="A436" s="60" t="s">
        <v>547</v>
      </c>
      <c r="B436" s="185" t="s">
        <v>1565</v>
      </c>
      <c r="C436" s="185"/>
      <c r="D436" s="185"/>
      <c r="E436" s="185"/>
      <c r="F436" s="185"/>
      <c r="G436" s="61">
        <v>125</v>
      </c>
      <c r="H436" s="62" t="s">
        <v>1471</v>
      </c>
      <c r="I436" s="64"/>
      <c r="J436" s="127"/>
      <c r="K436" s="128"/>
    </row>
    <row r="437" spans="1:11" ht="18" customHeight="1" x14ac:dyDescent="0.2">
      <c r="A437" s="60" t="s">
        <v>548</v>
      </c>
      <c r="B437" s="185" t="s">
        <v>1566</v>
      </c>
      <c r="C437" s="185"/>
      <c r="D437" s="185"/>
      <c r="E437" s="185"/>
      <c r="F437" s="185"/>
      <c r="G437" s="61">
        <v>0.25</v>
      </c>
      <c r="H437" s="62" t="s">
        <v>1567</v>
      </c>
      <c r="I437" s="64"/>
      <c r="J437" s="127"/>
      <c r="K437" s="128"/>
    </row>
    <row r="438" spans="1:11" ht="18" customHeight="1" x14ac:dyDescent="0.2">
      <c r="A438" s="60" t="s">
        <v>323</v>
      </c>
      <c r="B438" s="185" t="s">
        <v>1568</v>
      </c>
      <c r="C438" s="185"/>
      <c r="D438" s="185"/>
      <c r="E438" s="185"/>
      <c r="F438" s="185"/>
      <c r="G438" s="61"/>
      <c r="H438" s="62" t="s">
        <v>1471</v>
      </c>
      <c r="I438" s="64"/>
      <c r="J438" s="127"/>
      <c r="K438" s="128"/>
    </row>
    <row r="439" spans="1:11" ht="18" customHeight="1" x14ac:dyDescent="0.2">
      <c r="A439" s="79"/>
      <c r="B439" s="89"/>
      <c r="C439" s="89"/>
      <c r="D439" s="89"/>
      <c r="E439" s="89"/>
      <c r="F439" s="89"/>
      <c r="G439" s="90"/>
      <c r="H439" s="81"/>
      <c r="J439" s="121"/>
    </row>
    <row r="440" spans="1:11" ht="18" customHeight="1" x14ac:dyDescent="0.2">
      <c r="A440" s="79"/>
      <c r="B440" s="89"/>
      <c r="C440" s="89"/>
      <c r="D440" s="89"/>
      <c r="E440" s="89"/>
      <c r="F440" s="89"/>
      <c r="G440" s="90"/>
      <c r="H440" s="81"/>
      <c r="J440" s="121"/>
    </row>
    <row r="441" spans="1:11" ht="18" customHeight="1" x14ac:dyDescent="0.2">
      <c r="A441" s="197" t="s">
        <v>1569</v>
      </c>
      <c r="B441" s="197"/>
      <c r="C441" s="197"/>
      <c r="D441" s="197"/>
      <c r="E441" s="197"/>
      <c r="F441" s="197"/>
      <c r="G441" s="197"/>
      <c r="H441" s="197"/>
      <c r="I441" s="197"/>
      <c r="J441" s="197"/>
      <c r="K441" s="197"/>
    </row>
    <row r="442" spans="1:11" ht="18" customHeight="1" x14ac:dyDescent="0.2">
      <c r="A442" s="197"/>
      <c r="B442" s="197"/>
      <c r="C442" s="197"/>
      <c r="D442" s="197"/>
      <c r="E442" s="197"/>
      <c r="F442" s="197"/>
      <c r="G442" s="197"/>
      <c r="H442" s="197"/>
      <c r="I442" s="197"/>
      <c r="J442" s="197"/>
      <c r="K442" s="197"/>
    </row>
    <row r="443" spans="1:11" ht="18" customHeight="1" x14ac:dyDescent="0.2">
      <c r="A443" s="56" t="s">
        <v>1291</v>
      </c>
      <c r="B443" s="182" t="s">
        <v>1292</v>
      </c>
      <c r="C443" s="182"/>
      <c r="D443" s="182"/>
      <c r="E443" s="182"/>
      <c r="F443" s="182"/>
      <c r="G443" s="57" t="s">
        <v>1293</v>
      </c>
      <c r="H443" s="58" t="s">
        <v>1294</v>
      </c>
      <c r="I443" s="59"/>
      <c r="J443" s="206" t="s">
        <v>1554</v>
      </c>
      <c r="K443" s="207"/>
    </row>
    <row r="444" spans="1:11" ht="18" customHeight="1" x14ac:dyDescent="0.2">
      <c r="A444" s="60" t="s">
        <v>1570</v>
      </c>
      <c r="B444" s="185" t="s">
        <v>1571</v>
      </c>
      <c r="C444" s="185"/>
      <c r="D444" s="185"/>
      <c r="E444" s="185"/>
      <c r="F444" s="185"/>
      <c r="G444" s="61">
        <v>120</v>
      </c>
      <c r="H444" s="62" t="s">
        <v>1572</v>
      </c>
      <c r="I444" s="64"/>
      <c r="J444" s="127"/>
      <c r="K444" s="132"/>
    </row>
    <row r="445" spans="1:11" ht="18" customHeight="1" x14ac:dyDescent="0.2">
      <c r="A445" s="60" t="s">
        <v>1573</v>
      </c>
      <c r="B445" s="185" t="s">
        <v>1574</v>
      </c>
      <c r="C445" s="185"/>
      <c r="D445" s="185"/>
      <c r="E445" s="185"/>
      <c r="F445" s="185"/>
      <c r="G445" s="61">
        <v>3.7</v>
      </c>
      <c r="H445" s="62" t="s">
        <v>1557</v>
      </c>
      <c r="I445" s="133" t="s">
        <v>1575</v>
      </c>
      <c r="J445" s="131">
        <v>3.5</v>
      </c>
      <c r="K445" s="134" t="s">
        <v>1557</v>
      </c>
    </row>
    <row r="446" spans="1:11" ht="18" customHeight="1" x14ac:dyDescent="0.35">
      <c r="A446" s="60" t="s">
        <v>1576</v>
      </c>
      <c r="B446" s="185" t="s">
        <v>1577</v>
      </c>
      <c r="C446" s="185"/>
      <c r="D446" s="185"/>
      <c r="E446" s="185"/>
      <c r="F446" s="185"/>
      <c r="G446" s="61"/>
      <c r="H446" s="62" t="s">
        <v>1572</v>
      </c>
      <c r="I446" s="133"/>
      <c r="J446" s="201"/>
      <c r="K446" s="202"/>
    </row>
    <row r="447" spans="1:11" ht="18" customHeight="1" x14ac:dyDescent="0.2">
      <c r="A447" s="60" t="s">
        <v>411</v>
      </c>
      <c r="B447" s="185" t="s">
        <v>1578</v>
      </c>
      <c r="C447" s="185"/>
      <c r="D447" s="185"/>
      <c r="E447" s="185"/>
      <c r="F447" s="185"/>
      <c r="G447" s="61">
        <v>173</v>
      </c>
      <c r="H447" s="62" t="s">
        <v>1572</v>
      </c>
      <c r="I447" s="114"/>
      <c r="J447" s="127"/>
      <c r="K447" s="132"/>
    </row>
    <row r="448" spans="1:11" ht="18" customHeight="1" x14ac:dyDescent="0.2">
      <c r="A448" s="60" t="s">
        <v>412</v>
      </c>
      <c r="B448" s="185" t="s">
        <v>1579</v>
      </c>
      <c r="C448" s="185"/>
      <c r="D448" s="185"/>
      <c r="E448" s="185"/>
      <c r="F448" s="185"/>
      <c r="G448" s="61">
        <v>0.25</v>
      </c>
      <c r="H448" s="62" t="s">
        <v>1567</v>
      </c>
      <c r="I448" s="64"/>
      <c r="J448" s="127"/>
      <c r="K448" s="132"/>
    </row>
    <row r="449" spans="1:11" ht="18" customHeight="1" x14ac:dyDescent="0.2">
      <c r="A449" s="60" t="s">
        <v>413</v>
      </c>
      <c r="B449" s="185" t="s">
        <v>1580</v>
      </c>
      <c r="C449" s="185"/>
      <c r="D449" s="185"/>
      <c r="E449" s="185"/>
      <c r="F449" s="185"/>
      <c r="G449" s="61">
        <v>173</v>
      </c>
      <c r="H449" s="62" t="s">
        <v>1572</v>
      </c>
      <c r="I449" s="114"/>
      <c r="J449" s="127"/>
      <c r="K449" s="132"/>
    </row>
    <row r="450" spans="1:11" ht="18" customHeight="1" x14ac:dyDescent="0.2">
      <c r="A450" s="60" t="s">
        <v>414</v>
      </c>
      <c r="B450" s="185" t="s">
        <v>1581</v>
      </c>
      <c r="C450" s="185"/>
      <c r="D450" s="185"/>
      <c r="E450" s="185"/>
      <c r="F450" s="185"/>
      <c r="G450" s="61">
        <v>0.25</v>
      </c>
      <c r="H450" s="62" t="s">
        <v>1567</v>
      </c>
      <c r="I450" s="64"/>
      <c r="J450" s="127"/>
      <c r="K450" s="132"/>
    </row>
    <row r="451" spans="1:11" ht="18" customHeight="1" x14ac:dyDescent="0.2">
      <c r="A451" s="60" t="s">
        <v>523</v>
      </c>
      <c r="B451" s="185" t="s">
        <v>1582</v>
      </c>
      <c r="C451" s="185"/>
      <c r="D451" s="185"/>
      <c r="E451" s="185"/>
      <c r="F451" s="185"/>
      <c r="G451" s="61">
        <v>173</v>
      </c>
      <c r="H451" s="62" t="s">
        <v>1572</v>
      </c>
      <c r="I451" s="114"/>
      <c r="J451" s="127"/>
      <c r="K451" s="132"/>
    </row>
    <row r="452" spans="1:11" ht="18" customHeight="1" x14ac:dyDescent="0.2">
      <c r="A452" s="60" t="s">
        <v>524</v>
      </c>
      <c r="B452" s="185" t="s">
        <v>1583</v>
      </c>
      <c r="C452" s="185"/>
      <c r="D452" s="185"/>
      <c r="E452" s="185"/>
      <c r="F452" s="185"/>
      <c r="G452" s="61">
        <v>0.25</v>
      </c>
      <c r="H452" s="62" t="s">
        <v>1567</v>
      </c>
      <c r="I452" s="64"/>
      <c r="J452" s="127"/>
      <c r="K452" s="132"/>
    </row>
    <row r="454" spans="1:11" ht="18" customHeight="1" x14ac:dyDescent="0.2">
      <c r="A454" s="176"/>
    </row>
    <row r="455" spans="1:11" ht="18" customHeight="1" x14ac:dyDescent="0.2">
      <c r="A455" s="176"/>
    </row>
    <row r="456" spans="1:11" ht="18" customHeight="1" x14ac:dyDescent="0.2">
      <c r="A456" s="176"/>
    </row>
    <row r="457" spans="1:11" ht="18" customHeight="1" x14ac:dyDescent="0.2">
      <c r="A457" s="176"/>
    </row>
    <row r="458" spans="1:11" ht="18" customHeight="1" x14ac:dyDescent="0.2">
      <c r="A458" s="176"/>
    </row>
    <row r="459" spans="1:11" ht="18" customHeight="1" x14ac:dyDescent="0.2">
      <c r="A459" s="176"/>
    </row>
    <row r="460" spans="1:11" ht="18" customHeight="1" x14ac:dyDescent="0.2">
      <c r="A460" s="176"/>
    </row>
    <row r="461" spans="1:11" ht="18" customHeight="1" x14ac:dyDescent="0.2">
      <c r="A461" s="176"/>
    </row>
    <row r="462" spans="1:11" ht="18" customHeight="1" x14ac:dyDescent="0.2">
      <c r="A462" s="176"/>
    </row>
    <row r="463" spans="1:11" ht="18" customHeight="1" x14ac:dyDescent="0.2">
      <c r="A463" s="176"/>
    </row>
    <row r="464" spans="1:11" ht="18" customHeight="1" x14ac:dyDescent="0.2">
      <c r="A464" s="176"/>
    </row>
    <row r="465" spans="1:11" ht="18" customHeight="1" x14ac:dyDescent="0.2">
      <c r="A465" s="176"/>
    </row>
    <row r="466" spans="1:11" ht="18" customHeight="1" x14ac:dyDescent="0.2">
      <c r="A466" s="176"/>
    </row>
    <row r="467" spans="1:11" ht="18" customHeight="1" x14ac:dyDescent="0.2">
      <c r="A467" s="176"/>
    </row>
    <row r="468" spans="1:11" ht="18" customHeight="1" x14ac:dyDescent="0.2">
      <c r="A468" s="176"/>
    </row>
    <row r="469" spans="1:11" ht="18" customHeight="1" x14ac:dyDescent="0.2">
      <c r="A469" s="176"/>
    </row>
    <row r="470" spans="1:11" ht="18" customHeight="1" x14ac:dyDescent="0.2">
      <c r="A470" s="176"/>
    </row>
    <row r="471" spans="1:11" ht="18" customHeight="1" x14ac:dyDescent="0.2">
      <c r="A471" s="176"/>
    </row>
    <row r="472" spans="1:11" ht="18" customHeight="1" x14ac:dyDescent="0.2">
      <c r="A472" s="176"/>
    </row>
    <row r="473" spans="1:11" ht="18" customHeight="1" x14ac:dyDescent="0.2">
      <c r="A473" s="176"/>
    </row>
    <row r="474" spans="1:11" ht="18" customHeight="1" x14ac:dyDescent="0.2">
      <c r="A474" s="176"/>
    </row>
    <row r="475" spans="1:11" ht="18" customHeight="1" x14ac:dyDescent="0.2">
      <c r="A475" s="176"/>
    </row>
    <row r="476" spans="1:11" ht="18" customHeight="1" x14ac:dyDescent="0.2">
      <c r="A476" s="176"/>
    </row>
    <row r="477" spans="1:11" ht="18" customHeight="1" x14ac:dyDescent="0.2">
      <c r="A477" s="176"/>
    </row>
    <row r="478" spans="1:11" ht="18" customHeight="1" x14ac:dyDescent="0.2">
      <c r="A478" s="197" t="s">
        <v>1584</v>
      </c>
      <c r="B478" s="197"/>
      <c r="C478" s="197"/>
      <c r="D478" s="197"/>
      <c r="E478" s="197"/>
      <c r="F478" s="197"/>
      <c r="G478" s="197"/>
      <c r="H478" s="197"/>
      <c r="I478" s="197"/>
      <c r="J478" s="197"/>
      <c r="K478" s="197"/>
    </row>
    <row r="479" spans="1:11" ht="18" customHeight="1" x14ac:dyDescent="0.2">
      <c r="A479" s="197"/>
      <c r="B479" s="197"/>
      <c r="C479" s="197"/>
      <c r="D479" s="197"/>
      <c r="E479" s="197"/>
      <c r="F479" s="197"/>
      <c r="G479" s="197"/>
      <c r="H479" s="197"/>
      <c r="I479" s="197"/>
      <c r="J479" s="197"/>
      <c r="K479" s="197"/>
    </row>
    <row r="480" spans="1:11" ht="18" customHeight="1" x14ac:dyDescent="0.2">
      <c r="A480" s="56" t="s">
        <v>1291</v>
      </c>
      <c r="B480" s="182" t="s">
        <v>1292</v>
      </c>
      <c r="C480" s="182"/>
      <c r="D480" s="182"/>
      <c r="E480" s="182"/>
      <c r="F480" s="182"/>
      <c r="G480" s="57" t="s">
        <v>1293</v>
      </c>
      <c r="H480" s="58" t="s">
        <v>1294</v>
      </c>
      <c r="I480" s="59"/>
      <c r="J480" s="206" t="s">
        <v>1554</v>
      </c>
      <c r="K480" s="207"/>
    </row>
    <row r="481" spans="1:11" ht="18" customHeight="1" x14ac:dyDescent="0.2">
      <c r="A481" s="60" t="s">
        <v>1585</v>
      </c>
      <c r="B481" s="185" t="s">
        <v>1586</v>
      </c>
      <c r="C481" s="185"/>
      <c r="D481" s="185"/>
      <c r="E481" s="185"/>
      <c r="F481" s="185"/>
      <c r="G481" s="61">
        <v>168</v>
      </c>
      <c r="H481" s="62" t="s">
        <v>1572</v>
      </c>
      <c r="I481" s="114"/>
      <c r="J481" s="127"/>
      <c r="K481" s="135"/>
    </row>
    <row r="482" spans="1:11" ht="18" customHeight="1" x14ac:dyDescent="0.2">
      <c r="A482" s="60" t="s">
        <v>1587</v>
      </c>
      <c r="B482" s="185" t="s">
        <v>1588</v>
      </c>
      <c r="C482" s="185"/>
      <c r="D482" s="185"/>
      <c r="E482" s="185"/>
      <c r="F482" s="185"/>
      <c r="G482" s="61">
        <v>0.25</v>
      </c>
      <c r="H482" s="62" t="s">
        <v>1567</v>
      </c>
      <c r="I482" s="64"/>
      <c r="J482" s="127"/>
      <c r="K482" s="135"/>
    </row>
    <row r="483" spans="1:11" ht="18" customHeight="1" x14ac:dyDescent="0.2">
      <c r="A483" s="60" t="s">
        <v>1589</v>
      </c>
      <c r="B483" s="185" t="s">
        <v>1590</v>
      </c>
      <c r="C483" s="185"/>
      <c r="D483" s="185"/>
      <c r="E483" s="185"/>
      <c r="F483" s="185"/>
      <c r="G483" s="61">
        <v>205</v>
      </c>
      <c r="H483" s="62" t="s">
        <v>1572</v>
      </c>
      <c r="I483" s="114"/>
      <c r="J483" s="195" t="s">
        <v>1420</v>
      </c>
      <c r="K483" s="196"/>
    </row>
    <row r="484" spans="1:11" ht="18" customHeight="1" x14ac:dyDescent="0.2">
      <c r="A484" s="60" t="s">
        <v>1228</v>
      </c>
      <c r="B484" s="185" t="s">
        <v>1735</v>
      </c>
      <c r="C484" s="185"/>
      <c r="D484" s="185"/>
      <c r="E484" s="185"/>
      <c r="F484" s="185"/>
      <c r="G484" s="61"/>
      <c r="H484" s="62" t="s">
        <v>1294</v>
      </c>
      <c r="I484" s="64"/>
      <c r="J484" s="195" t="s">
        <v>1420</v>
      </c>
      <c r="K484" s="196"/>
    </row>
    <row r="485" spans="1:11" ht="18" customHeight="1" x14ac:dyDescent="0.2">
      <c r="A485" s="60" t="s">
        <v>1591</v>
      </c>
      <c r="B485" s="185" t="s">
        <v>1592</v>
      </c>
      <c r="C485" s="185"/>
      <c r="D485" s="185"/>
      <c r="E485" s="185"/>
      <c r="F485" s="185"/>
      <c r="G485" s="61">
        <v>30</v>
      </c>
      <c r="H485" s="62" t="s">
        <v>1471</v>
      </c>
      <c r="I485" s="64"/>
      <c r="J485" s="127"/>
      <c r="K485" s="135"/>
    </row>
    <row r="486" spans="1:11" ht="18" customHeight="1" x14ac:dyDescent="0.2">
      <c r="A486" s="60" t="s">
        <v>1593</v>
      </c>
      <c r="B486" s="185" t="s">
        <v>1594</v>
      </c>
      <c r="C486" s="185"/>
      <c r="D486" s="185"/>
      <c r="E486" s="185"/>
      <c r="F486" s="185"/>
      <c r="G486" s="61">
        <v>2.5</v>
      </c>
      <c r="H486" s="62" t="s">
        <v>1557</v>
      </c>
      <c r="I486" s="133" t="s">
        <v>1595</v>
      </c>
      <c r="J486" s="131">
        <v>1.8</v>
      </c>
      <c r="K486" s="136" t="s">
        <v>1557</v>
      </c>
    </row>
    <row r="487" spans="1:11" ht="18" customHeight="1" x14ac:dyDescent="0.2">
      <c r="A487" s="60" t="s">
        <v>520</v>
      </c>
      <c r="B487" s="185" t="s">
        <v>1596</v>
      </c>
      <c r="C487" s="185"/>
      <c r="D487" s="185"/>
      <c r="E487" s="185"/>
      <c r="F487" s="185"/>
      <c r="G487" s="61">
        <v>163</v>
      </c>
      <c r="H487" s="62" t="s">
        <v>1572</v>
      </c>
      <c r="I487" s="114"/>
      <c r="J487" s="131"/>
      <c r="K487" s="136"/>
    </row>
    <row r="488" spans="1:11" ht="18" customHeight="1" x14ac:dyDescent="0.2">
      <c r="A488" s="60" t="s">
        <v>522</v>
      </c>
      <c r="B488" s="185" t="s">
        <v>1597</v>
      </c>
      <c r="C488" s="185"/>
      <c r="D488" s="185"/>
      <c r="E488" s="185"/>
      <c r="F488" s="185"/>
      <c r="G488" s="61">
        <v>4.5</v>
      </c>
      <c r="H488" s="62" t="s">
        <v>1557</v>
      </c>
      <c r="I488" s="133" t="s">
        <v>1575</v>
      </c>
      <c r="J488" s="131">
        <v>4.1500000000000004</v>
      </c>
      <c r="K488" s="136" t="s">
        <v>1557</v>
      </c>
    </row>
    <row r="489" spans="1:11" ht="18" customHeight="1" x14ac:dyDescent="0.2">
      <c r="A489" s="60" t="s">
        <v>1598</v>
      </c>
      <c r="B489" s="185" t="s">
        <v>1599</v>
      </c>
      <c r="C489" s="185"/>
      <c r="D489" s="185"/>
      <c r="E489" s="185"/>
      <c r="F489" s="185"/>
      <c r="G489" s="61">
        <v>220</v>
      </c>
      <c r="H489" s="62" t="s">
        <v>1572</v>
      </c>
      <c r="I489" s="64"/>
      <c r="J489" s="131"/>
      <c r="K489" s="136"/>
    </row>
    <row r="490" spans="1:11" ht="18" customHeight="1" x14ac:dyDescent="0.2">
      <c r="A490" s="60" t="s">
        <v>1600</v>
      </c>
      <c r="B490" s="185" t="s">
        <v>1601</v>
      </c>
      <c r="C490" s="185"/>
      <c r="D490" s="185"/>
      <c r="E490" s="185"/>
      <c r="F490" s="185"/>
      <c r="G490" s="61">
        <v>5.15</v>
      </c>
      <c r="H490" s="62" t="s">
        <v>1557</v>
      </c>
      <c r="I490" s="133" t="s">
        <v>1575</v>
      </c>
      <c r="J490" s="131">
        <v>5</v>
      </c>
      <c r="K490" s="136" t="s">
        <v>1557</v>
      </c>
    </row>
    <row r="491" spans="1:11" ht="18" customHeight="1" x14ac:dyDescent="0.2">
      <c r="A491" s="60" t="s">
        <v>1602</v>
      </c>
      <c r="B491" s="185" t="s">
        <v>1603</v>
      </c>
      <c r="C491" s="185"/>
      <c r="D491" s="185"/>
      <c r="E491" s="185"/>
      <c r="F491" s="185"/>
      <c r="G491" s="61">
        <v>220</v>
      </c>
      <c r="H491" s="62" t="s">
        <v>1572</v>
      </c>
      <c r="I491" s="64"/>
      <c r="J491" s="131"/>
      <c r="K491" s="136"/>
    </row>
    <row r="492" spans="1:11" ht="18" customHeight="1" x14ac:dyDescent="0.2">
      <c r="A492" s="60" t="s">
        <v>1604</v>
      </c>
      <c r="B492" s="185" t="s">
        <v>1605</v>
      </c>
      <c r="C492" s="185"/>
      <c r="D492" s="185"/>
      <c r="E492" s="185"/>
      <c r="F492" s="185"/>
      <c r="G492" s="61">
        <v>5.15</v>
      </c>
      <c r="H492" s="62" t="s">
        <v>1557</v>
      </c>
      <c r="I492" s="133" t="s">
        <v>1575</v>
      </c>
      <c r="J492" s="131">
        <v>5</v>
      </c>
      <c r="K492" s="136" t="s">
        <v>1557</v>
      </c>
    </row>
    <row r="493" spans="1:11" ht="18" customHeight="1" x14ac:dyDescent="0.2">
      <c r="A493" s="60" t="s">
        <v>535</v>
      </c>
      <c r="B493" s="185" t="s">
        <v>1606</v>
      </c>
      <c r="C493" s="185"/>
      <c r="D493" s="185"/>
      <c r="E493" s="185"/>
      <c r="F493" s="185"/>
      <c r="G493" s="61">
        <v>166</v>
      </c>
      <c r="H493" s="62" t="s">
        <v>1572</v>
      </c>
      <c r="I493" s="64"/>
      <c r="J493" s="131"/>
      <c r="K493" s="136"/>
    </row>
    <row r="494" spans="1:11" ht="18" customHeight="1" x14ac:dyDescent="0.2">
      <c r="A494" s="60" t="s">
        <v>536</v>
      </c>
      <c r="B494" s="185" t="s">
        <v>1607</v>
      </c>
      <c r="C494" s="185"/>
      <c r="D494" s="185"/>
      <c r="E494" s="185"/>
      <c r="F494" s="185"/>
      <c r="G494" s="61">
        <v>5.15</v>
      </c>
      <c r="H494" s="62" t="s">
        <v>1557</v>
      </c>
      <c r="I494" s="133" t="s">
        <v>1575</v>
      </c>
      <c r="J494" s="131">
        <v>4.7</v>
      </c>
      <c r="K494" s="136" t="s">
        <v>1557</v>
      </c>
    </row>
    <row r="495" spans="1:11" ht="18" customHeight="1" x14ac:dyDescent="0.2">
      <c r="A495" s="60" t="s">
        <v>1608</v>
      </c>
      <c r="B495" s="185" t="s">
        <v>1609</v>
      </c>
      <c r="C495" s="185"/>
      <c r="D495" s="185"/>
      <c r="E495" s="185"/>
      <c r="F495" s="185"/>
      <c r="G495" s="61">
        <v>192</v>
      </c>
      <c r="H495" s="62" t="s">
        <v>1572</v>
      </c>
      <c r="I495" s="64"/>
      <c r="J495" s="131"/>
      <c r="K495" s="136"/>
    </row>
    <row r="496" spans="1:11" ht="18" customHeight="1" x14ac:dyDescent="0.2">
      <c r="A496" s="60" t="s">
        <v>1610</v>
      </c>
      <c r="B496" s="185" t="s">
        <v>1611</v>
      </c>
      <c r="C496" s="185"/>
      <c r="D496" s="185"/>
      <c r="E496" s="185"/>
      <c r="F496" s="185"/>
      <c r="G496" s="61">
        <v>5.15</v>
      </c>
      <c r="H496" s="62" t="s">
        <v>1557</v>
      </c>
      <c r="I496" s="133" t="s">
        <v>1575</v>
      </c>
      <c r="J496" s="131">
        <v>5</v>
      </c>
      <c r="K496" s="136" t="s">
        <v>1557</v>
      </c>
    </row>
    <row r="497" spans="1:11" ht="18" customHeight="1" x14ac:dyDescent="0.2">
      <c r="A497" s="60" t="s">
        <v>525</v>
      </c>
      <c r="B497" s="185" t="s">
        <v>1612</v>
      </c>
      <c r="C497" s="185"/>
      <c r="D497" s="185"/>
      <c r="E497" s="185"/>
      <c r="F497" s="185"/>
      <c r="G497" s="61">
        <v>202</v>
      </c>
      <c r="H497" s="62" t="s">
        <v>1572</v>
      </c>
      <c r="I497" s="64"/>
      <c r="J497" s="131"/>
      <c r="K497" s="136"/>
    </row>
    <row r="498" spans="1:11" ht="18" customHeight="1" x14ac:dyDescent="0.2">
      <c r="A498" s="60" t="s">
        <v>526</v>
      </c>
      <c r="B498" s="185" t="s">
        <v>1613</v>
      </c>
      <c r="C498" s="185"/>
      <c r="D498" s="185"/>
      <c r="E498" s="185"/>
      <c r="F498" s="185"/>
      <c r="G498" s="61">
        <v>0.33</v>
      </c>
      <c r="H498" s="62" t="s">
        <v>1567</v>
      </c>
      <c r="I498" s="64"/>
      <c r="J498" s="131"/>
      <c r="K498" s="136"/>
    </row>
    <row r="499" spans="1:11" ht="18" customHeight="1" x14ac:dyDescent="0.2">
      <c r="A499" s="60" t="s">
        <v>1614</v>
      </c>
      <c r="B499" s="185" t="s">
        <v>1615</v>
      </c>
      <c r="C499" s="185"/>
      <c r="D499" s="185"/>
      <c r="E499" s="185"/>
      <c r="F499" s="185"/>
      <c r="G499" s="61">
        <v>52</v>
      </c>
      <c r="H499" s="62" t="s">
        <v>1471</v>
      </c>
      <c r="I499" s="137"/>
      <c r="J499" s="131"/>
      <c r="K499" s="136"/>
    </row>
    <row r="500" spans="1:11" ht="18" customHeight="1" x14ac:dyDescent="0.2">
      <c r="A500" s="60" t="s">
        <v>1616</v>
      </c>
      <c r="B500" s="185" t="s">
        <v>1617</v>
      </c>
      <c r="C500" s="185"/>
      <c r="D500" s="185"/>
      <c r="E500" s="185"/>
      <c r="F500" s="185"/>
      <c r="G500" s="61">
        <v>2.5</v>
      </c>
      <c r="H500" s="62" t="s">
        <v>1557</v>
      </c>
      <c r="I500" s="138" t="s">
        <v>1595</v>
      </c>
      <c r="J500" s="131">
        <v>1.95</v>
      </c>
      <c r="K500" s="136" t="s">
        <v>1557</v>
      </c>
    </row>
    <row r="501" spans="1:11" ht="18" customHeight="1" x14ac:dyDescent="0.35">
      <c r="A501" s="60" t="s">
        <v>1618</v>
      </c>
      <c r="B501" s="185" t="s">
        <v>1619</v>
      </c>
      <c r="C501" s="185"/>
      <c r="D501" s="185"/>
      <c r="E501" s="185"/>
      <c r="F501" s="185"/>
      <c r="G501" s="61">
        <v>56</v>
      </c>
      <c r="H501" s="62" t="s">
        <v>1572</v>
      </c>
      <c r="I501" s="138"/>
      <c r="J501" s="201"/>
      <c r="K501" s="202"/>
    </row>
    <row r="502" spans="1:11" ht="18" customHeight="1" x14ac:dyDescent="0.2">
      <c r="A502" s="60" t="s">
        <v>1620</v>
      </c>
      <c r="B502" s="185" t="s">
        <v>1621</v>
      </c>
      <c r="C502" s="185"/>
      <c r="D502" s="185"/>
      <c r="E502" s="185"/>
      <c r="F502" s="185"/>
      <c r="G502" s="61">
        <v>2.6</v>
      </c>
      <c r="H502" s="62" t="s">
        <v>1557</v>
      </c>
      <c r="I502" s="138" t="s">
        <v>1595</v>
      </c>
      <c r="J502" s="131">
        <v>2</v>
      </c>
      <c r="K502" s="136" t="s">
        <v>1557</v>
      </c>
    </row>
    <row r="503" spans="1:11" ht="18" customHeight="1" x14ac:dyDescent="0.35">
      <c r="A503" s="139"/>
      <c r="B503" s="205" t="s">
        <v>1622</v>
      </c>
      <c r="C503" s="205"/>
      <c r="D503" s="205"/>
      <c r="E503" s="205"/>
      <c r="F503" s="205"/>
      <c r="G503" s="61">
        <v>95</v>
      </c>
      <c r="H503" s="62" t="s">
        <v>1572</v>
      </c>
      <c r="I503" s="138"/>
      <c r="J503" s="140"/>
      <c r="K503" s="141"/>
    </row>
    <row r="504" spans="1:11" ht="18" customHeight="1" x14ac:dyDescent="0.35">
      <c r="A504" s="139"/>
      <c r="B504" s="205" t="s">
        <v>1623</v>
      </c>
      <c r="C504" s="205"/>
      <c r="D504" s="205"/>
      <c r="E504" s="205"/>
      <c r="F504" s="205"/>
      <c r="G504" s="61">
        <v>0.2</v>
      </c>
      <c r="H504" s="62" t="s">
        <v>1567</v>
      </c>
      <c r="I504" s="138"/>
      <c r="J504" s="140"/>
      <c r="K504" s="141"/>
    </row>
    <row r="505" spans="1:11" ht="18" customHeight="1" x14ac:dyDescent="0.2">
      <c r="A505" s="139" t="s">
        <v>1624</v>
      </c>
      <c r="B505" s="205" t="s">
        <v>1625</v>
      </c>
      <c r="C505" s="205"/>
      <c r="D505" s="205"/>
      <c r="E505" s="205"/>
      <c r="F505" s="205"/>
      <c r="G505" s="61">
        <v>95</v>
      </c>
      <c r="H505" s="62" t="s">
        <v>1572</v>
      </c>
      <c r="I505" s="63"/>
      <c r="J505" s="142"/>
      <c r="K505" s="143"/>
    </row>
    <row r="506" spans="1:11" ht="18" customHeight="1" x14ac:dyDescent="0.2">
      <c r="A506" s="139" t="s">
        <v>1624</v>
      </c>
      <c r="B506" s="205" t="s">
        <v>1626</v>
      </c>
      <c r="C506" s="205"/>
      <c r="D506" s="205"/>
      <c r="E506" s="205"/>
      <c r="F506" s="205"/>
      <c r="G506" s="61">
        <v>0.2</v>
      </c>
      <c r="H506" s="62" t="s">
        <v>1567</v>
      </c>
      <c r="I506" s="63"/>
      <c r="J506" s="144"/>
      <c r="K506" s="83"/>
    </row>
    <row r="507" spans="1:11" ht="18" customHeight="1" x14ac:dyDescent="0.35">
      <c r="A507" s="139" t="s">
        <v>1627</v>
      </c>
      <c r="B507" s="205" t="s">
        <v>1628</v>
      </c>
      <c r="C507" s="205"/>
      <c r="D507" s="205"/>
      <c r="E507" s="205"/>
      <c r="F507" s="205"/>
      <c r="G507" s="61">
        <v>95</v>
      </c>
      <c r="H507" s="62" t="s">
        <v>1572</v>
      </c>
      <c r="I507" s="63"/>
      <c r="J507" s="201"/>
      <c r="K507" s="202"/>
    </row>
    <row r="508" spans="1:11" ht="18" customHeight="1" x14ac:dyDescent="0.35">
      <c r="A508" s="139" t="s">
        <v>1629</v>
      </c>
      <c r="B508" s="205" t="s">
        <v>1630</v>
      </c>
      <c r="C508" s="205"/>
      <c r="D508" s="205"/>
      <c r="E508" s="205"/>
      <c r="F508" s="205"/>
      <c r="G508" s="61">
        <v>0.2</v>
      </c>
      <c r="H508" s="62" t="s">
        <v>1567</v>
      </c>
      <c r="I508" s="63"/>
      <c r="J508" s="201"/>
      <c r="K508" s="202"/>
    </row>
    <row r="509" spans="1:11" ht="18" customHeight="1" x14ac:dyDescent="0.2">
      <c r="B509" s="89"/>
      <c r="C509" s="89"/>
      <c r="D509" s="89"/>
      <c r="E509" s="89"/>
      <c r="F509" s="89"/>
    </row>
    <row r="511" spans="1:11" ht="18" customHeight="1" x14ac:dyDescent="0.2">
      <c r="A511" s="197" t="s">
        <v>1631</v>
      </c>
      <c r="B511" s="197"/>
      <c r="C511" s="197"/>
      <c r="D511" s="197"/>
      <c r="E511" s="197"/>
      <c r="F511" s="197"/>
      <c r="G511" s="197"/>
      <c r="H511" s="197"/>
      <c r="I511" s="197"/>
      <c r="J511" s="197"/>
      <c r="K511" s="197"/>
    </row>
    <row r="512" spans="1:11" ht="18" customHeight="1" x14ac:dyDescent="0.2">
      <c r="A512" s="197"/>
      <c r="B512" s="197"/>
      <c r="C512" s="197"/>
      <c r="D512" s="197"/>
      <c r="E512" s="197"/>
      <c r="F512" s="197"/>
      <c r="G512" s="197"/>
      <c r="H512" s="197"/>
      <c r="I512" s="197"/>
      <c r="J512" s="197"/>
      <c r="K512" s="197"/>
    </row>
    <row r="513" spans="1:11" ht="18" customHeight="1" x14ac:dyDescent="0.2">
      <c r="A513" s="56" t="s">
        <v>1291</v>
      </c>
      <c r="B513" s="182" t="s">
        <v>1292</v>
      </c>
      <c r="C513" s="182"/>
      <c r="D513" s="182"/>
      <c r="E513" s="182"/>
      <c r="F513" s="182"/>
      <c r="G513" s="57" t="s">
        <v>1293</v>
      </c>
      <c r="H513" s="58" t="s">
        <v>1294</v>
      </c>
      <c r="I513" s="59"/>
      <c r="J513" s="183" t="s">
        <v>1295</v>
      </c>
      <c r="K513" s="184"/>
    </row>
    <row r="514" spans="1:11" ht="18" customHeight="1" x14ac:dyDescent="0.2">
      <c r="A514" s="60">
        <v>113</v>
      </c>
      <c r="B514" s="185" t="s">
        <v>1632</v>
      </c>
      <c r="C514" s="185"/>
      <c r="D514" s="185"/>
      <c r="E514" s="185"/>
      <c r="F514" s="185"/>
      <c r="G514" s="61">
        <v>162</v>
      </c>
      <c r="H514" s="62" t="s">
        <v>1572</v>
      </c>
      <c r="I514" s="64"/>
      <c r="J514" s="144"/>
      <c r="K514" s="83"/>
    </row>
    <row r="515" spans="1:11" ht="18" customHeight="1" x14ac:dyDescent="0.2">
      <c r="A515" s="60" t="s">
        <v>550</v>
      </c>
      <c r="B515" s="185" t="s">
        <v>1633</v>
      </c>
      <c r="C515" s="185"/>
      <c r="D515" s="185"/>
      <c r="E515" s="185"/>
      <c r="F515" s="185"/>
      <c r="G515" s="61">
        <v>162</v>
      </c>
      <c r="H515" s="62" t="s">
        <v>1572</v>
      </c>
      <c r="I515" s="64"/>
      <c r="J515" s="144"/>
      <c r="K515" s="83"/>
    </row>
    <row r="517" spans="1:11" ht="18" customHeight="1" x14ac:dyDescent="0.2">
      <c r="A517" s="176"/>
    </row>
    <row r="518" spans="1:11" ht="18" customHeight="1" x14ac:dyDescent="0.2">
      <c r="A518" s="176"/>
    </row>
    <row r="519" spans="1:11" ht="18" customHeight="1" x14ac:dyDescent="0.2">
      <c r="A519" s="176"/>
    </row>
    <row r="520" spans="1:11" ht="18" customHeight="1" x14ac:dyDescent="0.2">
      <c r="A520" s="176"/>
    </row>
    <row r="521" spans="1:11" ht="18" customHeight="1" x14ac:dyDescent="0.2">
      <c r="A521" s="176"/>
    </row>
    <row r="522" spans="1:11" ht="18" customHeight="1" x14ac:dyDescent="0.2">
      <c r="A522" s="176"/>
    </row>
    <row r="523" spans="1:11" ht="18" customHeight="1" x14ac:dyDescent="0.2">
      <c r="A523" s="176"/>
    </row>
    <row r="524" spans="1:11" ht="18" customHeight="1" x14ac:dyDescent="0.2">
      <c r="A524" s="176"/>
    </row>
    <row r="525" spans="1:11" ht="18" customHeight="1" x14ac:dyDescent="0.2">
      <c r="A525" s="176"/>
    </row>
    <row r="526" spans="1:11" ht="18" customHeight="1" x14ac:dyDescent="0.2">
      <c r="A526" s="176"/>
    </row>
    <row r="527" spans="1:11" ht="18" customHeight="1" x14ac:dyDescent="0.2">
      <c r="A527" s="176"/>
    </row>
    <row r="528" spans="1:11" ht="18" customHeight="1" x14ac:dyDescent="0.2">
      <c r="A528" s="176"/>
    </row>
    <row r="529" spans="1:11" ht="18" customHeight="1" x14ac:dyDescent="0.2">
      <c r="A529" s="176"/>
    </row>
    <row r="530" spans="1:11" ht="18" customHeight="1" x14ac:dyDescent="0.2">
      <c r="A530" s="176"/>
    </row>
    <row r="531" spans="1:11" ht="18" customHeight="1" x14ac:dyDescent="0.2">
      <c r="A531" s="197" t="s">
        <v>1634</v>
      </c>
      <c r="B531" s="197"/>
      <c r="C531" s="197"/>
      <c r="D531" s="197"/>
      <c r="E531" s="197"/>
      <c r="F531" s="197"/>
      <c r="G531" s="197"/>
      <c r="H531" s="197"/>
      <c r="I531" s="197"/>
      <c r="J531" s="197"/>
      <c r="K531" s="197"/>
    </row>
    <row r="532" spans="1:11" ht="18" customHeight="1" x14ac:dyDescent="0.2">
      <c r="A532" s="197"/>
      <c r="B532" s="197"/>
      <c r="C532" s="197"/>
      <c r="D532" s="197"/>
      <c r="E532" s="197"/>
      <c r="F532" s="197"/>
      <c r="G532" s="197"/>
      <c r="H532" s="197"/>
      <c r="I532" s="197"/>
      <c r="J532" s="197"/>
      <c r="K532" s="197"/>
    </row>
    <row r="533" spans="1:11" ht="18" customHeight="1" x14ac:dyDescent="0.2">
      <c r="A533" s="56" t="s">
        <v>1291</v>
      </c>
      <c r="B533" s="182" t="s">
        <v>1292</v>
      </c>
      <c r="C533" s="182"/>
      <c r="D533" s="182"/>
      <c r="E533" s="182"/>
      <c r="F533" s="182"/>
      <c r="G533" s="57" t="s">
        <v>1293</v>
      </c>
      <c r="H533" s="58" t="s">
        <v>1294</v>
      </c>
      <c r="I533" s="59"/>
      <c r="J533" s="74" t="s">
        <v>1295</v>
      </c>
    </row>
    <row r="534" spans="1:11" ht="18" customHeight="1" x14ac:dyDescent="0.2">
      <c r="A534" s="60" t="s">
        <v>1635</v>
      </c>
      <c r="B534" s="185" t="s">
        <v>1636</v>
      </c>
      <c r="C534" s="185"/>
      <c r="D534" s="185"/>
      <c r="E534" s="185"/>
      <c r="F534" s="185"/>
      <c r="G534" s="61">
        <v>128</v>
      </c>
      <c r="H534" s="62" t="s">
        <v>1572</v>
      </c>
      <c r="I534" s="64"/>
      <c r="J534" s="203"/>
      <c r="K534" s="204"/>
    </row>
    <row r="535" spans="1:11" ht="18" customHeight="1" x14ac:dyDescent="0.2">
      <c r="A535" s="60" t="s">
        <v>1637</v>
      </c>
      <c r="B535" s="185" t="s">
        <v>1638</v>
      </c>
      <c r="C535" s="185"/>
      <c r="D535" s="185"/>
      <c r="E535" s="185"/>
      <c r="F535" s="185"/>
      <c r="G535" s="61">
        <v>4.25</v>
      </c>
      <c r="H535" s="62" t="s">
        <v>1557</v>
      </c>
      <c r="I535" s="133" t="s">
        <v>1575</v>
      </c>
      <c r="J535" s="131">
        <v>3.5</v>
      </c>
      <c r="K535" s="136" t="s">
        <v>1557</v>
      </c>
    </row>
    <row r="536" spans="1:11" ht="18" customHeight="1" x14ac:dyDescent="0.2">
      <c r="A536" s="60" t="s">
        <v>1639</v>
      </c>
      <c r="B536" s="185" t="s">
        <v>1640</v>
      </c>
      <c r="C536" s="185"/>
      <c r="D536" s="185"/>
      <c r="E536" s="185"/>
      <c r="F536" s="185"/>
      <c r="G536" s="61">
        <v>120</v>
      </c>
      <c r="H536" s="62" t="s">
        <v>1572</v>
      </c>
      <c r="I536" s="64"/>
      <c r="J536" s="131"/>
      <c r="K536" s="136"/>
    </row>
    <row r="537" spans="1:11" ht="18" customHeight="1" x14ac:dyDescent="0.2">
      <c r="A537" s="60" t="s">
        <v>1641</v>
      </c>
      <c r="B537" s="185" t="s">
        <v>1642</v>
      </c>
      <c r="C537" s="185"/>
      <c r="D537" s="185"/>
      <c r="E537" s="185"/>
      <c r="F537" s="185"/>
      <c r="G537" s="61">
        <v>4</v>
      </c>
      <c r="H537" s="62" t="s">
        <v>1557</v>
      </c>
      <c r="I537" s="133" t="s">
        <v>1575</v>
      </c>
      <c r="J537" s="131">
        <v>3</v>
      </c>
      <c r="K537" s="136" t="s">
        <v>1557</v>
      </c>
    </row>
    <row r="538" spans="1:11" ht="18" customHeight="1" x14ac:dyDescent="0.2">
      <c r="A538" s="60" t="s">
        <v>1643</v>
      </c>
      <c r="B538" s="185" t="s">
        <v>1644</v>
      </c>
      <c r="C538" s="185"/>
      <c r="D538" s="185"/>
      <c r="E538" s="185"/>
      <c r="F538" s="185"/>
      <c r="G538" s="61" t="s">
        <v>1420</v>
      </c>
      <c r="H538" s="62" t="s">
        <v>1572</v>
      </c>
      <c r="I538" s="64"/>
      <c r="J538" s="131"/>
      <c r="K538" s="136"/>
    </row>
    <row r="539" spans="1:11" ht="18" customHeight="1" x14ac:dyDescent="0.2">
      <c r="A539" s="60" t="s">
        <v>1645</v>
      </c>
      <c r="B539" s="185" t="s">
        <v>1646</v>
      </c>
      <c r="C539" s="185"/>
      <c r="D539" s="185"/>
      <c r="E539" s="185"/>
      <c r="F539" s="185"/>
      <c r="G539" s="61" t="s">
        <v>1420</v>
      </c>
      <c r="H539" s="62" t="s">
        <v>1557</v>
      </c>
      <c r="I539" s="64"/>
      <c r="J539" s="131"/>
      <c r="K539" s="136"/>
    </row>
    <row r="540" spans="1:11" ht="18" customHeight="1" x14ac:dyDescent="0.35">
      <c r="A540" s="60" t="s">
        <v>1647</v>
      </c>
      <c r="B540" s="185" t="s">
        <v>1648</v>
      </c>
      <c r="C540" s="185"/>
      <c r="D540" s="185"/>
      <c r="E540" s="185"/>
      <c r="F540" s="185"/>
      <c r="G540" s="61">
        <v>58</v>
      </c>
      <c r="H540" s="62" t="s">
        <v>1471</v>
      </c>
      <c r="I540" s="64"/>
      <c r="J540" s="201"/>
      <c r="K540" s="202"/>
    </row>
    <row r="541" spans="1:11" ht="18" customHeight="1" x14ac:dyDescent="0.2">
      <c r="A541" s="60" t="s">
        <v>1649</v>
      </c>
      <c r="B541" s="185" t="s">
        <v>1650</v>
      </c>
      <c r="C541" s="185"/>
      <c r="D541" s="185"/>
      <c r="E541" s="185"/>
      <c r="F541" s="185"/>
      <c r="G541" s="61">
        <v>51</v>
      </c>
      <c r="H541" s="62" t="s">
        <v>1471</v>
      </c>
      <c r="I541" s="63"/>
      <c r="J541" s="131"/>
      <c r="K541" s="136"/>
    </row>
    <row r="542" spans="1:11" ht="18" customHeight="1" x14ac:dyDescent="0.2">
      <c r="A542" s="60" t="s">
        <v>1651</v>
      </c>
      <c r="B542" s="185" t="s">
        <v>1652</v>
      </c>
      <c r="C542" s="185"/>
      <c r="D542" s="185"/>
      <c r="E542" s="185"/>
      <c r="F542" s="185"/>
      <c r="G542" s="61">
        <v>2.5</v>
      </c>
      <c r="H542" s="62" t="s">
        <v>1557</v>
      </c>
      <c r="I542" s="138" t="s">
        <v>1595</v>
      </c>
      <c r="J542" s="131">
        <v>1.95</v>
      </c>
      <c r="K542" s="136" t="s">
        <v>1557</v>
      </c>
    </row>
    <row r="543" spans="1:11" ht="18" customHeight="1" x14ac:dyDescent="0.2">
      <c r="A543" s="60" t="s">
        <v>743</v>
      </c>
      <c r="B543" s="185" t="s">
        <v>1653</v>
      </c>
      <c r="C543" s="185"/>
      <c r="D543" s="185"/>
      <c r="E543" s="185"/>
      <c r="F543" s="185"/>
      <c r="G543" s="61">
        <v>84</v>
      </c>
      <c r="H543" s="62" t="s">
        <v>1471</v>
      </c>
      <c r="I543" s="63"/>
      <c r="J543" s="131"/>
      <c r="K543" s="136"/>
    </row>
    <row r="544" spans="1:11" ht="18" customHeight="1" x14ac:dyDescent="0.2">
      <c r="A544" s="60" t="s">
        <v>742</v>
      </c>
      <c r="B544" s="185" t="s">
        <v>1654</v>
      </c>
      <c r="C544" s="185"/>
      <c r="D544" s="185"/>
      <c r="E544" s="185"/>
      <c r="F544" s="185"/>
      <c r="G544" s="61">
        <v>3</v>
      </c>
      <c r="H544" s="62" t="s">
        <v>1557</v>
      </c>
      <c r="I544" s="138" t="s">
        <v>1595</v>
      </c>
      <c r="J544" s="131">
        <v>2.5</v>
      </c>
      <c r="K544" s="136" t="s">
        <v>1557</v>
      </c>
    </row>
    <row r="545" spans="1:11" ht="18" customHeight="1" x14ac:dyDescent="0.35">
      <c r="A545" s="60" t="s">
        <v>1655</v>
      </c>
      <c r="B545" s="185" t="s">
        <v>1656</v>
      </c>
      <c r="C545" s="185"/>
      <c r="D545" s="185"/>
      <c r="E545" s="185"/>
      <c r="F545" s="185"/>
      <c r="G545" s="61">
        <v>113</v>
      </c>
      <c r="H545" s="62" t="s">
        <v>1471</v>
      </c>
      <c r="I545" s="138"/>
      <c r="J545" s="201" t="s">
        <v>1356</v>
      </c>
      <c r="K545" s="202"/>
    </row>
    <row r="546" spans="1:11" ht="18" customHeight="1" x14ac:dyDescent="0.2">
      <c r="A546" s="60" t="s">
        <v>1657</v>
      </c>
      <c r="B546" s="185" t="s">
        <v>1658</v>
      </c>
      <c r="C546" s="185"/>
      <c r="D546" s="185"/>
      <c r="E546" s="185"/>
      <c r="F546" s="185"/>
      <c r="G546" s="61">
        <v>3.9</v>
      </c>
      <c r="H546" s="62" t="s">
        <v>1557</v>
      </c>
      <c r="I546" s="138" t="s">
        <v>1575</v>
      </c>
      <c r="J546" s="131">
        <v>3.3</v>
      </c>
      <c r="K546" s="136" t="s">
        <v>1557</v>
      </c>
    </row>
    <row r="547" spans="1:11" ht="18" customHeight="1" x14ac:dyDescent="0.2">
      <c r="A547" s="60" t="s">
        <v>1659</v>
      </c>
      <c r="B547" s="185" t="s">
        <v>1660</v>
      </c>
      <c r="C547" s="185"/>
      <c r="D547" s="185"/>
      <c r="E547" s="185"/>
      <c r="F547" s="185"/>
      <c r="G547" s="61">
        <v>40</v>
      </c>
      <c r="H547" s="62" t="s">
        <v>1471</v>
      </c>
      <c r="I547" s="64"/>
      <c r="J547" s="131"/>
      <c r="K547" s="136"/>
    </row>
    <row r="548" spans="1:11" ht="18" customHeight="1" x14ac:dyDescent="0.2">
      <c r="A548" s="60" t="s">
        <v>1661</v>
      </c>
      <c r="B548" s="185" t="s">
        <v>1662</v>
      </c>
      <c r="C548" s="185"/>
      <c r="D548" s="185"/>
      <c r="E548" s="185"/>
      <c r="F548" s="185"/>
      <c r="G548" s="61">
        <v>2.5</v>
      </c>
      <c r="H548" s="62" t="s">
        <v>1557</v>
      </c>
      <c r="I548" s="133" t="s">
        <v>1595</v>
      </c>
      <c r="J548" s="131">
        <v>1.95</v>
      </c>
      <c r="K548" s="136" t="s">
        <v>1557</v>
      </c>
    </row>
    <row r="549" spans="1:11" ht="18" customHeight="1" x14ac:dyDescent="0.2">
      <c r="A549" s="60" t="s">
        <v>1663</v>
      </c>
      <c r="B549" s="185" t="s">
        <v>1664</v>
      </c>
      <c r="C549" s="185"/>
      <c r="D549" s="185"/>
      <c r="E549" s="185"/>
      <c r="F549" s="185"/>
      <c r="G549" s="61">
        <v>82</v>
      </c>
      <c r="H549" s="62" t="s">
        <v>1471</v>
      </c>
      <c r="I549" s="64"/>
      <c r="J549" s="131"/>
      <c r="K549" s="136"/>
    </row>
    <row r="550" spans="1:11" ht="18" customHeight="1" x14ac:dyDescent="0.2">
      <c r="A550" s="60" t="s">
        <v>1665</v>
      </c>
      <c r="B550" s="185" t="s">
        <v>1666</v>
      </c>
      <c r="C550" s="185"/>
      <c r="D550" s="185"/>
      <c r="E550" s="185"/>
      <c r="F550" s="185"/>
      <c r="G550" s="61">
        <v>2.9</v>
      </c>
      <c r="H550" s="62" t="s">
        <v>1557</v>
      </c>
      <c r="I550" s="133" t="s">
        <v>1575</v>
      </c>
      <c r="J550" s="131">
        <v>2.6</v>
      </c>
      <c r="K550" s="136" t="s">
        <v>1557</v>
      </c>
    </row>
    <row r="551" spans="1:11" ht="18" customHeight="1" x14ac:dyDescent="0.2">
      <c r="A551" s="60">
        <v>118</v>
      </c>
      <c r="B551" s="185" t="s">
        <v>1667</v>
      </c>
      <c r="C551" s="185"/>
      <c r="D551" s="185"/>
      <c r="E551" s="185"/>
      <c r="F551" s="185"/>
      <c r="G551" s="61"/>
      <c r="H551" s="62" t="s">
        <v>1471</v>
      </c>
      <c r="I551" s="133"/>
      <c r="J551" s="131"/>
      <c r="K551" s="135"/>
    </row>
    <row r="552" spans="1:11" ht="18" customHeight="1" x14ac:dyDescent="0.35">
      <c r="A552" s="60" t="s">
        <v>1177</v>
      </c>
      <c r="B552" s="185" t="s">
        <v>1668</v>
      </c>
      <c r="C552" s="185"/>
      <c r="D552" s="185"/>
      <c r="E552" s="185"/>
      <c r="F552" s="185"/>
      <c r="G552" s="61">
        <v>55</v>
      </c>
      <c r="H552" s="62" t="s">
        <v>1471</v>
      </c>
      <c r="I552" s="133"/>
      <c r="J552" s="201" t="s">
        <v>1356</v>
      </c>
      <c r="K552" s="202"/>
    </row>
    <row r="553" spans="1:11" ht="18" customHeight="1" x14ac:dyDescent="0.35">
      <c r="A553" s="60" t="s">
        <v>1152</v>
      </c>
      <c r="B553" s="185" t="s">
        <v>1669</v>
      </c>
      <c r="C553" s="185"/>
      <c r="D553" s="185"/>
      <c r="E553" s="185"/>
      <c r="F553" s="185"/>
      <c r="G553" s="61">
        <v>3.78</v>
      </c>
      <c r="H553" s="62" t="s">
        <v>1557</v>
      </c>
      <c r="I553" s="133" t="s">
        <v>1575</v>
      </c>
      <c r="J553" s="201" t="s">
        <v>1356</v>
      </c>
      <c r="K553" s="202"/>
    </row>
    <row r="554" spans="1:11" ht="18" customHeight="1" x14ac:dyDescent="0.2">
      <c r="A554" s="79"/>
      <c r="B554" s="89"/>
      <c r="C554" s="89"/>
      <c r="D554" s="89"/>
      <c r="E554" s="89"/>
      <c r="F554" s="89"/>
      <c r="G554" s="90"/>
      <c r="H554" s="81"/>
      <c r="J554" s="121"/>
    </row>
    <row r="555" spans="1:11" ht="18" customHeight="1" x14ac:dyDescent="0.2">
      <c r="A555" s="79"/>
      <c r="B555" s="89"/>
      <c r="C555" s="89"/>
      <c r="D555" s="89"/>
      <c r="E555" s="89"/>
      <c r="F555" s="89"/>
      <c r="G555" s="90"/>
      <c r="H555" s="81"/>
      <c r="J555" s="121"/>
    </row>
    <row r="556" spans="1:11" ht="18" customHeight="1" x14ac:dyDescent="0.2">
      <c r="A556" s="197" t="s">
        <v>1670</v>
      </c>
      <c r="B556" s="197"/>
      <c r="C556" s="197"/>
      <c r="D556" s="197"/>
      <c r="E556" s="197"/>
      <c r="F556" s="197"/>
      <c r="G556" s="197"/>
      <c r="H556" s="197"/>
      <c r="I556" s="197"/>
      <c r="J556" s="197"/>
      <c r="K556" s="197"/>
    </row>
    <row r="557" spans="1:11" ht="18" customHeight="1" x14ac:dyDescent="0.2">
      <c r="A557" s="197"/>
      <c r="B557" s="197"/>
      <c r="C557" s="197"/>
      <c r="D557" s="197"/>
      <c r="E557" s="197"/>
      <c r="F557" s="197"/>
      <c r="G557" s="197"/>
      <c r="H557" s="197"/>
      <c r="I557" s="197"/>
      <c r="J557" s="197"/>
      <c r="K557" s="197"/>
    </row>
    <row r="558" spans="1:11" ht="18" customHeight="1" x14ac:dyDescent="0.2">
      <c r="A558" s="56" t="s">
        <v>1291</v>
      </c>
      <c r="B558" s="182" t="s">
        <v>1292</v>
      </c>
      <c r="C558" s="182"/>
      <c r="D558" s="182"/>
      <c r="E558" s="182"/>
      <c r="F558" s="182"/>
      <c r="G558" s="57" t="s">
        <v>1293</v>
      </c>
      <c r="H558" s="58" t="s">
        <v>1294</v>
      </c>
      <c r="I558" s="59"/>
      <c r="J558" s="183" t="s">
        <v>1295</v>
      </c>
      <c r="K558" s="184"/>
    </row>
    <row r="559" spans="1:11" ht="18" customHeight="1" x14ac:dyDescent="0.2">
      <c r="A559" s="60">
        <v>700</v>
      </c>
      <c r="B559" s="185" t="s">
        <v>1671</v>
      </c>
      <c r="C559" s="185"/>
      <c r="D559" s="185"/>
      <c r="E559" s="185"/>
      <c r="F559" s="185"/>
      <c r="G559" s="61">
        <v>28</v>
      </c>
      <c r="H559" s="62" t="s">
        <v>1294</v>
      </c>
      <c r="I559" s="64"/>
      <c r="J559" s="199" t="s">
        <v>1672</v>
      </c>
      <c r="K559" s="200"/>
    </row>
    <row r="560" spans="1:11" ht="18" customHeight="1" x14ac:dyDescent="0.2">
      <c r="A560" s="60">
        <v>701</v>
      </c>
      <c r="B560" s="185" t="s">
        <v>1673</v>
      </c>
      <c r="C560" s="185"/>
      <c r="D560" s="185"/>
      <c r="E560" s="185"/>
      <c r="F560" s="185"/>
      <c r="G560" s="61">
        <v>23.5</v>
      </c>
      <c r="H560" s="62" t="s">
        <v>1294</v>
      </c>
      <c r="I560" s="64"/>
      <c r="J560" s="199" t="s">
        <v>1672</v>
      </c>
      <c r="K560" s="200"/>
    </row>
    <row r="561" spans="1:11" ht="18" customHeight="1" x14ac:dyDescent="0.2">
      <c r="A561" s="60" t="s">
        <v>205</v>
      </c>
      <c r="B561" s="185" t="s">
        <v>1674</v>
      </c>
      <c r="C561" s="185"/>
      <c r="D561" s="185"/>
      <c r="E561" s="185"/>
      <c r="F561" s="185"/>
      <c r="G561" s="61"/>
      <c r="H561" s="62" t="s">
        <v>1294</v>
      </c>
      <c r="I561" s="64"/>
      <c r="J561" s="199" t="s">
        <v>1672</v>
      </c>
      <c r="K561" s="200"/>
    </row>
    <row r="562" spans="1:11" ht="18" customHeight="1" x14ac:dyDescent="0.2">
      <c r="A562" s="60"/>
      <c r="B562" s="185" t="s">
        <v>1675</v>
      </c>
      <c r="C562" s="185"/>
      <c r="D562" s="185"/>
      <c r="E562" s="185"/>
      <c r="F562" s="185"/>
      <c r="G562" s="61"/>
      <c r="H562" s="62" t="s">
        <v>1294</v>
      </c>
      <c r="I562" s="64"/>
      <c r="J562" s="199"/>
      <c r="K562" s="200"/>
    </row>
    <row r="563" spans="1:11" ht="18" customHeight="1" x14ac:dyDescent="0.2">
      <c r="A563" s="60"/>
      <c r="B563" s="185" t="s">
        <v>1676</v>
      </c>
      <c r="C563" s="185"/>
      <c r="D563" s="185"/>
      <c r="E563" s="185"/>
      <c r="F563" s="185"/>
      <c r="G563" s="61"/>
      <c r="H563" s="62" t="s">
        <v>1294</v>
      </c>
      <c r="I563" s="64"/>
      <c r="J563" s="199" t="s">
        <v>1677</v>
      </c>
      <c r="K563" s="200"/>
    </row>
    <row r="564" spans="1:11" ht="18" customHeight="1" x14ac:dyDescent="0.2">
      <c r="A564" s="60">
        <v>704</v>
      </c>
      <c r="B564" s="185" t="s">
        <v>1678</v>
      </c>
      <c r="C564" s="185"/>
      <c r="D564" s="185"/>
      <c r="E564" s="185"/>
      <c r="F564" s="185"/>
      <c r="G564" s="61" t="s">
        <v>1420</v>
      </c>
      <c r="H564" s="62"/>
      <c r="I564" s="114"/>
      <c r="J564" s="145"/>
      <c r="K564" s="83"/>
    </row>
    <row r="565" spans="1:11" ht="18" customHeight="1" x14ac:dyDescent="0.2">
      <c r="A565" s="60"/>
      <c r="B565" s="185" t="s">
        <v>1679</v>
      </c>
      <c r="C565" s="185"/>
      <c r="D565" s="185"/>
      <c r="E565" s="185"/>
      <c r="F565" s="185"/>
      <c r="G565" s="61" t="s">
        <v>1420</v>
      </c>
      <c r="H565" s="62"/>
      <c r="I565" s="64"/>
      <c r="J565" s="145"/>
      <c r="K565" s="83"/>
    </row>
    <row r="566" spans="1:11" ht="18" customHeight="1" x14ac:dyDescent="0.2">
      <c r="A566" s="68"/>
      <c r="B566" s="146" t="s">
        <v>1680</v>
      </c>
      <c r="C566" s="146"/>
      <c r="D566" s="146"/>
      <c r="E566" s="146"/>
      <c r="F566" s="146"/>
      <c r="G566" s="147"/>
      <c r="H566" s="72"/>
      <c r="I566" s="73"/>
      <c r="J566" s="121"/>
      <c r="K566" s="82"/>
    </row>
    <row r="567" spans="1:11" s="107" customFormat="1" ht="18" customHeight="1" x14ac:dyDescent="0.2">
      <c r="A567" s="79"/>
      <c r="B567" s="198" t="s">
        <v>1681</v>
      </c>
      <c r="C567" s="198"/>
      <c r="D567" s="198"/>
      <c r="E567" s="198"/>
      <c r="F567" s="198"/>
      <c r="G567" s="90"/>
      <c r="H567" s="81"/>
      <c r="I567" s="48"/>
      <c r="J567" s="121"/>
      <c r="K567" s="82"/>
    </row>
    <row r="568" spans="1:11" s="107" customFormat="1" ht="18" customHeight="1" x14ac:dyDescent="0.2">
      <c r="A568" s="79"/>
      <c r="G568" s="148"/>
      <c r="H568" s="81"/>
      <c r="I568" s="48"/>
      <c r="J568" s="121"/>
      <c r="K568" s="82"/>
    </row>
    <row r="570" spans="1:11" ht="18" customHeight="1" x14ac:dyDescent="0.2">
      <c r="A570" s="197" t="s">
        <v>1682</v>
      </c>
      <c r="B570" s="197"/>
      <c r="C570" s="197"/>
      <c r="D570" s="197"/>
      <c r="E570" s="197"/>
      <c r="F570" s="197"/>
      <c r="G570" s="197"/>
      <c r="H570" s="197"/>
      <c r="I570" s="197"/>
      <c r="J570" s="197"/>
      <c r="K570" s="197"/>
    </row>
    <row r="571" spans="1:11" ht="18" customHeight="1" x14ac:dyDescent="0.2">
      <c r="A571" s="197"/>
      <c r="B571" s="197"/>
      <c r="C571" s="197"/>
      <c r="D571" s="197"/>
      <c r="E571" s="197"/>
      <c r="F571" s="197"/>
      <c r="G571" s="197"/>
      <c r="H571" s="197"/>
      <c r="I571" s="197"/>
      <c r="J571" s="197"/>
      <c r="K571" s="197"/>
    </row>
    <row r="572" spans="1:11" ht="18" customHeight="1" x14ac:dyDescent="0.2">
      <c r="A572" s="56" t="s">
        <v>1291</v>
      </c>
      <c r="B572" s="182" t="s">
        <v>1292</v>
      </c>
      <c r="C572" s="182"/>
      <c r="D572" s="182"/>
      <c r="E572" s="182"/>
      <c r="F572" s="182"/>
      <c r="G572" s="57" t="s">
        <v>1293</v>
      </c>
      <c r="H572" s="58" t="s">
        <v>1294</v>
      </c>
      <c r="I572" s="59"/>
      <c r="J572" s="183" t="s">
        <v>1295</v>
      </c>
      <c r="K572" s="184"/>
    </row>
    <row r="573" spans="1:11" ht="18" customHeight="1" x14ac:dyDescent="0.3">
      <c r="A573" s="60" t="s">
        <v>1683</v>
      </c>
      <c r="B573" s="185" t="s">
        <v>1684</v>
      </c>
      <c r="C573" s="185"/>
      <c r="D573" s="185"/>
      <c r="E573" s="185"/>
      <c r="F573" s="185"/>
      <c r="G573" s="103">
        <v>23.35</v>
      </c>
      <c r="H573" s="62" t="s">
        <v>1294</v>
      </c>
      <c r="I573" s="63"/>
      <c r="J573" s="149"/>
      <c r="K573" s="83"/>
    </row>
    <row r="574" spans="1:11" ht="18" customHeight="1" x14ac:dyDescent="0.3">
      <c r="A574" s="60" t="s">
        <v>511</v>
      </c>
      <c r="B574" s="185" t="s">
        <v>1685</v>
      </c>
      <c r="C574" s="185"/>
      <c r="D574" s="185"/>
      <c r="E574" s="185"/>
      <c r="F574" s="185"/>
      <c r="G574" s="103">
        <v>28</v>
      </c>
      <c r="H574" s="62" t="s">
        <v>1294</v>
      </c>
      <c r="I574" s="63"/>
      <c r="J574" s="149"/>
      <c r="K574" s="83"/>
    </row>
    <row r="575" spans="1:11" ht="18" customHeight="1" x14ac:dyDescent="0.3">
      <c r="A575" s="60" t="s">
        <v>1736</v>
      </c>
      <c r="B575" s="185" t="s">
        <v>1685</v>
      </c>
      <c r="C575" s="185"/>
      <c r="D575" s="185"/>
      <c r="E575" s="185"/>
      <c r="F575" s="185"/>
      <c r="G575" s="103">
        <v>24</v>
      </c>
      <c r="H575" s="62" t="s">
        <v>1294</v>
      </c>
      <c r="I575" s="63"/>
      <c r="J575" s="149"/>
      <c r="K575" s="166"/>
    </row>
    <row r="576" spans="1:11" ht="18" customHeight="1" x14ac:dyDescent="0.3">
      <c r="A576" s="60" t="s">
        <v>512</v>
      </c>
      <c r="B576" s="185" t="s">
        <v>1686</v>
      </c>
      <c r="C576" s="185"/>
      <c r="D576" s="185"/>
      <c r="E576" s="185"/>
      <c r="F576" s="185"/>
      <c r="G576" s="103">
        <v>11.2</v>
      </c>
      <c r="H576" s="62" t="s">
        <v>1294</v>
      </c>
      <c r="I576" s="63"/>
      <c r="J576" s="149"/>
      <c r="K576" s="83"/>
    </row>
    <row r="577" spans="1:11" ht="18" customHeight="1" x14ac:dyDescent="0.2">
      <c r="B577" s="150" t="s">
        <v>1687</v>
      </c>
    </row>
    <row r="578" spans="1:11" ht="18" customHeight="1" x14ac:dyDescent="0.2">
      <c r="A578" s="176"/>
      <c r="B578" s="150"/>
    </row>
    <row r="579" spans="1:11" ht="18" customHeight="1" x14ac:dyDescent="0.2">
      <c r="A579" s="176"/>
      <c r="B579" s="150"/>
    </row>
    <row r="580" spans="1:11" ht="18" customHeight="1" x14ac:dyDescent="0.2">
      <c r="A580" s="176"/>
      <c r="B580" s="150"/>
    </row>
    <row r="581" spans="1:11" ht="18" customHeight="1" x14ac:dyDescent="0.2">
      <c r="A581" s="176"/>
      <c r="B581" s="150"/>
    </row>
    <row r="582" spans="1:11" ht="18" customHeight="1" x14ac:dyDescent="0.2">
      <c r="A582" s="176"/>
      <c r="B582" s="150"/>
    </row>
    <row r="583" spans="1:11" ht="18" customHeight="1" x14ac:dyDescent="0.2">
      <c r="B583" s="45"/>
    </row>
    <row r="584" spans="1:11" ht="18" customHeight="1" x14ac:dyDescent="0.2">
      <c r="A584" s="197" t="s">
        <v>1688</v>
      </c>
      <c r="B584" s="197"/>
      <c r="C584" s="197"/>
      <c r="D584" s="197"/>
      <c r="E584" s="197"/>
      <c r="F584" s="197"/>
      <c r="G584" s="197"/>
      <c r="H584" s="197"/>
      <c r="I584" s="197"/>
      <c r="J584" s="197"/>
      <c r="K584" s="197"/>
    </row>
    <row r="585" spans="1:11" ht="18" customHeight="1" x14ac:dyDescent="0.2">
      <c r="A585" s="197"/>
      <c r="B585" s="197"/>
      <c r="C585" s="197"/>
      <c r="D585" s="197"/>
      <c r="E585" s="197"/>
      <c r="F585" s="197"/>
      <c r="G585" s="197"/>
      <c r="H585" s="197"/>
      <c r="I585" s="197"/>
      <c r="J585" s="197"/>
      <c r="K585" s="197"/>
    </row>
    <row r="586" spans="1:11" ht="18" customHeight="1" x14ac:dyDescent="0.2">
      <c r="A586" s="56" t="s">
        <v>1291</v>
      </c>
      <c r="B586" s="182" t="s">
        <v>1292</v>
      </c>
      <c r="C586" s="182"/>
      <c r="D586" s="182"/>
      <c r="E586" s="182"/>
      <c r="F586" s="182"/>
      <c r="G586" s="57" t="s">
        <v>1293</v>
      </c>
      <c r="H586" s="58" t="s">
        <v>1294</v>
      </c>
      <c r="I586" s="59"/>
      <c r="J586" s="183" t="s">
        <v>1295</v>
      </c>
      <c r="K586" s="184"/>
    </row>
    <row r="587" spans="1:11" ht="18" customHeight="1" x14ac:dyDescent="0.2">
      <c r="A587" s="60" t="s">
        <v>227</v>
      </c>
      <c r="B587" s="185" t="s">
        <v>1689</v>
      </c>
      <c r="C587" s="185"/>
      <c r="D587" s="185"/>
      <c r="E587" s="185"/>
      <c r="F587" s="185"/>
      <c r="G587" s="61">
        <v>750</v>
      </c>
      <c r="H587" s="62" t="s">
        <v>1294</v>
      </c>
      <c r="I587" s="64"/>
      <c r="J587" s="99"/>
      <c r="K587" s="83"/>
    </row>
    <row r="588" spans="1:11" ht="18" customHeight="1" x14ac:dyDescent="0.2">
      <c r="A588" s="60" t="s">
        <v>452</v>
      </c>
      <c r="B588" s="185" t="s">
        <v>1690</v>
      </c>
      <c r="C588" s="185"/>
      <c r="D588" s="185"/>
      <c r="E588" s="185"/>
      <c r="F588" s="185"/>
      <c r="G588" s="61">
        <v>850</v>
      </c>
      <c r="H588" s="62" t="s">
        <v>1294</v>
      </c>
      <c r="I588" s="64"/>
      <c r="J588" s="99"/>
      <c r="K588" s="83"/>
    </row>
    <row r="589" spans="1:11" ht="18" customHeight="1" x14ac:dyDescent="0.2">
      <c r="A589" s="60" t="s">
        <v>226</v>
      </c>
      <c r="B589" s="185" t="s">
        <v>1691</v>
      </c>
      <c r="C589" s="185"/>
      <c r="D589" s="185"/>
      <c r="E589" s="185"/>
      <c r="F589" s="185"/>
      <c r="G589" s="177">
        <v>1125</v>
      </c>
      <c r="H589" s="62" t="s">
        <v>1294</v>
      </c>
      <c r="I589" s="64"/>
      <c r="J589" s="99"/>
      <c r="K589" s="83"/>
    </row>
    <row r="590" spans="1:11" ht="18" customHeight="1" x14ac:dyDescent="0.2">
      <c r="A590" s="60" t="s">
        <v>453</v>
      </c>
      <c r="B590" s="185" t="s">
        <v>1692</v>
      </c>
      <c r="C590" s="185"/>
      <c r="D590" s="185"/>
      <c r="E590" s="185"/>
      <c r="F590" s="185"/>
      <c r="G590" s="177">
        <v>1225</v>
      </c>
      <c r="H590" s="62" t="s">
        <v>1294</v>
      </c>
      <c r="I590" s="64"/>
      <c r="J590" s="99"/>
      <c r="K590" s="83"/>
    </row>
    <row r="591" spans="1:11" ht="18" customHeight="1" x14ac:dyDescent="0.2">
      <c r="A591" s="60" t="s">
        <v>1693</v>
      </c>
      <c r="B591" s="185" t="s">
        <v>1694</v>
      </c>
      <c r="C591" s="185"/>
      <c r="D591" s="185"/>
      <c r="E591" s="185"/>
      <c r="F591" s="185"/>
      <c r="G591" s="61">
        <v>340</v>
      </c>
      <c r="H591" s="62" t="s">
        <v>1294</v>
      </c>
      <c r="I591" s="64"/>
      <c r="J591" s="145"/>
      <c r="K591" s="83"/>
    </row>
    <row r="592" spans="1:11" ht="18" customHeight="1" x14ac:dyDescent="0.2">
      <c r="A592" s="60" t="s">
        <v>1695</v>
      </c>
      <c r="B592" s="185" t="s">
        <v>1696</v>
      </c>
      <c r="C592" s="185"/>
      <c r="D592" s="185"/>
      <c r="E592" s="185"/>
      <c r="F592" s="185"/>
      <c r="G592" s="61">
        <v>410</v>
      </c>
      <c r="H592" s="62" t="s">
        <v>1294</v>
      </c>
      <c r="I592" s="64"/>
      <c r="J592" s="151"/>
      <c r="K592" s="83"/>
    </row>
    <row r="593" spans="1:11" ht="18" customHeight="1" x14ac:dyDescent="0.2">
      <c r="B593" s="45"/>
    </row>
    <row r="594" spans="1:11" ht="18" customHeight="1" x14ac:dyDescent="0.2">
      <c r="B594" s="150" t="s">
        <v>1697</v>
      </c>
    </row>
    <row r="595" spans="1:11" ht="18" customHeight="1" x14ac:dyDescent="0.2">
      <c r="B595" s="150" t="s">
        <v>1698</v>
      </c>
    </row>
    <row r="596" spans="1:11" ht="18" customHeight="1" x14ac:dyDescent="0.6">
      <c r="A596" s="152"/>
      <c r="B596" s="153" t="s">
        <v>1699</v>
      </c>
      <c r="C596" s="152"/>
      <c r="D596" s="152"/>
      <c r="E596" s="152"/>
      <c r="F596" s="152"/>
      <c r="G596" s="152"/>
      <c r="H596" s="152"/>
      <c r="I596" s="152"/>
      <c r="J596" s="154"/>
    </row>
    <row r="597" spans="1:11" ht="18" customHeight="1" x14ac:dyDescent="0.6">
      <c r="A597" s="152"/>
      <c r="B597" s="153"/>
      <c r="C597" s="152"/>
      <c r="D597" s="152"/>
      <c r="E597" s="152"/>
      <c r="F597" s="152"/>
      <c r="G597" s="152"/>
      <c r="H597" s="152"/>
      <c r="I597" s="152"/>
      <c r="J597" s="154"/>
    </row>
    <row r="598" spans="1:11" ht="18" customHeight="1" x14ac:dyDescent="0.6">
      <c r="A598" s="152"/>
      <c r="B598" s="153"/>
      <c r="C598" s="152"/>
      <c r="D598" s="152"/>
      <c r="E598" s="152"/>
      <c r="F598" s="152"/>
      <c r="G598" s="152"/>
      <c r="H598" s="152"/>
      <c r="I598" s="152"/>
      <c r="J598" s="154"/>
    </row>
    <row r="599" spans="1:11" ht="18" customHeight="1" x14ac:dyDescent="0.6">
      <c r="A599" s="152"/>
      <c r="B599" s="153"/>
      <c r="C599" s="152"/>
      <c r="D599" s="152"/>
      <c r="E599" s="152"/>
      <c r="F599" s="152"/>
      <c r="G599" s="152"/>
      <c r="H599" s="152"/>
      <c r="I599" s="152"/>
      <c r="J599" s="154"/>
    </row>
    <row r="600" spans="1:11" ht="18" customHeight="1" x14ac:dyDescent="0.6">
      <c r="A600" s="152"/>
      <c r="B600" s="152"/>
      <c r="C600" s="152"/>
      <c r="D600" s="152"/>
      <c r="E600" s="152"/>
      <c r="F600" s="152"/>
      <c r="G600" s="152"/>
      <c r="H600" s="152"/>
      <c r="I600" s="152"/>
      <c r="J600" s="154"/>
    </row>
    <row r="601" spans="1:11" ht="18" customHeight="1" x14ac:dyDescent="0.3">
      <c r="A601" s="79"/>
      <c r="B601" s="189" t="s">
        <v>1700</v>
      </c>
      <c r="C601" s="190"/>
      <c r="D601" s="190"/>
      <c r="E601" s="190"/>
      <c r="F601" s="190"/>
      <c r="G601" s="191"/>
      <c r="H601" s="81"/>
      <c r="J601" s="108"/>
    </row>
    <row r="602" spans="1:11" ht="18" customHeight="1" x14ac:dyDescent="0.2">
      <c r="B602" s="192"/>
      <c r="C602" s="193"/>
      <c r="D602" s="193"/>
      <c r="E602" s="193"/>
      <c r="F602" s="193"/>
      <c r="G602" s="194"/>
    </row>
    <row r="604" spans="1:11" ht="18" customHeight="1" x14ac:dyDescent="0.2">
      <c r="A604" s="155" t="s">
        <v>1701</v>
      </c>
    </row>
    <row r="605" spans="1:11" s="125" customFormat="1" ht="18" customHeight="1" x14ac:dyDescent="0.2">
      <c r="A605" s="125" t="s">
        <v>1737</v>
      </c>
      <c r="G605" s="156"/>
      <c r="I605" s="157"/>
      <c r="J605" s="49"/>
      <c r="K605" s="158"/>
    </row>
    <row r="606" spans="1:11" s="125" customFormat="1" ht="18" customHeight="1" x14ac:dyDescent="0.2">
      <c r="A606" s="188" t="s">
        <v>1702</v>
      </c>
      <c r="B606" s="188"/>
      <c r="C606" s="188"/>
      <c r="D606" s="188"/>
      <c r="E606" s="188"/>
      <c r="F606" s="188"/>
      <c r="G606" s="188"/>
      <c r="H606" s="188"/>
      <c r="I606" s="157"/>
      <c r="J606" s="49"/>
      <c r="K606" s="158"/>
    </row>
    <row r="607" spans="1:11" s="125" customFormat="1" ht="18" customHeight="1" x14ac:dyDescent="0.2">
      <c r="A607" s="188" t="s">
        <v>1703</v>
      </c>
      <c r="B607" s="188"/>
      <c r="C607" s="188"/>
      <c r="D607" s="188"/>
      <c r="E607" s="188"/>
      <c r="F607" s="188"/>
      <c r="G607" s="188"/>
      <c r="H607" s="188"/>
      <c r="I607" s="157"/>
      <c r="J607" s="49"/>
      <c r="K607" s="158"/>
    </row>
    <row r="608" spans="1:11" s="125" customFormat="1" ht="18" customHeight="1" x14ac:dyDescent="0.2">
      <c r="A608" s="188" t="s">
        <v>1704</v>
      </c>
      <c r="B608" s="188"/>
      <c r="C608" s="188"/>
      <c r="D608" s="188"/>
      <c r="E608" s="188"/>
      <c r="F608" s="188"/>
      <c r="G608" s="188"/>
      <c r="H608" s="188"/>
      <c r="I608" s="157"/>
      <c r="J608" s="49"/>
      <c r="K608" s="158"/>
    </row>
    <row r="609" spans="1:11" s="125" customFormat="1" ht="18" customHeight="1" x14ac:dyDescent="0.2">
      <c r="A609" s="188" t="s">
        <v>1705</v>
      </c>
      <c r="B609" s="188"/>
      <c r="C609" s="188"/>
      <c r="D609" s="188"/>
      <c r="E609" s="188"/>
      <c r="F609" s="188"/>
      <c r="G609" s="188"/>
      <c r="H609" s="188"/>
      <c r="I609" s="157"/>
      <c r="J609" s="49"/>
      <c r="K609" s="158"/>
    </row>
    <row r="610" spans="1:11" s="125" customFormat="1" ht="18" customHeight="1" x14ac:dyDescent="0.2">
      <c r="A610" s="188" t="s">
        <v>1706</v>
      </c>
      <c r="B610" s="188"/>
      <c r="C610" s="188"/>
      <c r="D610" s="188"/>
      <c r="E610" s="188"/>
      <c r="F610" s="188"/>
      <c r="G610" s="188"/>
      <c r="H610" s="188"/>
      <c r="I610" s="157"/>
      <c r="J610" s="49"/>
      <c r="K610" s="158"/>
    </row>
    <row r="611" spans="1:11" s="125" customFormat="1" ht="18" customHeight="1" x14ac:dyDescent="0.2">
      <c r="A611" s="188" t="s">
        <v>1707</v>
      </c>
      <c r="B611" s="188"/>
      <c r="C611" s="188"/>
      <c r="D611" s="188"/>
      <c r="E611" s="188"/>
      <c r="F611" s="188"/>
      <c r="G611" s="188"/>
      <c r="H611" s="188"/>
      <c r="I611" s="157"/>
      <c r="J611" s="49"/>
      <c r="K611" s="158"/>
    </row>
    <row r="612" spans="1:11" s="125" customFormat="1" ht="18" customHeight="1" x14ac:dyDescent="0.2">
      <c r="A612" s="188" t="s">
        <v>1708</v>
      </c>
      <c r="B612" s="188"/>
      <c r="C612" s="188"/>
      <c r="D612" s="188"/>
      <c r="E612" s="188"/>
      <c r="F612" s="188"/>
      <c r="G612" s="188"/>
      <c r="H612" s="188"/>
      <c r="I612" s="157"/>
      <c r="J612" s="49"/>
      <c r="K612" s="158"/>
    </row>
    <row r="613" spans="1:11" s="125" customFormat="1" ht="18" customHeight="1" x14ac:dyDescent="0.2">
      <c r="A613" s="188" t="s">
        <v>1709</v>
      </c>
      <c r="B613" s="188"/>
      <c r="C613" s="188"/>
      <c r="D613" s="188"/>
      <c r="E613" s="188"/>
      <c r="F613" s="188"/>
      <c r="G613" s="188"/>
      <c r="H613" s="188"/>
      <c r="I613" s="157"/>
      <c r="J613" s="49"/>
      <c r="K613" s="158"/>
    </row>
    <row r="614" spans="1:11" s="125" customFormat="1" ht="18" customHeight="1" x14ac:dyDescent="0.2">
      <c r="A614" s="188" t="s">
        <v>1710</v>
      </c>
      <c r="B614" s="188"/>
      <c r="C614" s="188"/>
      <c r="D614" s="188"/>
      <c r="E614" s="188"/>
      <c r="F614" s="188"/>
      <c r="G614" s="188"/>
      <c r="H614" s="188"/>
      <c r="I614" s="157"/>
      <c r="J614" s="49"/>
      <c r="K614" s="158"/>
    </row>
    <row r="615" spans="1:11" s="125" customFormat="1" ht="18" customHeight="1" x14ac:dyDescent="0.2">
      <c r="A615" s="188" t="s">
        <v>1711</v>
      </c>
      <c r="B615" s="188"/>
      <c r="C615" s="188"/>
      <c r="D615" s="188"/>
      <c r="E615" s="188"/>
      <c r="F615" s="188"/>
      <c r="G615" s="188"/>
      <c r="H615" s="188"/>
      <c r="I615" s="157"/>
      <c r="J615" s="49"/>
      <c r="K615" s="158"/>
    </row>
    <row r="616" spans="1:11" s="125" customFormat="1" ht="18" customHeight="1" x14ac:dyDescent="0.2">
      <c r="A616" s="43" t="s">
        <v>1712</v>
      </c>
      <c r="B616" s="158"/>
      <c r="G616" s="159"/>
      <c r="H616" s="43"/>
      <c r="I616" s="157"/>
      <c r="J616" s="49"/>
      <c r="K616" s="158"/>
    </row>
    <row r="617" spans="1:11" s="125" customFormat="1" ht="18" customHeight="1" x14ac:dyDescent="0.2">
      <c r="A617" s="43" t="s">
        <v>1713</v>
      </c>
      <c r="B617" s="158"/>
      <c r="G617" s="159"/>
      <c r="H617" s="43"/>
      <c r="I617" s="157"/>
      <c r="J617" s="49"/>
      <c r="K617" s="158"/>
    </row>
    <row r="618" spans="1:11" s="125" customFormat="1" ht="18" customHeight="1" x14ac:dyDescent="0.2">
      <c r="A618" s="155" t="s">
        <v>1714</v>
      </c>
      <c r="B618" s="158"/>
      <c r="G618" s="159"/>
      <c r="H618" s="43"/>
      <c r="I618" s="157"/>
      <c r="J618" s="49"/>
      <c r="K618" s="158"/>
    </row>
    <row r="619" spans="1:11" s="125" customFormat="1" ht="18" customHeight="1" x14ac:dyDescent="0.2">
      <c r="A619" s="43" t="s">
        <v>1715</v>
      </c>
      <c r="B619" s="158"/>
      <c r="G619" s="159"/>
      <c r="H619" s="43"/>
      <c r="I619" s="157"/>
      <c r="J619" s="49"/>
      <c r="K619" s="158"/>
    </row>
    <row r="620" spans="1:11" s="125" customFormat="1" ht="18" customHeight="1" x14ac:dyDescent="0.2">
      <c r="A620" s="43" t="s">
        <v>1716</v>
      </c>
      <c r="B620" s="158"/>
      <c r="G620" s="159"/>
      <c r="H620" s="43"/>
      <c r="I620" s="157"/>
      <c r="J620" s="49"/>
      <c r="K620" s="158"/>
    </row>
    <row r="621" spans="1:11" s="125" customFormat="1" ht="18" customHeight="1" x14ac:dyDescent="0.2">
      <c r="A621" s="43"/>
      <c r="B621" s="158"/>
      <c r="G621" s="159"/>
      <c r="H621" s="43"/>
      <c r="I621" s="157"/>
      <c r="J621" s="49"/>
      <c r="K621" s="158"/>
    </row>
    <row r="622" spans="1:11" s="125" customFormat="1" ht="18" customHeight="1" x14ac:dyDescent="0.2">
      <c r="A622" s="43"/>
      <c r="B622" s="158"/>
      <c r="G622" s="159"/>
      <c r="H622" s="43"/>
      <c r="I622" s="157"/>
      <c r="J622" s="49"/>
      <c r="K622" s="158"/>
    </row>
    <row r="623" spans="1:11" s="125" customFormat="1" ht="18" customHeight="1" x14ac:dyDescent="0.2">
      <c r="A623" s="43"/>
      <c r="B623" s="158"/>
      <c r="G623" s="159"/>
      <c r="H623" s="43"/>
      <c r="I623" s="157"/>
      <c r="J623" s="49"/>
      <c r="K623" s="158"/>
    </row>
    <row r="624" spans="1:11" s="125" customFormat="1" ht="18" customHeight="1" x14ac:dyDescent="0.2">
      <c r="A624" s="43"/>
      <c r="B624" s="158"/>
      <c r="G624" s="159"/>
      <c r="H624" s="43"/>
      <c r="I624" s="157"/>
      <c r="J624" s="49"/>
      <c r="K624" s="158"/>
    </row>
    <row r="625" spans="2:10" ht="18" customHeight="1" x14ac:dyDescent="0.2">
      <c r="B625" s="45"/>
      <c r="G625" s="45"/>
      <c r="H625" s="45"/>
      <c r="I625" s="45"/>
      <c r="J625" s="45"/>
    </row>
    <row r="626" spans="2:10" ht="18" customHeight="1" x14ac:dyDescent="0.2">
      <c r="B626" s="45"/>
      <c r="G626" s="45"/>
      <c r="H626" s="45"/>
      <c r="I626" s="45"/>
      <c r="J626" s="45"/>
    </row>
    <row r="627" spans="2:10" ht="18" customHeight="1" x14ac:dyDescent="0.2">
      <c r="B627" s="45"/>
      <c r="G627" s="45"/>
      <c r="H627" s="45"/>
      <c r="I627" s="45"/>
      <c r="J627" s="45"/>
    </row>
    <row r="629" spans="2:10" ht="18" customHeight="1" x14ac:dyDescent="0.2">
      <c r="B629" s="160" t="s">
        <v>1717</v>
      </c>
      <c r="C629" s="161"/>
      <c r="D629" s="161"/>
      <c r="E629" s="161"/>
      <c r="F629" s="161"/>
      <c r="G629" s="161"/>
      <c r="H629" s="162"/>
      <c r="I629" s="163"/>
    </row>
    <row r="630" spans="2:10" ht="18" customHeight="1" x14ac:dyDescent="0.2">
      <c r="B630" s="160" t="s">
        <v>1718</v>
      </c>
      <c r="C630" s="161"/>
      <c r="D630" s="161"/>
      <c r="E630" s="161"/>
      <c r="F630" s="161"/>
      <c r="G630" s="180" t="s">
        <v>1719</v>
      </c>
      <c r="H630" s="180"/>
      <c r="I630" s="180"/>
    </row>
    <row r="631" spans="2:10" ht="18" customHeight="1" x14ac:dyDescent="0.2">
      <c r="B631" s="160" t="s">
        <v>1720</v>
      </c>
      <c r="C631" s="161"/>
      <c r="D631" s="161"/>
      <c r="E631" s="161"/>
      <c r="F631" s="164"/>
      <c r="G631" s="180" t="s">
        <v>1721</v>
      </c>
      <c r="H631" s="180"/>
      <c r="I631" s="180"/>
    </row>
    <row r="632" spans="2:10" ht="18" customHeight="1" x14ac:dyDescent="0.2">
      <c r="B632" s="160" t="s">
        <v>1722</v>
      </c>
      <c r="C632" s="161"/>
      <c r="D632" s="161"/>
      <c r="E632" s="161"/>
      <c r="F632" s="164"/>
      <c r="G632" s="180" t="s">
        <v>1723</v>
      </c>
      <c r="H632" s="180"/>
      <c r="I632" s="180"/>
      <c r="J632" s="165" t="s">
        <v>1724</v>
      </c>
    </row>
  </sheetData>
  <mergeCells count="597">
    <mergeCell ref="B21:F21"/>
    <mergeCell ref="J21:K21"/>
    <mergeCell ref="B22:F22"/>
    <mergeCell ref="J22:K22"/>
    <mergeCell ref="B23:F23"/>
    <mergeCell ref="J23:K23"/>
    <mergeCell ref="A2:K3"/>
    <mergeCell ref="A4:K4"/>
    <mergeCell ref="A17:K18"/>
    <mergeCell ref="B19:F19"/>
    <mergeCell ref="J19:K19"/>
    <mergeCell ref="B20:F20"/>
    <mergeCell ref="J20:K20"/>
    <mergeCell ref="B10:F10"/>
    <mergeCell ref="B11:F11"/>
    <mergeCell ref="B12:F12"/>
    <mergeCell ref="B13:F13"/>
    <mergeCell ref="B14:F14"/>
    <mergeCell ref="B28:F28"/>
    <mergeCell ref="J28:K28"/>
    <mergeCell ref="B29:F29"/>
    <mergeCell ref="B30:F30"/>
    <mergeCell ref="B31:F31"/>
    <mergeCell ref="B32:F32"/>
    <mergeCell ref="B25:F25"/>
    <mergeCell ref="J25:K25"/>
    <mergeCell ref="B26:F26"/>
    <mergeCell ref="J26:K26"/>
    <mergeCell ref="B27:F27"/>
    <mergeCell ref="J27:K27"/>
    <mergeCell ref="B40:F40"/>
    <mergeCell ref="J40:K40"/>
    <mergeCell ref="B41:F41"/>
    <mergeCell ref="J41:K41"/>
    <mergeCell ref="B42:F42"/>
    <mergeCell ref="J42:K42"/>
    <mergeCell ref="B33:F33"/>
    <mergeCell ref="J33:K33"/>
    <mergeCell ref="A36:K37"/>
    <mergeCell ref="B38:F38"/>
    <mergeCell ref="J38:K38"/>
    <mergeCell ref="B39:F39"/>
    <mergeCell ref="J39:K39"/>
    <mergeCell ref="B46:F46"/>
    <mergeCell ref="J46:K46"/>
    <mergeCell ref="B47:F47"/>
    <mergeCell ref="J47:K47"/>
    <mergeCell ref="B48:F48"/>
    <mergeCell ref="J48:K48"/>
    <mergeCell ref="B43:F43"/>
    <mergeCell ref="J43:K43"/>
    <mergeCell ref="B44:F44"/>
    <mergeCell ref="J44:K44"/>
    <mergeCell ref="B45:F45"/>
    <mergeCell ref="J45:K45"/>
    <mergeCell ref="B57:F57"/>
    <mergeCell ref="J57:K57"/>
    <mergeCell ref="B58:F58"/>
    <mergeCell ref="J58:K58"/>
    <mergeCell ref="B59:F59"/>
    <mergeCell ref="J59:K59"/>
    <mergeCell ref="B49:F49"/>
    <mergeCell ref="J49:K49"/>
    <mergeCell ref="B50:F50"/>
    <mergeCell ref="J50:K50"/>
    <mergeCell ref="A54:K55"/>
    <mergeCell ref="B56:F56"/>
    <mergeCell ref="J56:K56"/>
    <mergeCell ref="B67:F67"/>
    <mergeCell ref="J67:K67"/>
    <mergeCell ref="B68:F68"/>
    <mergeCell ref="B69:F69"/>
    <mergeCell ref="J69:K69"/>
    <mergeCell ref="B70:F70"/>
    <mergeCell ref="J70:K70"/>
    <mergeCell ref="B60:F60"/>
    <mergeCell ref="J60:K60"/>
    <mergeCell ref="A63:K64"/>
    <mergeCell ref="B65:F65"/>
    <mergeCell ref="J65:K65"/>
    <mergeCell ref="B66:F66"/>
    <mergeCell ref="J66:K66"/>
    <mergeCell ref="B78:F78"/>
    <mergeCell ref="B79:F79"/>
    <mergeCell ref="A80:K81"/>
    <mergeCell ref="B82:F82"/>
    <mergeCell ref="J82:K82"/>
    <mergeCell ref="B83:F83"/>
    <mergeCell ref="J83:K83"/>
    <mergeCell ref="A73:K74"/>
    <mergeCell ref="B75:F75"/>
    <mergeCell ref="J75:K75"/>
    <mergeCell ref="B76:F76"/>
    <mergeCell ref="J76:K76"/>
    <mergeCell ref="B77:F77"/>
    <mergeCell ref="J77:K77"/>
    <mergeCell ref="B87:F87"/>
    <mergeCell ref="J87:K87"/>
    <mergeCell ref="J88:K88"/>
    <mergeCell ref="J89:K89"/>
    <mergeCell ref="J90:K90"/>
    <mergeCell ref="J91:K91"/>
    <mergeCell ref="B84:F84"/>
    <mergeCell ref="J84:K84"/>
    <mergeCell ref="B85:F85"/>
    <mergeCell ref="J85:K85"/>
    <mergeCell ref="B86:F86"/>
    <mergeCell ref="J86:K86"/>
    <mergeCell ref="B100:F100"/>
    <mergeCell ref="J100:K100"/>
    <mergeCell ref="B101:F101"/>
    <mergeCell ref="J101:K101"/>
    <mergeCell ref="J102:K102"/>
    <mergeCell ref="J103:K103"/>
    <mergeCell ref="J92:K92"/>
    <mergeCell ref="J93:K93"/>
    <mergeCell ref="A96:K97"/>
    <mergeCell ref="B98:F98"/>
    <mergeCell ref="J98:K98"/>
    <mergeCell ref="B99:F99"/>
    <mergeCell ref="J99:K99"/>
    <mergeCell ref="B110:F110"/>
    <mergeCell ref="J110:K110"/>
    <mergeCell ref="B111:F111"/>
    <mergeCell ref="J111:K111"/>
    <mergeCell ref="B112:F112"/>
    <mergeCell ref="J112:K112"/>
    <mergeCell ref="A107:K108"/>
    <mergeCell ref="B109:F109"/>
    <mergeCell ref="J109:K109"/>
    <mergeCell ref="B120:F120"/>
    <mergeCell ref="J120:K120"/>
    <mergeCell ref="B121:F121"/>
    <mergeCell ref="J121:K121"/>
    <mergeCell ref="J122:K122"/>
    <mergeCell ref="A125:K126"/>
    <mergeCell ref="B113:F113"/>
    <mergeCell ref="J113:K113"/>
    <mergeCell ref="J114:K114"/>
    <mergeCell ref="A117:K118"/>
    <mergeCell ref="B119:F119"/>
    <mergeCell ref="J119:K119"/>
    <mergeCell ref="B135:F135"/>
    <mergeCell ref="B136:E136"/>
    <mergeCell ref="J136:K136"/>
    <mergeCell ref="B137:F137"/>
    <mergeCell ref="J137:K137"/>
    <mergeCell ref="B138:F138"/>
    <mergeCell ref="B127:F127"/>
    <mergeCell ref="J127:K127"/>
    <mergeCell ref="B128:F128"/>
    <mergeCell ref="B129:F129"/>
    <mergeCell ref="A132:K133"/>
    <mergeCell ref="B134:F134"/>
    <mergeCell ref="J134:K134"/>
    <mergeCell ref="B146:F146"/>
    <mergeCell ref="J146:K146"/>
    <mergeCell ref="B147:F147"/>
    <mergeCell ref="J147:K147"/>
    <mergeCell ref="B148:F148"/>
    <mergeCell ref="B149:F149"/>
    <mergeCell ref="B139:F139"/>
    <mergeCell ref="B140:F140"/>
    <mergeCell ref="B141:F141"/>
    <mergeCell ref="J141:K141"/>
    <mergeCell ref="A144:K145"/>
    <mergeCell ref="B164:F164"/>
    <mergeCell ref="J164:K164"/>
    <mergeCell ref="B165:F165"/>
    <mergeCell ref="J165:K165"/>
    <mergeCell ref="B166:F166"/>
    <mergeCell ref="J166:K166"/>
    <mergeCell ref="B150:F150"/>
    <mergeCell ref="A160:K161"/>
    <mergeCell ref="B162:F162"/>
    <mergeCell ref="J162:K162"/>
    <mergeCell ref="B163:F163"/>
    <mergeCell ref="J163:K163"/>
    <mergeCell ref="J172:K172"/>
    <mergeCell ref="J173:K173"/>
    <mergeCell ref="J174:K174"/>
    <mergeCell ref="B175:F175"/>
    <mergeCell ref="J175:K175"/>
    <mergeCell ref="J176:K176"/>
    <mergeCell ref="B167:F167"/>
    <mergeCell ref="J167:K167"/>
    <mergeCell ref="B168:F168"/>
    <mergeCell ref="B169:F169"/>
    <mergeCell ref="B170:F170"/>
    <mergeCell ref="B171:F171"/>
    <mergeCell ref="B187:F187"/>
    <mergeCell ref="J187:K187"/>
    <mergeCell ref="B188:F188"/>
    <mergeCell ref="J188:K188"/>
    <mergeCell ref="B189:F189"/>
    <mergeCell ref="J189:K189"/>
    <mergeCell ref="B180:C180"/>
    <mergeCell ref="D180:E180"/>
    <mergeCell ref="F180:G180"/>
    <mergeCell ref="A184:K185"/>
    <mergeCell ref="B186:F186"/>
    <mergeCell ref="J186:K186"/>
    <mergeCell ref="B193:F193"/>
    <mergeCell ref="J193:K193"/>
    <mergeCell ref="B194:F194"/>
    <mergeCell ref="J194:K194"/>
    <mergeCell ref="B195:F195"/>
    <mergeCell ref="J195:K195"/>
    <mergeCell ref="B190:F190"/>
    <mergeCell ref="J190:K190"/>
    <mergeCell ref="B191:F191"/>
    <mergeCell ref="J191:K191"/>
    <mergeCell ref="B192:F192"/>
    <mergeCell ref="J192:K192"/>
    <mergeCell ref="J200:K200"/>
    <mergeCell ref="B201:I201"/>
    <mergeCell ref="A204:K205"/>
    <mergeCell ref="B206:F206"/>
    <mergeCell ref="J206:K206"/>
    <mergeCell ref="B207:F207"/>
    <mergeCell ref="J207:K207"/>
    <mergeCell ref="B196:F196"/>
    <mergeCell ref="J196:K196"/>
    <mergeCell ref="J197:K197"/>
    <mergeCell ref="B198:F198"/>
    <mergeCell ref="J198:K198"/>
    <mergeCell ref="J199:K199"/>
    <mergeCell ref="B216:F216"/>
    <mergeCell ref="J216:K216"/>
    <mergeCell ref="B217:F217"/>
    <mergeCell ref="J217:K217"/>
    <mergeCell ref="A220:K221"/>
    <mergeCell ref="B222:F222"/>
    <mergeCell ref="J222:K222"/>
    <mergeCell ref="B208:F208"/>
    <mergeCell ref="J208:K208"/>
    <mergeCell ref="B209:F209"/>
    <mergeCell ref="J209:K209"/>
    <mergeCell ref="A213:K214"/>
    <mergeCell ref="B215:F215"/>
    <mergeCell ref="J215:K215"/>
    <mergeCell ref="B226:F226"/>
    <mergeCell ref="J226:K226"/>
    <mergeCell ref="B227:F227"/>
    <mergeCell ref="J227:K227"/>
    <mergeCell ref="A230:K231"/>
    <mergeCell ref="B232:F232"/>
    <mergeCell ref="J232:K232"/>
    <mergeCell ref="B223:F223"/>
    <mergeCell ref="J223:K223"/>
    <mergeCell ref="B224:F224"/>
    <mergeCell ref="J224:K224"/>
    <mergeCell ref="B225:F225"/>
    <mergeCell ref="J225:K225"/>
    <mergeCell ref="B239:F239"/>
    <mergeCell ref="B240:F240"/>
    <mergeCell ref="B241:F241"/>
    <mergeCell ref="B244:F244"/>
    <mergeCell ref="B245:F245"/>
    <mergeCell ref="B246:F246"/>
    <mergeCell ref="B233:F233"/>
    <mergeCell ref="B234:F234"/>
    <mergeCell ref="B235:F235"/>
    <mergeCell ref="B236:F236"/>
    <mergeCell ref="B237:F237"/>
    <mergeCell ref="B238:F238"/>
    <mergeCell ref="A255:K256"/>
    <mergeCell ref="B257:F257"/>
    <mergeCell ref="J257:K257"/>
    <mergeCell ref="B258:F258"/>
    <mergeCell ref="J258:K258"/>
    <mergeCell ref="B259:F259"/>
    <mergeCell ref="J259:K259"/>
    <mergeCell ref="B247:F247"/>
    <mergeCell ref="B248:F248"/>
    <mergeCell ref="B249:F249"/>
    <mergeCell ref="B250:F250"/>
    <mergeCell ref="B251:F251"/>
    <mergeCell ref="B253:F253"/>
    <mergeCell ref="B252:F252"/>
    <mergeCell ref="J252:K252"/>
    <mergeCell ref="B270:F270"/>
    <mergeCell ref="J270:K270"/>
    <mergeCell ref="B271:F271"/>
    <mergeCell ref="J271:K271"/>
    <mergeCell ref="B272:F272"/>
    <mergeCell ref="J272:K272"/>
    <mergeCell ref="B260:F260"/>
    <mergeCell ref="J260:K260"/>
    <mergeCell ref="A266:K267"/>
    <mergeCell ref="B268:F268"/>
    <mergeCell ref="J268:K268"/>
    <mergeCell ref="B269:F269"/>
    <mergeCell ref="J269:K269"/>
    <mergeCell ref="B280:F280"/>
    <mergeCell ref="J280:K280"/>
    <mergeCell ref="A284:K285"/>
    <mergeCell ref="B286:F286"/>
    <mergeCell ref="J286:K286"/>
    <mergeCell ref="B287:F287"/>
    <mergeCell ref="J287:K287"/>
    <mergeCell ref="A275:K276"/>
    <mergeCell ref="B277:F277"/>
    <mergeCell ref="J277:K277"/>
    <mergeCell ref="B278:F278"/>
    <mergeCell ref="J278:K278"/>
    <mergeCell ref="B279:F279"/>
    <mergeCell ref="J279:K279"/>
    <mergeCell ref="A293:K294"/>
    <mergeCell ref="B295:F295"/>
    <mergeCell ref="J295:K295"/>
    <mergeCell ref="B296:F296"/>
    <mergeCell ref="J296:K296"/>
    <mergeCell ref="B297:F297"/>
    <mergeCell ref="J297:K297"/>
    <mergeCell ref="B288:F288"/>
    <mergeCell ref="J288:K288"/>
    <mergeCell ref="B289:F289"/>
    <mergeCell ref="J289:K289"/>
    <mergeCell ref="B290:F290"/>
    <mergeCell ref="J290:K290"/>
    <mergeCell ref="B305:F305"/>
    <mergeCell ref="J305:K305"/>
    <mergeCell ref="B306:F306"/>
    <mergeCell ref="J306:K306"/>
    <mergeCell ref="B307:F307"/>
    <mergeCell ref="J307:K307"/>
    <mergeCell ref="A300:K301"/>
    <mergeCell ref="B302:F302"/>
    <mergeCell ref="J302:K302"/>
    <mergeCell ref="B303:F303"/>
    <mergeCell ref="J303:K303"/>
    <mergeCell ref="B304:F304"/>
    <mergeCell ref="J304:K304"/>
    <mergeCell ref="B322:F322"/>
    <mergeCell ref="J322:K322"/>
    <mergeCell ref="B323:F323"/>
    <mergeCell ref="J323:K323"/>
    <mergeCell ref="B324:F324"/>
    <mergeCell ref="J324:K324"/>
    <mergeCell ref="B308:F308"/>
    <mergeCell ref="J308:K308"/>
    <mergeCell ref="B309:F309"/>
    <mergeCell ref="J309:K309"/>
    <mergeCell ref="A319:K320"/>
    <mergeCell ref="B321:F321"/>
    <mergeCell ref="J321:K321"/>
    <mergeCell ref="B332:F332"/>
    <mergeCell ref="J332:K332"/>
    <mergeCell ref="B333:F333"/>
    <mergeCell ref="J333:K333"/>
    <mergeCell ref="L333:M333"/>
    <mergeCell ref="B334:F334"/>
    <mergeCell ref="J334:K334"/>
    <mergeCell ref="B325:F325"/>
    <mergeCell ref="J325:K325"/>
    <mergeCell ref="B326:F326"/>
    <mergeCell ref="J326:K326"/>
    <mergeCell ref="A329:K330"/>
    <mergeCell ref="B331:F331"/>
    <mergeCell ref="J331:K331"/>
    <mergeCell ref="B339:F339"/>
    <mergeCell ref="J339:K339"/>
    <mergeCell ref="A343:K344"/>
    <mergeCell ref="B345:F345"/>
    <mergeCell ref="J345:K345"/>
    <mergeCell ref="B346:F346"/>
    <mergeCell ref="J346:K346"/>
    <mergeCell ref="B335:F335"/>
    <mergeCell ref="J335:K335"/>
    <mergeCell ref="B336:F336"/>
    <mergeCell ref="B337:F337"/>
    <mergeCell ref="J337:K337"/>
    <mergeCell ref="B338:F338"/>
    <mergeCell ref="J338:K338"/>
    <mergeCell ref="B340:F340"/>
    <mergeCell ref="J340:K340"/>
    <mergeCell ref="A372:K373"/>
    <mergeCell ref="B374:F374"/>
    <mergeCell ref="J374:K374"/>
    <mergeCell ref="B375:F375"/>
    <mergeCell ref="J375:K375"/>
    <mergeCell ref="B376:F376"/>
    <mergeCell ref="J376:K376"/>
    <mergeCell ref="B347:F347"/>
    <mergeCell ref="J347:K347"/>
    <mergeCell ref="B348:F348"/>
    <mergeCell ref="J348:K348"/>
    <mergeCell ref="B349:F349"/>
    <mergeCell ref="J349:K349"/>
    <mergeCell ref="B380:F380"/>
    <mergeCell ref="J380:K380"/>
    <mergeCell ref="B381:F381"/>
    <mergeCell ref="J381:K381"/>
    <mergeCell ref="B382:F382"/>
    <mergeCell ref="J382:K382"/>
    <mergeCell ref="B377:F377"/>
    <mergeCell ref="J377:K377"/>
    <mergeCell ref="B378:F378"/>
    <mergeCell ref="J378:K378"/>
    <mergeCell ref="B379:F379"/>
    <mergeCell ref="J379:K379"/>
    <mergeCell ref="B387:F387"/>
    <mergeCell ref="J387:K387"/>
    <mergeCell ref="B390:F390"/>
    <mergeCell ref="J390:K390"/>
    <mergeCell ref="B391:F391"/>
    <mergeCell ref="J391:K391"/>
    <mergeCell ref="B383:F383"/>
    <mergeCell ref="B384:F384"/>
    <mergeCell ref="B385:F385"/>
    <mergeCell ref="J385:K385"/>
    <mergeCell ref="B386:F386"/>
    <mergeCell ref="J386:K386"/>
    <mergeCell ref="J388:K388"/>
    <mergeCell ref="B396:F396"/>
    <mergeCell ref="B397:F397"/>
    <mergeCell ref="B398:F398"/>
    <mergeCell ref="B399:F399"/>
    <mergeCell ref="B404:F404"/>
    <mergeCell ref="J404:K404"/>
    <mergeCell ref="B392:F392"/>
    <mergeCell ref="J392:K392"/>
    <mergeCell ref="B393:F393"/>
    <mergeCell ref="J393:K393"/>
    <mergeCell ref="B394:F394"/>
    <mergeCell ref="B395:F395"/>
    <mergeCell ref="B400:F400"/>
    <mergeCell ref="J400:K400"/>
    <mergeCell ref="B408:F408"/>
    <mergeCell ref="J408:K408"/>
    <mergeCell ref="B409:F409"/>
    <mergeCell ref="J409:K409"/>
    <mergeCell ref="B410:F410"/>
    <mergeCell ref="J410:K410"/>
    <mergeCell ref="B405:F405"/>
    <mergeCell ref="J405:K405"/>
    <mergeCell ref="B406:F406"/>
    <mergeCell ref="J406:K406"/>
    <mergeCell ref="B407:F407"/>
    <mergeCell ref="J407:K407"/>
    <mergeCell ref="B415:F415"/>
    <mergeCell ref="J415:K415"/>
    <mergeCell ref="B416:F416"/>
    <mergeCell ref="J416:K416"/>
    <mergeCell ref="A425:K426"/>
    <mergeCell ref="B427:F427"/>
    <mergeCell ref="J427:K427"/>
    <mergeCell ref="B411:F411"/>
    <mergeCell ref="J411:K411"/>
    <mergeCell ref="B412:F412"/>
    <mergeCell ref="J412:K412"/>
    <mergeCell ref="B414:F414"/>
    <mergeCell ref="J414:K414"/>
    <mergeCell ref="B434:F434"/>
    <mergeCell ref="B435:F435"/>
    <mergeCell ref="B436:F436"/>
    <mergeCell ref="B437:F437"/>
    <mergeCell ref="B438:F438"/>
    <mergeCell ref="A441:K442"/>
    <mergeCell ref="B428:F428"/>
    <mergeCell ref="B429:F429"/>
    <mergeCell ref="B430:F430"/>
    <mergeCell ref="B431:F431"/>
    <mergeCell ref="B432:F432"/>
    <mergeCell ref="B433:F433"/>
    <mergeCell ref="B447:F447"/>
    <mergeCell ref="B448:F448"/>
    <mergeCell ref="B449:F449"/>
    <mergeCell ref="B450:F450"/>
    <mergeCell ref="B451:F451"/>
    <mergeCell ref="B452:F452"/>
    <mergeCell ref="B443:F443"/>
    <mergeCell ref="J443:K443"/>
    <mergeCell ref="B444:F444"/>
    <mergeCell ref="B445:F445"/>
    <mergeCell ref="B446:F446"/>
    <mergeCell ref="J446:K446"/>
    <mergeCell ref="B484:F484"/>
    <mergeCell ref="B485:F485"/>
    <mergeCell ref="B486:F486"/>
    <mergeCell ref="B487:F487"/>
    <mergeCell ref="B488:F488"/>
    <mergeCell ref="B489:F489"/>
    <mergeCell ref="A478:K479"/>
    <mergeCell ref="B480:F480"/>
    <mergeCell ref="J480:K480"/>
    <mergeCell ref="B481:F481"/>
    <mergeCell ref="B482:F482"/>
    <mergeCell ref="B483:F483"/>
    <mergeCell ref="J483:K483"/>
    <mergeCell ref="B496:F496"/>
    <mergeCell ref="B497:F497"/>
    <mergeCell ref="B498:F498"/>
    <mergeCell ref="B499:F499"/>
    <mergeCell ref="B500:F500"/>
    <mergeCell ref="B501:F501"/>
    <mergeCell ref="B490:F490"/>
    <mergeCell ref="B491:F491"/>
    <mergeCell ref="B492:F492"/>
    <mergeCell ref="B493:F493"/>
    <mergeCell ref="B494:F494"/>
    <mergeCell ref="B495:F495"/>
    <mergeCell ref="B506:F506"/>
    <mergeCell ref="B507:F507"/>
    <mergeCell ref="J507:K507"/>
    <mergeCell ref="B508:F508"/>
    <mergeCell ref="J508:K508"/>
    <mergeCell ref="A511:K512"/>
    <mergeCell ref="J501:K501"/>
    <mergeCell ref="B502:F502"/>
    <mergeCell ref="B503:F503"/>
    <mergeCell ref="B504:F504"/>
    <mergeCell ref="B505:F505"/>
    <mergeCell ref="B534:F534"/>
    <mergeCell ref="J534:K534"/>
    <mergeCell ref="B535:F535"/>
    <mergeCell ref="B536:F536"/>
    <mergeCell ref="B537:F537"/>
    <mergeCell ref="B538:F538"/>
    <mergeCell ref="B513:F513"/>
    <mergeCell ref="J513:K513"/>
    <mergeCell ref="B514:F514"/>
    <mergeCell ref="B515:F515"/>
    <mergeCell ref="A531:K532"/>
    <mergeCell ref="B533:F533"/>
    <mergeCell ref="B544:F544"/>
    <mergeCell ref="B545:F545"/>
    <mergeCell ref="J545:K545"/>
    <mergeCell ref="B546:F546"/>
    <mergeCell ref="B547:F547"/>
    <mergeCell ref="B548:F548"/>
    <mergeCell ref="B539:F539"/>
    <mergeCell ref="B540:F540"/>
    <mergeCell ref="J540:K540"/>
    <mergeCell ref="B541:F541"/>
    <mergeCell ref="B542:F542"/>
    <mergeCell ref="B543:F543"/>
    <mergeCell ref="A556:K557"/>
    <mergeCell ref="B558:F558"/>
    <mergeCell ref="J558:K558"/>
    <mergeCell ref="B559:F559"/>
    <mergeCell ref="J559:K559"/>
    <mergeCell ref="B560:F560"/>
    <mergeCell ref="J560:K560"/>
    <mergeCell ref="B549:F549"/>
    <mergeCell ref="B550:F550"/>
    <mergeCell ref="B551:F551"/>
    <mergeCell ref="B552:F552"/>
    <mergeCell ref="J552:K552"/>
    <mergeCell ref="B553:F553"/>
    <mergeCell ref="J553:K553"/>
    <mergeCell ref="B564:F564"/>
    <mergeCell ref="B565:F565"/>
    <mergeCell ref="B567:F567"/>
    <mergeCell ref="A570:K571"/>
    <mergeCell ref="B572:F572"/>
    <mergeCell ref="J572:K572"/>
    <mergeCell ref="B561:F561"/>
    <mergeCell ref="J561:K561"/>
    <mergeCell ref="B562:F562"/>
    <mergeCell ref="J562:K562"/>
    <mergeCell ref="B563:F563"/>
    <mergeCell ref="J563:K563"/>
    <mergeCell ref="B590:F590"/>
    <mergeCell ref="B591:F591"/>
    <mergeCell ref="B592:F592"/>
    <mergeCell ref="B573:F573"/>
    <mergeCell ref="B574:F574"/>
    <mergeCell ref="B576:F576"/>
    <mergeCell ref="A584:K585"/>
    <mergeCell ref="B586:F586"/>
    <mergeCell ref="J586:K586"/>
    <mergeCell ref="G631:I631"/>
    <mergeCell ref="G632:I632"/>
    <mergeCell ref="A7:K8"/>
    <mergeCell ref="B9:F9"/>
    <mergeCell ref="J9:K9"/>
    <mergeCell ref="B24:F24"/>
    <mergeCell ref="J24:K24"/>
    <mergeCell ref="A611:H611"/>
    <mergeCell ref="A612:H612"/>
    <mergeCell ref="A613:H613"/>
    <mergeCell ref="A614:H614"/>
    <mergeCell ref="A615:H615"/>
    <mergeCell ref="G630:I630"/>
    <mergeCell ref="B601:G602"/>
    <mergeCell ref="A606:H606"/>
    <mergeCell ref="A607:H607"/>
    <mergeCell ref="A608:H608"/>
    <mergeCell ref="A609:H609"/>
    <mergeCell ref="A610:H610"/>
    <mergeCell ref="B587:F587"/>
    <mergeCell ref="B588:F588"/>
    <mergeCell ref="J484:K484"/>
    <mergeCell ref="B575:F575"/>
    <mergeCell ref="B589:F589"/>
  </mergeCells>
  <hyperlinks>
    <hyperlink ref="G630" r:id="rId1"/>
  </hyperlinks>
  <pageMargins left="0.70866141732283472" right="0.70866141732283472" top="0.74803149606299213" bottom="0.74803149606299213" header="0.31496062992125984" footer="0.31496062992125984"/>
  <pageSetup paperSize="9" scale="79" orientation="portrait" horizontalDpi="0" verticalDpi="0" r:id="rId2"/>
  <headerFooter>
    <oddHeader>&amp;L&amp;G</oddHeader>
  </headerFooter>
  <colBreaks count="1" manualBreakCount="1">
    <brk id="11" max="1048575" man="1"/>
  </colBreaks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Hoja1</vt:lpstr>
      <vt:lpstr>Hoja2</vt:lpstr>
      <vt:lpstr>Hoja4</vt:lpstr>
      <vt:lpstr>Hoja1!Área_de_impresión</vt:lpstr>
      <vt:lpstr>Hoja2!Área_de_impresión</vt:lpstr>
      <vt:lpstr>Hoja4!Área_de_impresión</vt:lpstr>
      <vt:lpstr>Hoja1!Títulos_a_imprimir</vt:lpstr>
      <vt:lpstr>Hoja2!Títulos_a_imprimir</vt:lpstr>
    </vt:vector>
  </TitlesOfParts>
  <Company>Dubra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Dubra</dc:creator>
  <cp:lastModifiedBy>MARCOS</cp:lastModifiedBy>
  <cp:lastPrinted>2025-02-13T11:58:16Z</cp:lastPrinted>
  <dcterms:created xsi:type="dcterms:W3CDTF">2011-07-04T06:14:30Z</dcterms:created>
  <dcterms:modified xsi:type="dcterms:W3CDTF">2025-02-13T11:58:52Z</dcterms:modified>
</cp:coreProperties>
</file>