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ma\homework\Excel-Challenge\"/>
    </mc:Choice>
  </mc:AlternateContent>
  <xr:revisionPtr revIDLastSave="0" documentId="13_ncr:1_{31D04DDF-8A3A-487B-84DA-97146A0EC7CC}" xr6:coauthVersionLast="45" xr6:coauthVersionMax="45" xr10:uidLastSave="{00000000-0000-0000-0000-000000000000}"/>
  <bookViews>
    <workbookView xWindow="-28920" yWindow="-5625" windowWidth="29040" windowHeight="15840" tabRatio="769" xr2:uid="{00000000-000D-0000-FFFF-FFFF00000000}"/>
  </bookViews>
  <sheets>
    <sheet name="GoFundMe Data" sheetId="1" r:id="rId1"/>
    <sheet name="Pivot- Category" sheetId="2" r:id="rId2"/>
    <sheet name="Pivot- Sub-Category" sheetId="5" r:id="rId3"/>
    <sheet name="Pivot- Date Created" sheetId="8" r:id="rId4"/>
    <sheet name="Bonus" sheetId="10" r:id="rId5"/>
    <sheet name="Statistical Analysis" sheetId="11" r:id="rId6"/>
  </sheets>
  <definedNames>
    <definedName name="_xlnm._FilterDatabase" localSheetId="0" hidden="1">'GoFundMe Data'!$A$1:$T$4115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1" l="1"/>
  <c r="Q3" i="11"/>
  <c r="R3" i="11"/>
  <c r="S3" i="11"/>
  <c r="T3" i="11"/>
  <c r="U3" i="11"/>
  <c r="H3" i="11"/>
  <c r="K3" i="11"/>
  <c r="J3" i="11"/>
  <c r="I3" i="11"/>
  <c r="L3" i="11"/>
  <c r="M3" i="11"/>
  <c r="D7" i="10"/>
  <c r="C12" i="10"/>
  <c r="C11" i="10"/>
  <c r="C10" i="10"/>
  <c r="C9" i="10"/>
  <c r="C8" i="10"/>
  <c r="C6" i="10"/>
  <c r="C7" i="10"/>
  <c r="C5" i="10"/>
  <c r="C4" i="10"/>
  <c r="D13" i="10"/>
  <c r="D12" i="10"/>
  <c r="D11" i="10"/>
  <c r="D10" i="10"/>
  <c r="D9" i="10"/>
  <c r="D8" i="10"/>
  <c r="D6" i="10"/>
  <c r="D5" i="10"/>
  <c r="D4" i="10"/>
  <c r="D3" i="10"/>
  <c r="D2" i="10"/>
  <c r="C13" i="10"/>
  <c r="B13" i="10"/>
  <c r="C3" i="10"/>
  <c r="C2" i="10"/>
  <c r="B12" i="10"/>
  <c r="E12" i="10" s="1"/>
  <c r="B11" i="10"/>
  <c r="E11" i="10" s="1"/>
  <c r="B10" i="10"/>
  <c r="E10" i="10" s="1"/>
  <c r="B9" i="10"/>
  <c r="E9" i="10" s="1"/>
  <c r="B8" i="10"/>
  <c r="E8" i="10" s="1"/>
  <c r="B7" i="10"/>
  <c r="B6" i="10"/>
  <c r="E6" i="10" s="1"/>
  <c r="B5" i="10"/>
  <c r="E5" i="10" s="1"/>
  <c r="B4" i="10"/>
  <c r="B3" i="10"/>
  <c r="E3" i="10" s="1"/>
  <c r="B2" i="10"/>
  <c r="E2" i="10" s="1"/>
  <c r="G3" i="10" l="1"/>
  <c r="H12" i="10"/>
  <c r="E13" i="10"/>
  <c r="F13" i="10" s="1"/>
  <c r="G13" i="10"/>
  <c r="H13" i="10"/>
  <c r="G6" i="10"/>
  <c r="G8" i="10"/>
  <c r="G9" i="10"/>
  <c r="H8" i="10"/>
  <c r="G10" i="10"/>
  <c r="G5" i="10"/>
  <c r="H5" i="10"/>
  <c r="H6" i="10"/>
  <c r="G11" i="10"/>
  <c r="H3" i="10"/>
  <c r="H10" i="10"/>
  <c r="G12" i="10"/>
  <c r="H2" i="10"/>
  <c r="H9" i="10"/>
  <c r="G2" i="10"/>
  <c r="H11" i="10"/>
  <c r="E4" i="10"/>
  <c r="G4" i="10" s="1"/>
  <c r="F3" i="10"/>
  <c r="F2" i="10"/>
  <c r="F12" i="10"/>
  <c r="F11" i="10"/>
  <c r="F10" i="10"/>
  <c r="F9" i="10"/>
  <c r="F8" i="10"/>
  <c r="F6" i="10"/>
  <c r="F5" i="10"/>
  <c r="E7" i="10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4" i="10" l="1"/>
  <c r="F4" i="10"/>
  <c r="F7" i="10"/>
  <c r="G7" i="10"/>
  <c r="H7" i="10"/>
</calcChain>
</file>

<file path=xl/sharedStrings.xml><?xml version="1.0" encoding="utf-8"?>
<sst xmlns="http://schemas.openxmlformats.org/spreadsheetml/2006/main" count="36779" uniqueCount="8409">
  <si>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</si>
  <si>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</si>
  <si>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</si>
  <si>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</si>
  <si>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</si>
  <si>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</si>
  <si>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</si>
  <si>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</si>
  <si>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</si>
  <si>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</si>
  <si>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</si>
  <si>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</si>
  <si>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</si>
  <si>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</si>
  <si>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</si>
  <si>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</si>
  <si>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</si>
  <si>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</si>
  <si>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</si>
  <si>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</si>
  <si>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</si>
  <si>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</si>
  <si>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</si>
  <si>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</si>
  <si>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</si>
  <si>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</si>
  <si>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</si>
  <si>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</si>
  <si>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</si>
  <si>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</si>
  <si>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</si>
  <si>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</si>
  <si>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</si>
  <si>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</si>
  <si>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</si>
  <si>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</si>
  <si>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</si>
  <si>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</si>
  <si>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</si>
  <si>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</si>
  <si>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</si>
  <si>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</si>
  <si>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</si>
  <si>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</si>
  <si>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</si>
  <si>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</si>
  <si>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</si>
  <si>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</si>
  <si>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</si>
  <si>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</si>
  <si>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</si>
  <si>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</si>
  <si>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</si>
  <si>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</si>
  <si>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</si>
  <si>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</si>
  <si>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</si>
  <si>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</si>
  <si>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</si>
  <si>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</si>
  <si>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</si>
  <si>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</si>
  <si>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</si>
  <si>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</si>
  <si>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</si>
  <si>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</si>
  <si>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</si>
  <si>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</si>
  <si>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</si>
  <si>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</si>
  <si>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</si>
  <si>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</si>
  <si>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</si>
  <si>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</si>
  <si>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</si>
  <si>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</si>
  <si>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</si>
  <si>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</si>
  <si>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</si>
  <si>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</si>
  <si>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</si>
  <si>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</si>
  <si>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</si>
  <si>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</si>
  <si>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</si>
  <si>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</si>
  <si>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</si>
  <si>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</si>
  <si>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</si>
  <si>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</si>
  <si>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</si>
  <si>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</si>
  <si>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</si>
  <si>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</si>
  <si>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</si>
  <si>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</si>
  <si>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</si>
  <si>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</si>
  <si>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</si>
  <si>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</si>
  <si>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</si>
  <si>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</si>
  <si>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</si>
  <si>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</si>
  <si>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</si>
  <si>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</si>
  <si>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</si>
  <si>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</si>
  <si>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</si>
  <si>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</si>
  <si>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</si>
  <si>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</si>
  <si>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</si>
  <si>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</si>
  <si>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</si>
  <si>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</si>
  <si>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</si>
  <si>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</si>
  <si>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</si>
  <si>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</si>
  <si>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</si>
  <si>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</si>
  <si>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</si>
  <si>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</si>
  <si>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</si>
  <si>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</si>
  <si>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</si>
  <si>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</si>
  <si>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</si>
  <si>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</si>
  <si>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</si>
  <si>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</si>
  <si>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</si>
  <si>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</si>
  <si>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</si>
  <si>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</si>
  <si>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</si>
  <si>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</si>
  <si>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</si>
  <si>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</si>
  <si>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</si>
  <si>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</si>
  <si>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</si>
  <si>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</si>
  <si>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</si>
  <si>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</si>
  <si>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</si>
  <si>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</si>
  <si>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</si>
  <si>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</si>
  <si>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</si>
  <si>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</si>
  <si>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</si>
  <si>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</si>
  <si>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</si>
  <si>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</si>
  <si>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</si>
  <si>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</si>
  <si>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</si>
  <si>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</si>
  <si>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</si>
  <si>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</si>
  <si>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</si>
  <si>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</si>
  <si>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</si>
  <si>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</si>
  <si>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</si>
  <si>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</si>
  <si>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</si>
  <si>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</si>
  <si>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</si>
  <si>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</si>
  <si>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</si>
  <si>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</si>
  <si>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</si>
  <si>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</si>
  <si>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</si>
  <si>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</si>
  <si>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</si>
  <si>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</si>
  <si>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</si>
  <si>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</si>
  <si>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</si>
  <si>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</si>
  <si>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</si>
  <si>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</si>
  <si>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</si>
  <si>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</si>
  <si>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</si>
  <si>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</si>
  <si>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</si>
  <si>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</si>
  <si>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</si>
  <si>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</si>
  <si>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</si>
  <si>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</si>
  <si>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</si>
  <si>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</si>
  <si>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</si>
  <si>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</si>
  <si>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</si>
  <si>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</si>
  <si>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</si>
  <si>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</si>
  <si>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</si>
  <si>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</si>
  <si>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</si>
  <si>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</si>
  <si>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</si>
  <si>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</si>
  <si>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</si>
  <si>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</si>
  <si>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</si>
  <si>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</si>
  <si>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</si>
  <si>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</si>
  <si>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</si>
  <si>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</si>
  <si>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</si>
  <si>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</si>
  <si>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</si>
  <si>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</si>
  <si>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</si>
  <si>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</si>
  <si>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</si>
  <si>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</si>
  <si>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</si>
  <si>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</si>
  <si>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</si>
  <si>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</si>
  <si>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</si>
  <si>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</si>
  <si>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</si>
  <si>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</si>
  <si>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</si>
  <si>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</si>
  <si>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</si>
  <si>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</si>
  <si>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</si>
  <si>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</si>
  <si>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</si>
  <si>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</si>
  <si>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</si>
  <si>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</si>
  <si>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</si>
  <si>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</si>
  <si>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</si>
  <si>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</si>
  <si>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</si>
  <si>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</si>
  <si>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</si>
  <si>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</si>
  <si>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</si>
  <si>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</si>
  <si>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</si>
  <si>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</si>
  <si>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</si>
  <si>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</si>
  <si>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</si>
  <si>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</si>
  <si>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</si>
  <si>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</si>
  <si>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</si>
  <si>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</si>
  <si>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</si>
  <si>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</si>
  <si>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</si>
  <si>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</si>
  <si>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</si>
  <si>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</si>
  <si>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</si>
  <si>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</si>
  <si>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</si>
  <si>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</si>
  <si>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</si>
  <si>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</si>
  <si>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</si>
  <si>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</si>
  <si>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</si>
  <si>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</si>
  <si>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</si>
  <si>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</si>
  <si>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</si>
  <si>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</si>
  <si>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</si>
  <si>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</si>
  <si>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</si>
  <si>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</si>
  <si>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</si>
  <si>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</si>
  <si>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</si>
  <si>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</si>
  <si>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</si>
  <si>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</si>
  <si>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</si>
  <si>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</si>
  <si>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</si>
  <si>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</si>
  <si>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</si>
  <si>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</si>
  <si>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</si>
  <si>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</si>
  <si>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</si>
  <si>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</si>
  <si>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</si>
  <si>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</si>
  <si>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</si>
  <si>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</si>
  <si>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</si>
  <si>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</si>
  <si>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</si>
  <si>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</si>
  <si>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</si>
  <si>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</si>
  <si>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</si>
  <si>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</si>
  <si>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</si>
  <si>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</si>
  <si>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</si>
  <si>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</si>
  <si>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</si>
  <si>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</si>
  <si>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</si>
  <si>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</si>
  <si>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</si>
  <si>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</si>
  <si>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</si>
  <si>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</si>
  <si>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</si>
  <si>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</si>
  <si>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</si>
  <si>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</si>
  <si>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</si>
  <si>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</si>
  <si>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</si>
  <si>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</si>
  <si>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</si>
  <si>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</si>
  <si>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</si>
  <si>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</si>
  <si>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</si>
  <si>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</si>
  <si>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</si>
  <si>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</si>
  <si>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</si>
  <si>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</si>
  <si>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</si>
  <si>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</si>
  <si>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</si>
  <si>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</si>
  <si>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</si>
  <si>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</si>
  <si>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</si>
  <si>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</si>
  <si>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</si>
  <si>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</si>
  <si>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</si>
  <si>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</si>
  <si>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</si>
  <si>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</si>
  <si>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</si>
  <si>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</si>
  <si>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</si>
  <si>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</si>
  <si>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</si>
  <si>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</si>
  <si>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</si>
  <si>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</si>
  <si>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</si>
  <si>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</si>
  <si>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</si>
  <si>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</si>
  <si>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</si>
  <si>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</si>
  <si>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</si>
  <si>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</si>
  <si>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</si>
  <si>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</si>
  <si>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</si>
  <si>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</si>
  <si>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</si>
  <si>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</si>
  <si>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</si>
  <si>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</si>
  <si>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</si>
  <si>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</si>
  <si>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</si>
  <si>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</si>
  <si>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</si>
  <si>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</si>
  <si>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</si>
  <si>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</si>
  <si>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</si>
  <si>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</si>
  <si>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</si>
  <si>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</si>
  <si>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</si>
  <si>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</si>
  <si>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</si>
  <si>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</si>
  <si>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</si>
  <si>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</si>
  <si>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</si>
  <si>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</si>
  <si>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</si>
  <si>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</si>
  <si>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</si>
  <si>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</si>
  <si>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</si>
  <si>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</si>
  <si>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</si>
  <si>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</si>
  <si>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</si>
  <si>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</si>
  <si>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</si>
  <si>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</si>
  <si>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</si>
  <si>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</si>
  <si>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</si>
  <si>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</si>
  <si>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</si>
  <si>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</si>
  <si>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</si>
  <si>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</si>
  <si>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</si>
  <si>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</si>
  <si>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</si>
  <si>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</si>
  <si>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</si>
  <si>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</si>
  <si>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</si>
  <si>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</si>
  <si>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</si>
  <si>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</si>
  <si>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</si>
  <si>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</si>
  <si>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</si>
  <si>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</si>
  <si>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</si>
  <si>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</si>
  <si>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</si>
  <si>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</si>
  <si>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</si>
  <si>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</si>
  <si>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</si>
  <si>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</si>
  <si>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</si>
  <si>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</si>
  <si>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</si>
  <si>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</si>
  <si>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</si>
  <si>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</si>
  <si>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</si>
  <si>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</si>
  <si>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</si>
  <si>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</si>
  <si>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</si>
  <si>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</si>
  <si>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</si>
  <si>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</si>
  <si>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</si>
  <si>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</si>
  <si>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</si>
  <si>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</si>
  <si>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</si>
  <si>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</si>
  <si>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</si>
  <si>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</si>
  <si>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</si>
  <si>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</si>
  <si>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</si>
  <si>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</si>
  <si>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</si>
  <si>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</si>
  <si>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</si>
  <si>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</si>
  <si>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</si>
  <si>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</si>
  <si>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</si>
  <si>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</si>
  <si>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</si>
  <si>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</si>
  <si>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</si>
  <si>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</si>
  <si>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</si>
  <si>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</si>
  <si>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</si>
  <si>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</si>
  <si>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</si>
  <si>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</si>
  <si>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</si>
  <si>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</si>
  <si>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</si>
  <si>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</si>
  <si>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</si>
  <si>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</si>
  <si>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</si>
  <si>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</si>
  <si>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</si>
  <si>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</si>
  <si>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</si>
  <si>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</si>
  <si>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</si>
  <si>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</si>
  <si>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</si>
  <si>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</si>
  <si>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</si>
  <si>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</si>
  <si>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</si>
  <si>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</si>
  <si>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</si>
  <si>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</si>
  <si>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</si>
  <si>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</si>
  <si>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</si>
  <si>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</si>
  <si>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</si>
  <si>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</si>
  <si>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</si>
  <si>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</si>
  <si>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</si>
  <si>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</si>
  <si>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</si>
  <si>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</si>
  <si>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</si>
  <si>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</si>
  <si>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</si>
  <si>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</si>
  <si>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</si>
  <si>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</si>
  <si>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</si>
  <si>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</si>
  <si>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</si>
  <si>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</si>
  <si>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</si>
  <si>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</si>
  <si>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</si>
  <si>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</si>
  <si>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</si>
  <si>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</si>
  <si>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</si>
  <si>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</si>
  <si>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</si>
  <si>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</si>
  <si>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</si>
  <si>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</si>
  <si>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</si>
  <si>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</si>
  <si>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</si>
  <si>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</si>
  <si>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</si>
  <si>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</si>
  <si>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</si>
  <si>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</si>
  <si>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</si>
  <si>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</si>
  <si>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</si>
  <si>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</si>
  <si>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</si>
  <si>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</si>
  <si>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</si>
  <si>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</si>
  <si>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</si>
  <si>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</si>
  <si>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</si>
  <si>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</si>
  <si>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</si>
  <si>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</si>
  <si>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</si>
  <si>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</si>
  <si>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</si>
  <si>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</si>
  <si>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</si>
  <si>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</si>
  <si>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</si>
  <si>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</si>
  <si>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</si>
  <si>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</si>
  <si>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</si>
  <si>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</si>
  <si>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</si>
  <si>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</si>
  <si>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</si>
  <si>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</si>
  <si>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</si>
  <si>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</si>
  <si>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</si>
  <si>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</si>
  <si>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</si>
  <si>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</si>
  <si>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</si>
  <si>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</si>
  <si>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</si>
  <si>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</si>
  <si>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</si>
  <si>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</si>
  <si>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</si>
  <si>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</si>
  <si>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</si>
  <si>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</si>
  <si>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</si>
  <si>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</si>
  <si>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</si>
  <si>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</si>
  <si>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</si>
  <si>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</si>
  <si>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</si>
  <si>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</si>
  <si>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</si>
  <si>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</si>
  <si>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</si>
  <si>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</si>
  <si>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</si>
  <si>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</si>
  <si>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</si>
  <si>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</si>
  <si>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</si>
  <si>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</si>
  <si>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</si>
  <si>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</si>
  <si>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</si>
  <si>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</si>
  <si>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</si>
  <si>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</si>
  <si>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</si>
  <si>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</si>
  <si>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</si>
  <si>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</si>
  <si>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</si>
  <si>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</si>
  <si>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</si>
  <si>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</si>
  <si>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</si>
  <si>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</si>
  <si>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</si>
  <si>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</si>
  <si>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</si>
  <si>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</si>
  <si>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</si>
  <si>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</si>
  <si>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</si>
  <si>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</si>
  <si>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</si>
  <si>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</si>
  <si>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</si>
  <si>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</si>
  <si>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</si>
  <si>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</si>
  <si>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</si>
  <si>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</si>
  <si>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</si>
  <si>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</si>
  <si>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</si>
  <si>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</si>
  <si>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</si>
  <si>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</si>
  <si>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</si>
  <si>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</si>
  <si>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</si>
  <si>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</si>
  <si>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</si>
  <si>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</si>
  <si>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</si>
  <si>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</si>
  <si>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</si>
  <si>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</si>
  <si>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</si>
  <si>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</si>
  <si>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</si>
  <si>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</si>
  <si>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</si>
  <si>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</si>
  <si>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</si>
  <si>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</si>
  <si>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</si>
  <si>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</si>
  <si>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</si>
  <si>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</si>
  <si>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</si>
  <si>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</si>
  <si>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</si>
  <si>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</si>
  <si>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</si>
  <si>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</si>
  <si>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</si>
  <si>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</si>
  <si>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</si>
  <si>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</si>
  <si>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</si>
  <si>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</si>
  <si>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</si>
  <si>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</si>
  <si>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</si>
  <si>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</si>
  <si>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</si>
  <si>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</si>
  <si>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</si>
  <si>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</si>
  <si>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</si>
  <si>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</si>
  <si>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</si>
  <si>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</si>
  <si>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</si>
  <si>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</si>
  <si>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</si>
  <si>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</si>
  <si>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</si>
  <si>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</si>
  <si>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</si>
  <si>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</si>
  <si>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</si>
  <si>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</si>
  <si>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</si>
  <si>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</si>
  <si>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</si>
  <si>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</si>
  <si>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</si>
  <si>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</si>
  <si>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</si>
  <si>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</si>
  <si>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</si>
  <si>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</si>
  <si>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</si>
  <si>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</si>
  <si>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</si>
  <si>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</si>
  <si>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</si>
  <si>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</si>
  <si>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</si>
  <si>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</si>
  <si>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</si>
  <si>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</si>
  <si>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</si>
  <si>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</si>
  <si>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</si>
  <si>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</si>
  <si>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</si>
  <si>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</si>
  <si>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</si>
  <si>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</si>
  <si>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</si>
  <si>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</si>
  <si>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</si>
  <si>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</si>
  <si>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</si>
  <si>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</si>
  <si>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</si>
  <si>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</si>
  <si>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</si>
  <si>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</si>
  <si>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</si>
  <si>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</si>
  <si>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</si>
  <si>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</si>
  <si>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</si>
  <si>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</si>
  <si>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</si>
  <si>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</si>
  <si>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</si>
  <si>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</si>
  <si>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</si>
  <si>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</si>
  <si>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</si>
  <si>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</si>
  <si>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</si>
  <si>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</si>
  <si>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</si>
  <si>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</si>
  <si>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</si>
  <si>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</si>
  <si>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</si>
  <si>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</si>
  <si>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</si>
  <si>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</si>
  <si>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</si>
  <si>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</si>
  <si>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</si>
  <si>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</si>
  <si>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</si>
  <si>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</si>
  <si>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</si>
  <si>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</si>
  <si>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</si>
  <si>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</si>
  <si>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</si>
  <si>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</si>
  <si>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</si>
  <si>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</si>
  <si>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</si>
  <si>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</si>
  <si>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</si>
  <si>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</si>
  <si>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</si>
  <si>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</si>
  <si>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</si>
  <si>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</si>
  <si>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</si>
  <si>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</si>
  <si>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</si>
  <si>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</si>
  <si>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</si>
  <si>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</si>
  <si>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</si>
  <si>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</si>
  <si>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</si>
  <si>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</si>
  <si>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</si>
  <si>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</si>
  <si>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</si>
  <si>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</si>
  <si>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</si>
  <si>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</si>
  <si>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</si>
  <si>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</si>
  <si>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</si>
  <si>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</si>
  <si>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</si>
  <si>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</si>
  <si>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</si>
  <si>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</si>
  <si>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</si>
  <si>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</si>
  <si>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</si>
  <si>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</si>
  <si>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</si>
  <si>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</si>
  <si>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</si>
  <si>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</si>
  <si>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</si>
  <si>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</si>
  <si>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</si>
  <si>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</si>
  <si>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</si>
  <si>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</si>
  <si>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</si>
  <si>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</si>
  <si>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</si>
  <si>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</si>
  <si>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</si>
  <si>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</si>
  <si>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</si>
  <si>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</si>
  <si>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</si>
  <si>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</si>
  <si>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</si>
  <si>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</si>
  <si>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</si>
  <si>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</si>
  <si>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</si>
  <si>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</si>
  <si>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</si>
  <si>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</si>
  <si>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</si>
  <si>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</si>
  <si>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</si>
  <si>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</si>
  <si>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</si>
  <si>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</si>
  <si>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</si>
  <si>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</si>
  <si>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</si>
  <si>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</si>
  <si>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</si>
  <si>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</si>
  <si>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</si>
  <si>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</si>
  <si>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</si>
  <si>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</si>
  <si>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</si>
  <si>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</si>
  <si>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</si>
  <si>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</si>
  <si>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</si>
  <si>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</si>
  <si>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</si>
  <si>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</si>
  <si>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</si>
  <si>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</si>
  <si>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</si>
  <si>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</si>
  <si>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</si>
  <si>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</si>
  <si>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</si>
  <si>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</si>
  <si>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</si>
  <si>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</si>
  <si>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</si>
  <si>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</si>
  <si>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</si>
  <si>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</si>
  <si>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</si>
  <si>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</si>
  <si>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</si>
  <si>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</si>
  <si>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</si>
  <si>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</si>
  <si>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</si>
  <si>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</si>
  <si>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</si>
  <si>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</si>
  <si>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</si>
  <si>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</si>
  <si>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</si>
  <si>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</si>
  <si>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</si>
  <si>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</si>
  <si>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</si>
  <si>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</si>
  <si>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</si>
  <si>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</si>
  <si>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</si>
  <si>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</si>
  <si>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</si>
  <si>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</si>
  <si>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</si>
  <si>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</si>
  <si>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</si>
  <si>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</si>
  <si>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</si>
  <si>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</si>
  <si>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</si>
  <si>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</si>
  <si>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</si>
  <si>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</si>
  <si>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</si>
  <si>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</si>
  <si>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</si>
  <si>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</si>
  <si>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</si>
  <si>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</si>
  <si>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</si>
  <si>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</si>
  <si>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</si>
  <si>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</si>
  <si>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</si>
  <si>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</si>
  <si>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</si>
  <si>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</si>
  <si>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</si>
  <si>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</si>
  <si>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</si>
  <si>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</si>
  <si>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</si>
  <si>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</si>
  <si>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</si>
  <si>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</si>
  <si>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</si>
  <si>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</si>
  <si>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</si>
  <si>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</si>
  <si>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</si>
  <si>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</si>
  <si>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</si>
  <si>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</si>
  <si>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</si>
  <si>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</si>
  <si>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</si>
  <si>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</si>
  <si>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</si>
  <si>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</si>
  <si>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</si>
  <si>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</si>
  <si>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</si>
  <si>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</si>
  <si>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</si>
  <si>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</si>
  <si>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</si>
  <si>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</si>
  <si>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</si>
  <si>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</si>
  <si>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</si>
  <si>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</si>
  <si>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</si>
  <si>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</si>
  <si>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</si>
  <si>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</si>
  <si>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</si>
  <si>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</si>
  <si>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</si>
  <si>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</si>
  <si>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</si>
  <si>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</si>
  <si>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</si>
  <si>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</si>
  <si>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</si>
  <si>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</si>
  <si>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</si>
  <si>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</si>
  <si>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</si>
  <si>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</si>
  <si>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</si>
  <si>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</si>
  <si>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</si>
  <si>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</si>
  <si>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</si>
  <si>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</si>
  <si>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</si>
  <si>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</si>
  <si>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</si>
  <si>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</si>
  <si>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</si>
  <si>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</si>
  <si>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</si>
  <si>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</si>
  <si>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</si>
  <si>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</si>
  <si>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</si>
  <si>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</si>
  <si>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</si>
  <si>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</si>
  <si>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</si>
  <si>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</si>
  <si>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</si>
  <si>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</si>
  <si>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</si>
  <si>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</si>
  <si>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</si>
  <si>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</si>
  <si>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</si>
  <si>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</si>
  <si>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</si>
  <si>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</si>
  <si>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</si>
  <si>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</si>
  <si>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</si>
  <si>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</si>
  <si>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</si>
  <si>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</si>
  <si>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</si>
  <si>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</si>
  <si>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</si>
  <si>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</si>
  <si>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</si>
  <si>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</si>
  <si>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</si>
  <si>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</si>
  <si>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</si>
  <si>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</si>
  <si>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</si>
  <si>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</si>
  <si>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</si>
  <si>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</si>
  <si>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</si>
  <si>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</si>
  <si>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</si>
  <si>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</si>
  <si>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</si>
  <si>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</si>
  <si>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</si>
  <si>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</si>
  <si>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</si>
  <si>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</si>
  <si>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</si>
  <si>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</si>
  <si>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</si>
  <si>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</si>
  <si>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</si>
  <si>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</si>
  <si>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</si>
  <si>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</si>
  <si>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</si>
  <si>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</si>
  <si>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</si>
  <si>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</si>
  <si>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</si>
  <si>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</si>
  <si>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</si>
  <si>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</si>
  <si>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</si>
  <si>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</si>
  <si>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</si>
  <si>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</si>
  <si>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</si>
  <si>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</si>
  <si>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</si>
  <si>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</si>
  <si>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</si>
  <si>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</si>
  <si>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</si>
  <si>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</si>
  <si>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</si>
  <si>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</si>
  <si>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</si>
  <si>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</si>
  <si>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</si>
  <si>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</si>
  <si>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</si>
  <si>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</si>
  <si>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</si>
  <si>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</si>
  <si>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</si>
  <si>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</si>
  <si>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</si>
  <si>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</si>
  <si>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</si>
  <si>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</si>
  <si>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</si>
  <si>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</si>
  <si>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</si>
  <si>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</si>
  <si>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</si>
  <si>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</si>
  <si>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</si>
  <si>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</si>
  <si>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</si>
  <si>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</si>
  <si>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</si>
  <si>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</si>
  <si>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</si>
  <si>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</si>
  <si>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</si>
  <si>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</si>
  <si>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</si>
  <si>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</si>
  <si>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</si>
  <si>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</si>
  <si>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</si>
  <si>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</si>
  <si>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</si>
  <si>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</si>
  <si>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</si>
  <si>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</si>
  <si>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</si>
  <si>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</si>
  <si>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</si>
  <si>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</si>
  <si>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</si>
  <si>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</si>
  <si>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</si>
  <si>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</si>
  <si>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</si>
  <si>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</si>
  <si>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</si>
  <si>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</si>
  <si>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</si>
  <si>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</si>
  <si>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</si>
  <si>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</si>
  <si>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</si>
  <si>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</si>
  <si>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</si>
  <si>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</si>
  <si>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</si>
  <si>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</si>
  <si>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</si>
  <si>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</si>
  <si>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</si>
  <si>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</si>
  <si>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</si>
  <si>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</si>
  <si>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</si>
  <si>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</si>
  <si>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</si>
  <si>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</si>
  <si>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</si>
  <si>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</si>
  <si>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</si>
  <si>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</si>
  <si>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</si>
  <si>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</si>
  <si>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</si>
  <si>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</si>
  <si>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</si>
  <si>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</si>
  <si>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</si>
  <si>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</si>
  <si>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</si>
  <si>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</si>
  <si>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</si>
  <si>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</si>
  <si>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</si>
  <si>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</si>
  <si>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</si>
  <si>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</si>
  <si>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</si>
  <si>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</si>
  <si>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</si>
  <si>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</si>
  <si>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</si>
  <si>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</si>
  <si>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</si>
  <si>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</si>
  <si>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</si>
  <si>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</si>
  <si>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</si>
  <si>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</si>
  <si>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</si>
  <si>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</si>
  <si>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</si>
  <si>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</si>
  <si>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</si>
  <si>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</si>
  <si>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</si>
  <si>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</si>
  <si>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</si>
  <si>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</si>
  <si>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</si>
  <si>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</si>
  <si>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</si>
  <si>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</si>
  <si>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</si>
  <si>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</si>
  <si>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</si>
  <si>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</si>
  <si>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</si>
  <si>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</si>
  <si>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</si>
  <si>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</si>
  <si>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</si>
  <si>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</si>
  <si>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</si>
  <si>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</si>
  <si>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</si>
  <si>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</si>
  <si>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</si>
  <si>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</si>
  <si>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</si>
  <si>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</si>
  <si>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</si>
  <si>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</si>
  <si>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</si>
  <si>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</si>
  <si>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</si>
  <si>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</si>
  <si>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</si>
  <si>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</si>
  <si>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</si>
  <si>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</si>
  <si>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</si>
  <si>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</si>
  <si>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</si>
  <si>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</si>
  <si>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</si>
  <si>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</si>
  <si>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</si>
  <si>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</si>
  <si>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</si>
  <si>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</si>
  <si>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</si>
  <si>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</si>
  <si>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</si>
  <si>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</si>
  <si>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</si>
  <si>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</si>
  <si>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</si>
  <si>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</si>
  <si>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</si>
  <si>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</si>
  <si>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</si>
  <si>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</si>
  <si>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</si>
  <si>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</si>
  <si>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</si>
  <si>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</si>
  <si>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</si>
  <si>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</si>
  <si>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</si>
  <si>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</si>
  <si>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</si>
  <si>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</si>
  <si>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</si>
  <si>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</si>
  <si>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</si>
  <si>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</si>
  <si>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</si>
  <si>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</si>
  <si>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</si>
  <si>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</si>
  <si>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</si>
  <si>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</si>
  <si>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</si>
  <si>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</si>
  <si>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</si>
  <si>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</si>
  <si>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</si>
  <si>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</si>
  <si>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</si>
  <si>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</si>
  <si>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</si>
  <si>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</si>
  <si>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</si>
  <si>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</si>
  <si>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</si>
  <si>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</si>
  <si>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</si>
  <si>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</si>
  <si>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</si>
  <si>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</si>
  <si>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</si>
  <si>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</si>
  <si>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</si>
  <si>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</si>
  <si>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</si>
  <si>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</si>
  <si>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</si>
  <si>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</si>
  <si>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</si>
  <si>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</si>
  <si>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</si>
  <si>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</si>
  <si>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</si>
  <si>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</si>
  <si>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</si>
  <si>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</si>
  <si>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</si>
  <si>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</si>
  <si>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</si>
  <si>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</si>
  <si>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</si>
  <si>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</si>
  <si>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</si>
  <si>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</si>
  <si>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</si>
  <si>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</si>
  <si>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</si>
  <si>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</si>
  <si>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</si>
  <si>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</si>
  <si>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</si>
  <si>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</si>
  <si>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</si>
  <si>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</si>
  <si>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</si>
  <si>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</si>
  <si>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</si>
  <si>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</si>
  <si>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</si>
  <si>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</si>
  <si>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</si>
  <si>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</si>
  <si>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</si>
  <si>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</si>
  <si>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</si>
  <si>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</si>
  <si>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</si>
  <si>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</si>
  <si>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</si>
  <si>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</si>
  <si>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</si>
  <si>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</si>
  <si>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</si>
  <si>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</si>
  <si>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</si>
  <si>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</si>
  <si>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</si>
  <si>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</si>
  <si>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</si>
  <si>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</si>
  <si>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</si>
  <si>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</si>
  <si>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</si>
  <si>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</si>
  <si>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</si>
  <si>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</si>
  <si>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</si>
  <si>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</si>
  <si>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</si>
  <si>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</si>
  <si>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</si>
  <si>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</si>
  <si>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</si>
  <si>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</si>
  <si>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</si>
  <si>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</si>
  <si>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</si>
  <si>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</si>
  <si>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</si>
  <si>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</si>
  <si>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</si>
  <si>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</si>
  <si>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</si>
  <si>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</si>
  <si>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</si>
  <si>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</si>
  <si>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</si>
  <si>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</si>
  <si>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</si>
  <si>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</si>
  <si>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</si>
  <si>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</si>
  <si>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</si>
  <si>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</si>
  <si>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</si>
  <si>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</si>
  <si>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</si>
  <si>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</si>
  <si>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</si>
  <si>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</si>
  <si>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</si>
  <si>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</si>
  <si>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</si>
  <si>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</si>
  <si>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</si>
  <si>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</si>
  <si>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</si>
  <si>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</si>
  <si>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</si>
  <si>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</si>
  <si>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</si>
  <si>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</si>
  <si>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</si>
  <si>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</si>
  <si>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</si>
  <si>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</si>
  <si>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</si>
  <si>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</si>
  <si>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</si>
  <si>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</si>
  <si>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</si>
  <si>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</si>
  <si>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</si>
  <si>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</si>
  <si>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</si>
  <si>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</si>
  <si>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</si>
  <si>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</si>
  <si>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</si>
  <si>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</si>
  <si>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</si>
  <si>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</si>
  <si>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</si>
  <si>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</si>
  <si>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</si>
  <si>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</si>
  <si>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</si>
  <si>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</si>
  <si>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</si>
  <si>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</si>
  <si>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</si>
  <si>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</si>
  <si>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</si>
  <si>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</si>
  <si>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</si>
  <si>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</si>
  <si>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</si>
  <si>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</si>
  <si>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</si>
  <si>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</si>
  <si>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</si>
  <si>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</si>
  <si>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</si>
  <si>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</si>
  <si>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</si>
  <si>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</si>
  <si>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</si>
  <si>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</si>
  <si>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</si>
  <si>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</si>
  <si>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</si>
  <si>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</si>
  <si>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</si>
  <si>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</si>
  <si>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</si>
  <si>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</si>
  <si>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</si>
  <si>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</si>
  <si>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</si>
  <si>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</si>
  <si>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</si>
  <si>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</si>
  <si>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</si>
  <si>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</si>
  <si>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</si>
  <si>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</si>
  <si>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</si>
  <si>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</si>
  <si>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</si>
  <si>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</si>
  <si>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</si>
  <si>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</si>
  <si>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</si>
  <si>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</si>
  <si>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</si>
  <si>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</si>
  <si>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</si>
  <si>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</si>
  <si>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</si>
  <si>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</si>
  <si>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</si>
  <si>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</si>
  <si>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</si>
  <si>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</si>
  <si>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</si>
  <si>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</si>
  <si>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</si>
  <si>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</si>
  <si>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</si>
  <si>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</si>
  <si>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</si>
  <si>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</si>
  <si>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</si>
  <si>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</si>
  <si>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</si>
  <si>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</si>
  <si>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</si>
  <si>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</si>
  <si>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</si>
  <si>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</si>
  <si>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</si>
  <si>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</si>
  <si>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</si>
  <si>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</si>
  <si>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</si>
  <si>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</si>
  <si>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</si>
  <si>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</si>
  <si>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</si>
  <si>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</si>
  <si>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</si>
  <si>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</si>
  <si>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</si>
  <si>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</si>
  <si>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</si>
  <si>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</si>
  <si>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</si>
  <si>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</si>
  <si>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</si>
  <si>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</si>
  <si>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</si>
  <si>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</si>
  <si>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</si>
  <si>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</si>
  <si>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</si>
  <si>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</si>
  <si>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</si>
  <si>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</si>
  <si>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</si>
  <si>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</si>
  <si>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</si>
  <si>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</si>
  <si>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</si>
  <si>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</si>
  <si>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</si>
  <si>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</si>
  <si>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</si>
  <si>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</si>
  <si>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</si>
  <si>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</si>
  <si>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</si>
  <si>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</si>
  <si>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</si>
  <si>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</si>
  <si>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</si>
  <si>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</si>
  <si>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</si>
  <si>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</si>
  <si>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</si>
  <si>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</si>
  <si>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</si>
  <si>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</si>
  <si>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</si>
  <si>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</si>
  <si>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</si>
  <si>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</si>
  <si>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</si>
  <si>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</si>
  <si>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</si>
  <si>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</si>
  <si>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</si>
  <si>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</si>
  <si>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</si>
  <si>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</si>
  <si>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</si>
  <si>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</si>
  <si>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</si>
  <si>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</si>
  <si>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</si>
  <si>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</si>
  <si>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</si>
  <si>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</si>
  <si>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</si>
  <si>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</si>
  <si>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</si>
  <si>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</si>
  <si>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</si>
  <si>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</si>
  <si>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</si>
  <si>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</si>
  <si>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</si>
  <si>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</si>
  <si>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</si>
  <si>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</si>
  <si>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</si>
  <si>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</si>
  <si>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</si>
  <si>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</si>
  <si>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</si>
  <si>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</si>
  <si>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</si>
  <si>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</si>
  <si>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</si>
  <si>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</si>
  <si>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</si>
  <si>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</si>
  <si>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</si>
  <si>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</si>
  <si>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</si>
  <si>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</si>
  <si>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</si>
  <si>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</si>
  <si>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</si>
  <si>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</si>
  <si>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</si>
  <si>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</si>
  <si>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</si>
  <si>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</si>
  <si>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</si>
  <si>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</si>
  <si>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</si>
  <si>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</si>
  <si>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</si>
  <si>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</si>
  <si>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</si>
  <si>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</si>
  <si>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</si>
  <si>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</si>
  <si>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</si>
  <si>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</si>
  <si>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</si>
  <si>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</si>
  <si>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</si>
  <si>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</si>
  <si>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</si>
  <si>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</si>
  <si>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</si>
  <si>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</si>
  <si>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</si>
  <si>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</si>
  <si>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</si>
  <si>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</si>
  <si>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</si>
  <si>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</si>
  <si>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</si>
  <si>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</si>
  <si>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</si>
  <si>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</si>
  <si>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</si>
  <si>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</si>
  <si>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</si>
  <si>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</si>
  <si>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</si>
  <si>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</si>
  <si>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</si>
  <si>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</si>
  <si>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</si>
  <si>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</si>
  <si>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</si>
  <si>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</si>
  <si>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</si>
  <si>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</si>
  <si>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</si>
  <si>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</si>
  <si>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</si>
  <si>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</si>
  <si>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</si>
  <si>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</si>
  <si>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</si>
  <si>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</si>
  <si>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</si>
  <si>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</si>
  <si>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</si>
  <si>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</si>
  <si>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</si>
  <si>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</si>
  <si>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</si>
  <si>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</si>
  <si>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</si>
  <si>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</si>
  <si>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</si>
  <si>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</si>
  <si>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</si>
  <si>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</si>
  <si>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</si>
  <si>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</si>
  <si>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</si>
  <si>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</si>
  <si>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</si>
  <si>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</si>
  <si>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</si>
  <si>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</si>
  <si>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</si>
  <si>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</si>
  <si>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</si>
  <si>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</si>
  <si>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</si>
  <si>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</si>
  <si>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</si>
  <si>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</si>
  <si>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</si>
  <si>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</si>
  <si>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</si>
  <si>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</si>
  <si>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</si>
  <si>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</si>
  <si>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</si>
  <si>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</si>
  <si>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</si>
  <si>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</si>
  <si>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</si>
  <si>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</si>
  <si>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</si>
  <si>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</si>
  <si>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</si>
  <si>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</si>
  <si>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</si>
  <si>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</si>
  <si>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</si>
  <si>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</si>
  <si>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</si>
  <si>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</si>
  <si>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</si>
  <si>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</si>
  <si>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</si>
  <si>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</si>
  <si>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</si>
  <si>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</si>
  <si>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</si>
  <si>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</si>
  <si>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</si>
  <si>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</si>
  <si>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</si>
  <si>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</si>
  <si>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</si>
  <si>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</si>
  <si>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</si>
  <si>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</si>
  <si>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</si>
  <si>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</si>
  <si>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</si>
  <si>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</si>
  <si>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</si>
  <si>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</si>
  <si>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</si>
  <si>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</si>
  <si>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</si>
  <si>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</si>
  <si>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</si>
  <si>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</si>
  <si>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</si>
  <si>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</si>
  <si>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</si>
  <si>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</si>
  <si>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</si>
  <si>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</si>
  <si>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</si>
  <si>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</si>
  <si>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</si>
  <si>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</si>
  <si>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</si>
  <si>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</si>
  <si>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</si>
  <si>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</si>
  <si>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</si>
  <si>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</si>
  <si>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</si>
  <si>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</si>
  <si>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</si>
  <si>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</si>
  <si>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</si>
  <si>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</si>
  <si>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</si>
  <si>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</si>
  <si>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</si>
  <si>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</si>
  <si>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</si>
  <si>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</si>
  <si>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</si>
  <si>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</si>
  <si>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</si>
  <si>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</si>
  <si>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</si>
  <si>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</si>
  <si>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</si>
  <si>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</si>
  <si>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</si>
  <si>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</si>
  <si>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</si>
  <si>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</si>
  <si>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</si>
  <si>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</si>
  <si>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</si>
  <si>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</si>
  <si>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</si>
  <si>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</si>
  <si>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</si>
  <si>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</si>
  <si>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</si>
  <si>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</si>
  <si>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</si>
  <si>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</si>
  <si>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</si>
  <si>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</si>
  <si>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</si>
  <si>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</si>
  <si>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</si>
  <si>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</si>
  <si>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</si>
  <si>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</si>
  <si>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</si>
  <si>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</si>
  <si>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</si>
  <si>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</si>
  <si>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</si>
  <si>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</si>
  <si>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</si>
  <si>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</si>
  <si>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</si>
  <si>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</si>
  <si>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</si>
  <si>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</si>
  <si>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</si>
  <si>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</si>
  <si>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</si>
  <si>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</si>
  <si>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</si>
  <si>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</si>
  <si>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</si>
  <si>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</si>
  <si>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</si>
  <si>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</si>
  <si>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</si>
  <si>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</si>
  <si>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</si>
  <si>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</si>
  <si>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</si>
  <si>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</si>
  <si>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</si>
  <si>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</si>
  <si>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</si>
  <si>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</si>
  <si>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</si>
  <si>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</si>
  <si>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</si>
  <si>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</si>
  <si>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</si>
  <si>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</si>
  <si>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</si>
  <si>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</si>
  <si>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</si>
  <si>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</si>
  <si>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</si>
  <si>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</si>
  <si>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</si>
  <si>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</si>
  <si>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</si>
  <si>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</si>
  <si>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</si>
  <si>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</si>
  <si>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</si>
  <si>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</si>
  <si>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</si>
  <si>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</si>
  <si>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</si>
  <si>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</si>
  <si>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</si>
  <si>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</si>
  <si>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</si>
  <si>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</si>
  <si>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</si>
  <si>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</si>
  <si>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</si>
  <si>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</si>
  <si>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</si>
  <si>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</si>
  <si>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</si>
  <si>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</si>
  <si>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</si>
  <si>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</si>
  <si>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</si>
  <si>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</si>
  <si>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</si>
  <si>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</si>
  <si>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</si>
  <si>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</si>
  <si>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</si>
  <si>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</si>
  <si>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</si>
  <si>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</si>
  <si>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</si>
  <si>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</si>
  <si>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</si>
  <si>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</si>
  <si>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</si>
  <si>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</si>
  <si>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</si>
  <si>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</si>
  <si>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</si>
  <si>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</si>
  <si>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</si>
  <si>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</si>
  <si>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</si>
  <si>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</si>
  <si>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</si>
  <si>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</si>
  <si>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</si>
  <si>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</si>
  <si>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</si>
  <si>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</si>
  <si>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</si>
  <si>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</si>
  <si>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</si>
  <si>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</si>
  <si>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</si>
  <si>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</si>
  <si>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</si>
  <si>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</si>
  <si>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</si>
  <si>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</si>
  <si>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</si>
  <si>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</si>
  <si>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</si>
  <si>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</si>
  <si>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</si>
  <si>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</si>
  <si>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</si>
  <si>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</si>
  <si>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</si>
  <si>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</si>
  <si>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</si>
  <si>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</si>
  <si>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</si>
  <si>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</si>
  <si>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</si>
  <si>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</si>
  <si>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</si>
  <si>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</si>
  <si>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</si>
  <si>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</si>
  <si>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</si>
  <si>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</si>
  <si>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</si>
  <si>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</si>
  <si>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</si>
  <si>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</si>
  <si>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</si>
  <si>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</si>
  <si>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</si>
  <si>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</si>
  <si>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</si>
  <si>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</si>
  <si>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</si>
  <si>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</si>
  <si>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</si>
  <si>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</si>
  <si>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</si>
  <si>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</si>
  <si>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</si>
  <si>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</si>
  <si>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</si>
  <si>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</si>
  <si>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</si>
  <si>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</si>
  <si>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</si>
  <si>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</si>
  <si>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</si>
  <si>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</si>
  <si>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</si>
  <si>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</si>
  <si>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</si>
  <si>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</si>
  <si>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</si>
  <si>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</si>
  <si>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</si>
  <si>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</si>
  <si>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</si>
  <si>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</si>
  <si>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</si>
  <si>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</si>
  <si>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</si>
  <si>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</si>
  <si>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</si>
  <si>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</si>
  <si>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</si>
  <si>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</si>
  <si>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</si>
  <si>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</si>
  <si>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</si>
  <si>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</si>
  <si>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</si>
  <si>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</si>
  <si>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</si>
  <si>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</si>
  <si>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</si>
  <si>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</si>
  <si>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</si>
  <si>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</si>
  <si>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</si>
  <si>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</si>
  <si>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</si>
  <si>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</si>
  <si>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</si>
  <si>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</si>
  <si>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</si>
  <si>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</si>
  <si>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</si>
  <si>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</si>
  <si>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</si>
  <si>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</si>
  <si>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</si>
  <si>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</si>
  <si>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</si>
  <si>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</si>
  <si>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</si>
  <si>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</si>
  <si>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</si>
  <si>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</si>
  <si>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</si>
  <si>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</si>
  <si>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</si>
  <si>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</si>
  <si>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</si>
  <si>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</si>
  <si>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</si>
  <si>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</si>
  <si>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</si>
  <si>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</si>
  <si>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</si>
  <si>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</si>
  <si>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</si>
  <si>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</si>
  <si>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</si>
  <si>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</si>
  <si>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</si>
  <si>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</si>
  <si>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</si>
  <si>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</si>
  <si>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</si>
  <si>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</si>
  <si>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</si>
  <si>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</si>
  <si>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</si>
  <si>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</si>
  <si>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</si>
  <si>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</si>
  <si>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</si>
  <si>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</si>
  <si>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</si>
  <si>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</si>
  <si>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</si>
  <si>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</si>
  <si>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</si>
  <si>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</si>
  <si>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</si>
  <si>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</si>
  <si>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</si>
  <si>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</si>
  <si>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</si>
  <si>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</si>
  <si>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</si>
  <si>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</si>
  <si>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</si>
  <si>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</si>
  <si>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</si>
  <si>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</si>
  <si>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</si>
  <si>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</si>
  <si>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</si>
  <si>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</si>
  <si>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</si>
  <si>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</si>
  <si>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</si>
  <si>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</si>
  <si>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</si>
  <si>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</si>
  <si>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</si>
  <si>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</si>
  <si>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</si>
  <si>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</si>
  <si>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</si>
  <si>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</si>
  <si>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</si>
  <si>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</si>
  <si>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</si>
  <si>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</si>
  <si>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</si>
  <si>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</si>
  <si>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</si>
  <si>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</si>
  <si>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</si>
  <si>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</si>
  <si>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</si>
  <si>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</si>
  <si>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</si>
  <si>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</si>
  <si>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</si>
  <si>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</si>
  <si>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</si>
  <si>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</si>
  <si>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</si>
  <si>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</si>
  <si>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</si>
  <si>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</si>
  <si>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</si>
  <si>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</si>
  <si>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</si>
  <si>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</si>
  <si>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</si>
  <si>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</si>
  <si>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</si>
  <si>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</si>
  <si>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</si>
  <si>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</si>
  <si>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</si>
  <si>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</si>
  <si>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</si>
  <si>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</si>
  <si>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</si>
  <si>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</si>
  <si>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</si>
  <si>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</si>
  <si>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</si>
  <si>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</si>
  <si>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</si>
  <si>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</si>
  <si>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</si>
  <si>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</si>
  <si>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</si>
  <si>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</si>
  <si>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</si>
  <si>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</si>
  <si>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</si>
  <si>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</si>
  <si>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</si>
  <si>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</si>
  <si>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</si>
  <si>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</si>
  <si>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</si>
  <si>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</si>
  <si>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</si>
  <si>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</si>
  <si>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</si>
  <si>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</si>
  <si>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</si>
  <si>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</si>
  <si>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</si>
  <si>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</si>
  <si>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</si>
  <si>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</si>
  <si>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</si>
  <si>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</si>
  <si>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</si>
  <si>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</si>
  <si>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</si>
  <si>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</si>
  <si>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</si>
  <si>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</si>
  <si>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</si>
  <si>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</si>
  <si>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</si>
  <si>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</si>
  <si>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</si>
  <si>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</si>
  <si>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</si>
  <si>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</si>
  <si>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</si>
  <si>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</si>
  <si>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</si>
  <si>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</si>
  <si>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</si>
  <si>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</si>
  <si>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</si>
  <si>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</si>
  <si>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</si>
  <si>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</si>
  <si>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</si>
  <si>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</si>
  <si>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</si>
  <si>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</si>
  <si>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</si>
  <si>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</si>
  <si>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</si>
  <si>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</si>
  <si>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</si>
  <si>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</si>
  <si>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</si>
  <si>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</si>
  <si>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</si>
  <si>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</si>
  <si>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</si>
  <si>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</si>
  <si>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</si>
  <si>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</si>
  <si>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</si>
  <si>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</si>
  <si>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</si>
  <si>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</si>
  <si>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</si>
  <si>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</si>
  <si>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</si>
  <si>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</si>
  <si>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</si>
  <si>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</si>
  <si>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</si>
  <si>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</si>
  <si>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</si>
  <si>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</si>
  <si>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</si>
  <si>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</si>
  <si>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</si>
  <si>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</si>
  <si>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</si>
  <si>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</si>
  <si>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</si>
  <si>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</si>
  <si>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</si>
  <si>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</si>
  <si>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</si>
  <si>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</si>
  <si>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</si>
  <si>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</si>
  <si>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</si>
  <si>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</si>
  <si>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</si>
  <si>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</si>
  <si>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</si>
  <si>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</si>
  <si>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</si>
  <si>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</si>
  <si>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</si>
  <si>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</si>
  <si>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</si>
  <si>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</si>
  <si>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</si>
  <si>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</si>
  <si>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</si>
  <si>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</si>
  <si>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</si>
  <si>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</si>
  <si>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</si>
  <si>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</si>
  <si>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</si>
  <si>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</si>
  <si>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</si>
  <si>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</si>
  <si>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</si>
  <si>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</si>
  <si>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</si>
  <si>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</si>
  <si>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</si>
  <si>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</si>
  <si>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</si>
  <si>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</si>
  <si>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</si>
  <si>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</si>
  <si>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</si>
  <si>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</si>
  <si>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</si>
  <si>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</si>
  <si>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</si>
  <si>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</si>
  <si>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</si>
  <si>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</si>
  <si>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</si>
  <si>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</si>
  <si>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</si>
  <si>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</si>
  <si>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</si>
  <si>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</si>
  <si>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</si>
  <si>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</si>
  <si>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</si>
  <si>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</si>
  <si>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</si>
  <si>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</si>
  <si>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</si>
  <si>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</si>
  <si>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</si>
  <si>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</si>
  <si>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</si>
  <si>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</si>
  <si>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</si>
  <si>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</si>
  <si>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</si>
  <si>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</si>
  <si>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</si>
  <si>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</si>
  <si>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</si>
  <si>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</si>
  <si>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</si>
  <si>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</si>
  <si>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</si>
  <si>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</si>
  <si>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</si>
  <si>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</si>
  <si>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</si>
  <si>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</si>
  <si>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</si>
  <si>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</si>
  <si>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</si>
  <si>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</si>
  <si>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</si>
  <si>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</si>
  <si>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</si>
  <si>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</si>
  <si>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</si>
  <si>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</si>
  <si>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</si>
  <si>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</si>
  <si>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</si>
  <si>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</si>
  <si>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</si>
  <si>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</si>
  <si>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</si>
  <si>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</si>
  <si>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</si>
  <si>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</si>
  <si>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</si>
  <si>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</si>
  <si>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</si>
  <si>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</si>
  <si>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</si>
  <si>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</si>
  <si>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</si>
  <si>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</si>
  <si>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</si>
  <si>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</si>
  <si>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</si>
  <si>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</si>
  <si>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</si>
  <si>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</si>
  <si>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</si>
  <si>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</si>
  <si>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</si>
  <si>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</si>
  <si>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</si>
  <si>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</si>
  <si>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</si>
  <si>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</si>
  <si>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</si>
  <si>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</si>
  <si>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</si>
  <si>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</si>
  <si>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</si>
  <si>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</si>
  <si>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</si>
  <si>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</si>
  <si>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</si>
  <si>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</si>
  <si>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</si>
  <si>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</si>
  <si>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</si>
  <si>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</si>
  <si>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</si>
  <si>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</si>
  <si>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</si>
  <si>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</si>
  <si>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</si>
  <si>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</si>
  <si>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</si>
  <si>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</si>
  <si>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</si>
  <si>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</si>
  <si>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</si>
  <si>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</si>
  <si>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</si>
  <si>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</si>
  <si>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</si>
  <si>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</si>
  <si>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</si>
  <si>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</si>
  <si>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</si>
  <si>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</si>
  <si>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</si>
  <si>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</si>
  <si>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</si>
  <si>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</si>
  <si>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</si>
  <si>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</si>
  <si>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</si>
  <si>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</si>
  <si>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</si>
  <si>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</si>
  <si>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</si>
  <si>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</si>
  <si>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</si>
  <si>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</si>
  <si>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</si>
  <si>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</si>
  <si>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</si>
  <si>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</si>
  <si>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</si>
  <si>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</si>
  <si>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</si>
  <si>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</si>
  <si>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</si>
  <si>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</si>
  <si>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</si>
  <si>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</si>
  <si>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</si>
  <si>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</si>
  <si>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</si>
  <si>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</si>
  <si>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</si>
  <si>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</si>
  <si>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</si>
  <si>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</si>
  <si>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</si>
  <si>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</si>
  <si>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</si>
  <si>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</si>
  <si>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</si>
  <si>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</si>
  <si>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</si>
  <si>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</si>
  <si>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</si>
  <si>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</si>
  <si>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</si>
  <si>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</si>
  <si>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</si>
  <si>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</si>
  <si>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</si>
  <si>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</si>
  <si>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</si>
  <si>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</si>
  <si>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</si>
  <si>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</si>
  <si>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</si>
  <si>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</si>
  <si>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</si>
  <si>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</si>
  <si>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</si>
  <si>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</si>
  <si>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</si>
  <si>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</si>
  <si>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</si>
  <si>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</si>
  <si>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</si>
  <si>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</si>
  <si>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</si>
  <si>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</si>
  <si>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</si>
  <si>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</si>
  <si>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</si>
  <si>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</si>
  <si>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</si>
  <si>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</si>
  <si>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</si>
  <si>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</si>
  <si>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</si>
  <si>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</si>
  <si>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</si>
  <si>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</si>
  <si>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</si>
  <si>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</si>
  <si>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</si>
  <si>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</si>
  <si>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</si>
  <si>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</si>
  <si>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</si>
  <si>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</si>
  <si>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</si>
  <si>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</si>
  <si>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</si>
  <si>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</si>
  <si>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</si>
  <si>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</si>
  <si>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</si>
  <si>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</si>
  <si>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</si>
  <si>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</si>
  <si>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</si>
  <si>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</si>
  <si>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</si>
  <si>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</si>
  <si>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</si>
  <si>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</si>
  <si>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</si>
  <si>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</si>
  <si>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</si>
  <si>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</si>
  <si>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</si>
  <si>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</si>
  <si>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</si>
  <si>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</si>
  <si>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</si>
  <si>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</si>
  <si>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</si>
  <si>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</si>
  <si>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</si>
  <si>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</si>
  <si>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</si>
  <si>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</si>
  <si>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</si>
  <si>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</si>
  <si>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</si>
  <si>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</si>
  <si>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</si>
  <si>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</si>
  <si>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</si>
  <si>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</si>
  <si>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</si>
  <si>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</si>
  <si>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</si>
  <si>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</si>
  <si>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</si>
  <si>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</si>
  <si>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</si>
  <si>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</si>
  <si>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</si>
  <si>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</si>
  <si>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</si>
  <si>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</si>
  <si>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</si>
  <si>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</si>
  <si>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</si>
  <si>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</si>
  <si>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</si>
  <si>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</si>
  <si>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</si>
  <si>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</si>
  <si>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</si>
  <si>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</si>
  <si>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</si>
  <si>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</si>
  <si>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</si>
  <si>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</si>
  <si>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</si>
  <si>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</si>
  <si>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</si>
  <si>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</si>
  <si>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</si>
  <si>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</si>
  <si>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</si>
  <si>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</si>
  <si>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</si>
  <si>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</si>
  <si>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</si>
  <si>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</si>
  <si>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</si>
  <si>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</si>
  <si>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</si>
  <si>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</si>
  <si>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</si>
  <si>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</si>
  <si>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</si>
  <si>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</si>
  <si>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</si>
  <si>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</si>
  <si>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</si>
  <si>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</si>
  <si>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</si>
  <si>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</si>
  <si>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</si>
  <si>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</si>
  <si>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</si>
  <si>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</si>
  <si>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</si>
  <si>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</si>
  <si>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</si>
  <si>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</si>
  <si>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</si>
  <si>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</si>
  <si>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</si>
  <si>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</si>
  <si>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</si>
  <si>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</si>
  <si>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</si>
  <si>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</si>
  <si>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</si>
  <si>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</si>
  <si>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</si>
  <si>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</si>
  <si>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</si>
  <si>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</si>
  <si>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</si>
  <si>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</si>
  <si>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</si>
  <si>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</si>
  <si>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</si>
  <si>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</si>
  <si>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</si>
  <si>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</si>
  <si>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</si>
  <si>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</si>
  <si>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</si>
  <si>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</si>
  <si>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</si>
  <si>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</si>
  <si>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</si>
  <si>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</si>
  <si>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</si>
  <si>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</si>
  <si>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</si>
  <si>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</si>
  <si>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</si>
  <si>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</si>
  <si>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</si>
  <si>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</si>
  <si>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</si>
  <si>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</si>
  <si>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</si>
  <si>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</si>
  <si>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</si>
  <si>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</si>
  <si>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</si>
  <si>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</si>
  <si>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</si>
  <si>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</si>
  <si>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</si>
  <si>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</si>
  <si>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</si>
  <si>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</si>
  <si>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</si>
  <si>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</si>
  <si>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</si>
  <si>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</si>
  <si>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</si>
  <si>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</si>
  <si>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</si>
  <si>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</si>
  <si>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</si>
  <si>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</si>
  <si>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</si>
  <si>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</si>
  <si>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</si>
  <si>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</si>
  <si>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</si>
  <si>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</si>
  <si>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</si>
  <si>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</si>
  <si>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</si>
  <si>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</si>
  <si>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</si>
  <si>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</si>
  <si>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</si>
  <si>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</si>
  <si>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</si>
  <si>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</si>
  <si>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</si>
  <si>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</si>
  <si>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</si>
  <si>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</si>
  <si>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</si>
  <si>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</si>
  <si>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</si>
  <si>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</si>
  <si>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</si>
  <si>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</si>
  <si>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</si>
  <si>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</si>
  <si>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</si>
  <si>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</si>
  <si>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</si>
  <si>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</si>
  <si>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</si>
  <si>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</si>
  <si>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</si>
  <si>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</si>
  <si>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</si>
  <si>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</si>
  <si>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</si>
  <si>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</si>
  <si>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</si>
  <si>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</si>
  <si>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</si>
  <si>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</si>
  <si>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</si>
  <si>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</si>
  <si>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</si>
  <si>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</si>
  <si>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</si>
  <si>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</si>
  <si>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</si>
  <si>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</si>
  <si>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</si>
  <si>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</si>
  <si>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</si>
  <si>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</si>
  <si>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</si>
  <si>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</si>
  <si>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</si>
  <si>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</si>
  <si>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</si>
  <si>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</si>
  <si>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</si>
  <si>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</si>
  <si>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</si>
  <si>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</si>
  <si>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</si>
  <si>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</si>
  <si>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</si>
  <si>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</si>
  <si>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</si>
  <si>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</si>
  <si>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</si>
  <si>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</si>
  <si>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</si>
  <si>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</si>
  <si>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</si>
  <si>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</si>
  <si>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</si>
  <si>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</si>
  <si>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</si>
  <si>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</si>
  <si>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</si>
  <si>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</si>
  <si>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</si>
  <si>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</si>
  <si>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</si>
  <si>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</si>
  <si>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</si>
  <si>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</si>
  <si>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</si>
  <si>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</si>
  <si>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</si>
  <si>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</si>
  <si>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</si>
  <si>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</si>
  <si>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</si>
  <si>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</si>
  <si>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</si>
  <si>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</si>
  <si>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</si>
  <si>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</si>
  <si>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</si>
  <si>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</si>
  <si>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</si>
  <si>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</si>
  <si>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</si>
  <si>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</si>
  <si>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</si>
  <si>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</si>
  <si>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</si>
  <si>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</si>
  <si>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</si>
  <si>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</si>
  <si>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</si>
  <si>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</si>
  <si>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</si>
  <si>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</si>
  <si>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</si>
  <si>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</si>
  <si>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</si>
  <si>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</si>
  <si>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</si>
  <si>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</si>
  <si>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</si>
  <si>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</si>
  <si>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</si>
  <si>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</si>
  <si>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</si>
  <si>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</si>
  <si>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</si>
  <si>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</si>
  <si>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</si>
  <si>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</si>
  <si>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</si>
  <si>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</si>
  <si>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</si>
  <si>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</si>
  <si>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</si>
  <si>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</si>
  <si>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</si>
  <si>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</si>
  <si>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</si>
  <si>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</si>
  <si>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</si>
  <si>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</si>
  <si>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</si>
  <si>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</si>
  <si>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</si>
  <si>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</si>
  <si>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</si>
  <si>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</si>
  <si>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</si>
  <si>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</si>
  <si>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</si>
  <si>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</si>
  <si>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</si>
  <si>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</si>
  <si>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</si>
  <si>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</si>
  <si>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</si>
  <si>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</si>
  <si>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</si>
  <si>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</si>
  <si>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</si>
  <si>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</si>
  <si>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</si>
  <si>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</si>
  <si>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</si>
  <si>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</si>
  <si>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</si>
  <si>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</si>
  <si>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</si>
  <si>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</si>
  <si>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</si>
  <si>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</si>
  <si>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</si>
  <si>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</si>
  <si>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</si>
  <si>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</si>
  <si>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</si>
  <si>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</si>
  <si>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</si>
  <si>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</si>
  <si>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</si>
  <si>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</si>
  <si>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</si>
  <si>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</si>
  <si>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</si>
  <si>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</si>
  <si>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</si>
  <si>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</si>
  <si>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</si>
  <si>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</si>
  <si>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</si>
  <si>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</si>
  <si>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</si>
  <si>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</si>
  <si>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</si>
  <si>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</si>
  <si>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</si>
  <si>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</si>
  <si>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</si>
  <si>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</si>
  <si>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</si>
  <si>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</si>
  <si>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</si>
  <si>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</si>
  <si>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</si>
  <si>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</si>
  <si>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</si>
  <si>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</si>
  <si>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</si>
  <si>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</si>
  <si>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</si>
  <si>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</si>
  <si>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</si>
  <si>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</si>
  <si>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</si>
  <si>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</si>
  <si>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</si>
  <si>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</si>
  <si>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</si>
  <si>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</si>
  <si>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</si>
  <si>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</si>
  <si>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</si>
  <si>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</si>
  <si>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</si>
  <si>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</si>
  <si>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</si>
  <si>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</si>
  <si>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</si>
  <si>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</si>
  <si>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</si>
  <si>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</si>
  <si>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</si>
  <si>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</si>
  <si>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</si>
  <si>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</si>
  <si>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</si>
  <si>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</si>
  <si>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</si>
  <si>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</si>
  <si>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</si>
  <si>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</si>
  <si>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</si>
  <si>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</si>
  <si>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</si>
  <si>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</si>
  <si>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</si>
  <si>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</si>
  <si>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</si>
  <si>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</si>
  <si>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</si>
  <si>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</si>
  <si>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</si>
  <si>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</si>
  <si>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</si>
  <si>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</si>
  <si>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</si>
  <si>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</si>
  <si>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</si>
  <si>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</si>
  <si>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</si>
  <si>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</si>
  <si>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</si>
  <si>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</si>
  <si>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</si>
  <si>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</si>
  <si>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</si>
  <si>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</si>
  <si>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</si>
  <si>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</si>
  <si>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</si>
  <si>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</si>
  <si>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</si>
  <si>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</si>
  <si>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</si>
  <si>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</si>
  <si>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</si>
  <si>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</si>
  <si>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</si>
  <si>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</si>
  <si>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</si>
  <si>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</si>
  <si>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</si>
  <si>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</si>
  <si>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</si>
  <si>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</si>
  <si>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</si>
  <si>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</si>
  <si>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</si>
  <si>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</si>
  <si>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</si>
  <si>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</si>
  <si>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</si>
  <si>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</si>
  <si>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</si>
  <si>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</si>
  <si>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</si>
  <si>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</si>
  <si>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</si>
  <si>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</si>
  <si>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</si>
  <si>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</si>
  <si>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</si>
  <si>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</si>
  <si>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</si>
  <si>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</si>
  <si>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</si>
  <si>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</si>
  <si>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</si>
  <si>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</si>
  <si>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</si>
  <si>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</si>
  <si>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</si>
  <si>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</si>
  <si>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</si>
  <si>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</si>
  <si>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</si>
  <si>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</si>
  <si>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</si>
  <si>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</si>
  <si>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</si>
  <si>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</si>
  <si>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</si>
  <si>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</si>
  <si>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</si>
  <si>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</si>
  <si>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</si>
  <si>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</si>
  <si>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</si>
  <si>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</si>
  <si>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</si>
  <si>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</si>
  <si>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</si>
  <si>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</si>
  <si>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</si>
  <si>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</si>
  <si>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</si>
  <si>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</si>
  <si>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</si>
  <si>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</si>
  <si>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</si>
  <si>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</si>
  <si>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</si>
  <si>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</si>
  <si>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</si>
  <si>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</si>
  <si>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</si>
  <si>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</si>
  <si>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</si>
  <si>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</si>
  <si>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</si>
  <si>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</si>
  <si>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</si>
  <si>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</si>
  <si>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</si>
  <si>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</si>
  <si>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</si>
  <si>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</si>
  <si>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</si>
  <si>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</si>
  <si>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</si>
  <si>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</si>
  <si>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</si>
  <si>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</si>
  <si>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</si>
  <si>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</si>
  <si>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</si>
  <si>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</si>
  <si>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</si>
  <si>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</si>
  <si>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</si>
  <si>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</si>
  <si>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</si>
  <si>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</si>
  <si>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</si>
  <si>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</si>
  <si>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</si>
  <si>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</si>
  <si>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</si>
  <si>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</si>
  <si>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</si>
  <si>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</si>
  <si>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</si>
  <si>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</si>
  <si>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</si>
  <si>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</si>
  <si>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</si>
  <si>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</si>
  <si>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</si>
  <si>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</si>
  <si>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</si>
  <si>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</si>
  <si>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</si>
  <si>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</si>
  <si>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</si>
  <si>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</si>
  <si>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</si>
  <si>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</si>
  <si>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</si>
  <si>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</si>
  <si>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</si>
  <si>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</si>
  <si>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</si>
  <si>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</si>
  <si>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</si>
  <si>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</si>
  <si>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</si>
  <si>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</si>
  <si>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</si>
  <si>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</si>
  <si>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</si>
  <si>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</si>
  <si>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</si>
  <si>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</si>
  <si>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</si>
  <si>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</si>
  <si>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</si>
  <si>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</si>
  <si>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</si>
  <si>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</si>
  <si>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</si>
  <si>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</si>
  <si>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</si>
  <si>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</si>
  <si>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</si>
  <si>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</si>
  <si>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</si>
  <si>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</si>
  <si>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</si>
  <si>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</si>
  <si>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</si>
  <si>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</si>
  <si>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</si>
  <si>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</si>
  <si>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</si>
  <si>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</si>
  <si>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</si>
  <si>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</si>
  <si>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</si>
  <si>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</si>
  <si>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</si>
  <si>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</si>
  <si>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</si>
  <si>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</si>
  <si>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</si>
  <si>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</si>
  <si>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</si>
  <si>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</si>
  <si>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</si>
  <si>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</si>
  <si>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</si>
  <si>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</si>
  <si>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</si>
  <si>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</si>
  <si>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</si>
  <si>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</si>
  <si>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</si>
  <si>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</si>
  <si>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</si>
  <si>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</si>
  <si>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</si>
  <si>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</si>
  <si>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</si>
  <si>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</si>
  <si>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</si>
  <si>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</si>
  <si>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</si>
  <si>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</si>
  <si>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</si>
  <si>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</si>
  <si>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</si>
  <si>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</si>
  <si>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</si>
  <si>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</si>
  <si>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</si>
  <si>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</si>
  <si>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</si>
  <si>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</si>
  <si>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</si>
  <si>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</si>
  <si>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</si>
  <si>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</si>
  <si>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</si>
  <si>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</si>
  <si>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</si>
  <si>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</si>
  <si>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</si>
  <si>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</si>
  <si>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</si>
  <si>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</si>
  <si>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</si>
  <si>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</si>
  <si>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</si>
  <si>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</si>
  <si>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</si>
  <si>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</si>
  <si>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</si>
  <si>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</si>
  <si>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</si>
  <si>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</si>
  <si>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</si>
  <si>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</si>
  <si>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</si>
  <si>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</si>
  <si>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</si>
  <si>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</si>
  <si>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</si>
  <si>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</si>
  <si>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</si>
  <si>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</si>
  <si>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</si>
  <si>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</si>
  <si>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</si>
  <si>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</si>
  <si>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</si>
  <si>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</si>
  <si>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</si>
  <si>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</si>
  <si>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</si>
  <si>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</si>
  <si>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</si>
  <si>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</si>
  <si>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</si>
  <si>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</si>
  <si>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</si>
  <si>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</si>
  <si>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</si>
  <si>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</si>
  <si>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</si>
  <si>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</si>
  <si>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</si>
  <si>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</si>
  <si>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</si>
  <si>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</si>
  <si>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</si>
  <si>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</si>
  <si>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</si>
  <si>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</si>
  <si>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</si>
  <si>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</si>
  <si>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</si>
  <si>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</si>
  <si>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</si>
  <si>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</si>
  <si>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</si>
  <si>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</si>
  <si>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</si>
  <si>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</si>
  <si>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</si>
  <si>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</si>
  <si>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</si>
  <si>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</si>
  <si>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</si>
  <si>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</si>
  <si>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</si>
  <si>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</si>
  <si>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</si>
  <si>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</si>
  <si>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</si>
  <si>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</si>
  <si>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</si>
  <si>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</si>
  <si>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</si>
  <si>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</si>
  <si>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</si>
  <si>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</si>
  <si>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</si>
  <si>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</si>
  <si>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</si>
  <si>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</si>
  <si>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</si>
  <si>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</si>
  <si>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</si>
  <si>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</si>
  <si>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</si>
  <si>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</si>
  <si>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</si>
  <si>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</si>
  <si>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</si>
  <si>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</si>
  <si>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</si>
  <si>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</si>
  <si>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</si>
  <si>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</si>
  <si>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</si>
  <si>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</si>
  <si>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</si>
  <si>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</si>
  <si>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</si>
  <si>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</si>
  <si>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</si>
  <si>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</si>
  <si>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</si>
  <si>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</si>
  <si>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</si>
  <si>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</si>
  <si>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</si>
  <si>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</si>
  <si>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</si>
  <si>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</si>
  <si>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</si>
  <si>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</si>
  <si>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</si>
  <si>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</si>
  <si>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</si>
  <si>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</si>
  <si>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</si>
  <si>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</si>
  <si>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</si>
  <si>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</si>
  <si>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</si>
  <si>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</si>
  <si>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</si>
  <si>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</si>
  <si>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</si>
  <si>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</si>
  <si>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</si>
  <si>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</si>
  <si>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</si>
  <si>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</si>
  <si>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</si>
  <si>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</si>
  <si>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</si>
  <si>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</si>
  <si>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</si>
  <si>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</si>
  <si>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</si>
  <si>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</si>
  <si>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</si>
  <si>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</si>
  <si>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</si>
  <si>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</si>
  <si>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</si>
  <si>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</si>
  <si>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</si>
  <si>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</si>
  <si>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</si>
  <si>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</si>
  <si>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</si>
  <si>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</si>
  <si>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</si>
  <si>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</si>
  <si>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</si>
  <si>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</si>
  <si>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</si>
  <si>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</si>
  <si>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</si>
  <si>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</si>
  <si>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</si>
  <si>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</si>
  <si>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</si>
  <si>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</si>
  <si>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</si>
  <si>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</si>
  <si>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</si>
  <si>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</si>
  <si>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</si>
  <si>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</si>
  <si>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</si>
  <si>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</si>
  <si>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</si>
  <si>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</si>
  <si>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</si>
  <si>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</si>
  <si>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</si>
  <si>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</si>
  <si>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</si>
  <si>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</si>
  <si>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</si>
  <si>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</si>
  <si>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</si>
  <si>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</si>
  <si>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</si>
  <si>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</si>
  <si>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</si>
  <si>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</si>
  <si>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</si>
  <si>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</si>
  <si>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</si>
  <si>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</si>
  <si>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</si>
  <si>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</si>
  <si>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</si>
  <si>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</si>
  <si>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</si>
  <si>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</si>
  <si>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</si>
  <si>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</si>
  <si>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</si>
  <si>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</si>
  <si>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</si>
  <si>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</si>
  <si>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</si>
  <si>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</si>
  <si>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</si>
  <si>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</si>
  <si>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</si>
  <si>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</si>
  <si>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</si>
  <si>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</si>
  <si>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</si>
  <si>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</si>
  <si>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</si>
  <si>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</si>
  <si>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</si>
  <si>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</si>
  <si>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</si>
  <si>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</si>
  <si>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</si>
  <si>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</si>
  <si>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</si>
  <si>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</si>
  <si>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</si>
  <si>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</si>
  <si>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</si>
  <si>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</si>
  <si>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</si>
  <si>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</si>
  <si>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</si>
  <si>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</si>
  <si>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</si>
  <si>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</si>
  <si>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</si>
  <si>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</si>
  <si>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</si>
  <si>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</si>
  <si>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</si>
  <si>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</si>
  <si>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</si>
  <si>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</si>
  <si>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</si>
  <si>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</si>
  <si>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</si>
  <si>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</si>
  <si>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</si>
  <si>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</si>
  <si>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</si>
  <si>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</si>
  <si>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</si>
  <si>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</si>
  <si>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</si>
  <si>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</si>
  <si>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</si>
  <si>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</si>
  <si>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</si>
  <si>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</si>
  <si>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</si>
  <si>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</si>
  <si>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</si>
  <si>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</si>
  <si>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</si>
  <si>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</si>
  <si>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</si>
  <si>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</si>
  <si>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</si>
  <si>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</si>
  <si>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</si>
  <si>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</si>
  <si>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</si>
  <si>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</si>
  <si>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</si>
  <si>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</si>
  <si>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</si>
  <si>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</si>
  <si>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</si>
  <si>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</si>
  <si>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</si>
  <si>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</si>
  <si>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</si>
  <si>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</si>
  <si>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</si>
  <si>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</si>
  <si>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</si>
  <si>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</si>
  <si>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</si>
  <si>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</si>
  <si>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</si>
  <si>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</si>
  <si>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</si>
  <si>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</si>
  <si>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</si>
  <si>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</si>
  <si>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</si>
  <si>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</si>
  <si>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</si>
  <si>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</si>
  <si>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</si>
  <si>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</si>
  <si>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</si>
  <si>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</si>
  <si>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</si>
  <si>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</si>
  <si>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</si>
  <si>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</si>
  <si>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</si>
  <si>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</si>
  <si>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</si>
  <si>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</si>
  <si>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</si>
  <si>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</si>
  <si>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</si>
  <si>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</si>
  <si>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</si>
  <si>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</si>
  <si>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</si>
  <si>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</si>
  <si>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</si>
  <si>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</si>
  <si>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</si>
  <si>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</si>
  <si>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</si>
  <si>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</si>
  <si>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</si>
  <si>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</si>
  <si>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</si>
  <si>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</si>
  <si>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</si>
  <si>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</si>
  <si>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</si>
  <si>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</si>
  <si>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</si>
  <si>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</si>
  <si>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</si>
  <si>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</si>
  <si>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</si>
  <si>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</si>
  <si>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</si>
  <si>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</si>
  <si>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</si>
  <si>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</si>
  <si>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</si>
  <si>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</si>
  <si>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</si>
  <si>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</si>
  <si>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</si>
  <si>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</si>
  <si>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</si>
  <si>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</si>
  <si>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</si>
  <si>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</si>
  <si>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</si>
  <si>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</si>
  <si>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</si>
  <si>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</si>
  <si>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</si>
  <si>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</si>
  <si>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</si>
  <si>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</si>
  <si>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</si>
  <si>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</si>
  <si>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</si>
  <si>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</si>
  <si>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</si>
  <si>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</si>
  <si>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</si>
  <si>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</si>
  <si>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</si>
  <si>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</si>
  <si>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</si>
  <si>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</si>
  <si>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</si>
  <si>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</si>
  <si>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</si>
  <si>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</si>
  <si>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</si>
  <si>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</si>
  <si>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</si>
  <si>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</si>
  <si>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</si>
  <si>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</si>
  <si>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</si>
  <si>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</si>
  <si>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</si>
  <si>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</si>
  <si>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</si>
  <si>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</si>
  <si>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</si>
  <si>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</si>
  <si>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</si>
  <si>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</si>
  <si>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</si>
  <si>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</si>
  <si>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</si>
  <si>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</si>
  <si>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</si>
  <si>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</si>
  <si>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</si>
  <si>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</si>
  <si>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</si>
  <si>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</si>
  <si>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</si>
  <si>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</si>
  <si>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</si>
  <si>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</si>
  <si>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</si>
  <si>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</si>
  <si>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</si>
  <si>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</si>
  <si>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</si>
  <si>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</si>
  <si>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</si>
  <si>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</si>
  <si>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</si>
  <si>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</si>
  <si>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</si>
  <si>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</si>
  <si>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</si>
  <si>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</si>
  <si>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</si>
  <si>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</si>
  <si>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</si>
  <si>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</si>
  <si>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</si>
  <si>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</si>
  <si>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</si>
  <si>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</si>
  <si>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</si>
  <si>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</si>
  <si>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</si>
  <si>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</si>
  <si>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</si>
  <si>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</si>
  <si>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</si>
  <si>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</si>
  <si>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</si>
  <si>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</si>
  <si>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</si>
  <si>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</si>
  <si>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</si>
  <si>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</si>
  <si>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</si>
  <si>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</si>
  <si>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</si>
  <si>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</si>
  <si>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</si>
  <si>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</si>
  <si>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</si>
  <si>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</si>
  <si>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</si>
  <si>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</si>
  <si>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</si>
  <si>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</si>
  <si>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</si>
  <si>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</si>
  <si>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</si>
  <si>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</si>
  <si>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</si>
  <si>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</si>
  <si>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</si>
  <si>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</si>
  <si>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</si>
  <si>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</si>
  <si>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</si>
  <si>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</si>
  <si>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</si>
  <si>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</si>
  <si>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</si>
  <si>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</si>
  <si>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</si>
  <si>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</si>
  <si>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</si>
  <si>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</si>
  <si>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</si>
  <si>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</si>
  <si>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</si>
  <si>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</si>
  <si>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</si>
  <si>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</si>
  <si>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</si>
  <si>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</si>
  <si>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</si>
  <si>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</si>
  <si>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</si>
  <si>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</si>
  <si>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</si>
  <si>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</si>
  <si>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</si>
  <si>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</si>
  <si>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</si>
  <si>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</si>
  <si>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</si>
  <si>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</si>
  <si>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</si>
  <si>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</si>
  <si>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</si>
  <si>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</si>
  <si>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</si>
  <si>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</si>
  <si>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</si>
  <si>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</si>
  <si>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</si>
  <si>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</si>
  <si>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</si>
  <si>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</si>
  <si>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</si>
  <si>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</si>
  <si>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</si>
  <si>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</si>
  <si>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</si>
  <si>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</si>
  <si>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</si>
  <si>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</si>
  <si>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</si>
  <si>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</si>
  <si>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</si>
  <si>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</si>
  <si>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</si>
  <si>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</si>
  <si>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</si>
  <si>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</si>
  <si>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</si>
  <si>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</si>
  <si>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</si>
  <si>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</si>
  <si>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</si>
  <si>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</si>
  <si>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</si>
  <si>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</si>
  <si>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</si>
  <si>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</si>
  <si>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</si>
  <si>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</si>
  <si>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</si>
  <si>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</si>
  <si>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</si>
  <si>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</si>
  <si>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</si>
  <si>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</si>
  <si>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</si>
  <si>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</si>
  <si>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</si>
  <si>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</si>
  <si>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</si>
  <si>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</si>
  <si>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</si>
  <si>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</si>
  <si>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</si>
  <si>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</si>
  <si>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</si>
  <si>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</si>
  <si>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</si>
  <si>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</si>
  <si>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</si>
  <si>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</si>
  <si>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</si>
  <si>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</si>
  <si>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</si>
  <si>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</si>
  <si>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</si>
  <si>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</si>
  <si>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</si>
  <si>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</si>
  <si>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</si>
  <si>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</si>
  <si>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</si>
  <si>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</si>
  <si>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</si>
  <si>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</si>
  <si>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</si>
  <si>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</si>
  <si>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</si>
  <si>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</si>
  <si>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</si>
  <si>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</si>
  <si>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</si>
  <si>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</si>
  <si>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</si>
  <si>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</si>
  <si>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</si>
  <si>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</si>
  <si>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</si>
  <si>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</si>
  <si>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</si>
  <si>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</si>
  <si>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</si>
  <si>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</si>
  <si>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</si>
  <si>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</si>
  <si>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</si>
  <si>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</si>
  <si>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</si>
  <si>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</si>
  <si>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</si>
  <si>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</si>
  <si>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</si>
  <si>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</si>
  <si>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</si>
  <si>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</si>
  <si>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</si>
  <si>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</si>
  <si>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</si>
  <si>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</si>
  <si>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</si>
  <si>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</si>
  <si>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</si>
  <si>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</si>
  <si>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</si>
  <si>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</si>
  <si>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</si>
  <si>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</si>
  <si>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</si>
  <si>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</si>
  <si>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</si>
  <si>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</si>
  <si>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</si>
  <si>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</si>
  <si>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</si>
  <si>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</si>
  <si>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</si>
  <si>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</si>
  <si>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</si>
  <si>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</si>
  <si>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</si>
  <si>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</si>
  <si>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</si>
  <si>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</si>
  <si>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</si>
  <si>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</si>
  <si>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</si>
  <si>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</si>
  <si>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</si>
  <si>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</si>
  <si>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</si>
  <si>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</si>
  <si>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</si>
  <si>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</si>
  <si>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</si>
  <si>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</si>
  <si>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</si>
  <si>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</si>
  <si>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</si>
  <si>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</si>
  <si>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</si>
  <si>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</si>
  <si>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</si>
  <si>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</si>
  <si>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</si>
  <si>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</si>
  <si>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</si>
  <si>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</si>
  <si>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</si>
  <si>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</si>
  <si>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</si>
  <si>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</si>
  <si>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</si>
  <si>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</si>
  <si>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</si>
  <si>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</si>
  <si>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</si>
  <si>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</si>
  <si>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</si>
  <si>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</si>
  <si>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</si>
  <si>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</si>
  <si>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</si>
  <si>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</si>
  <si>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</si>
  <si>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</si>
  <si>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</si>
  <si>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</si>
  <si>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</si>
  <si>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</si>
  <si>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</si>
  <si>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</si>
  <si>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</si>
  <si>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</si>
  <si>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</si>
  <si>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</si>
  <si>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</si>
  <si>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</si>
  <si>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</si>
  <si>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</si>
  <si>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</si>
  <si>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</si>
  <si>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</si>
  <si>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</si>
  <si>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</si>
  <si>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</si>
  <si>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</si>
  <si>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</si>
  <si>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</si>
  <si>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</si>
  <si>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</si>
  <si>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</si>
  <si>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</si>
  <si>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</si>
  <si>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</si>
  <si>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</si>
  <si>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</si>
  <si>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</si>
  <si>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</si>
  <si>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</si>
  <si>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</si>
  <si>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</si>
  <si>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</si>
  <si>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</si>
  <si>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</si>
  <si>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</si>
  <si>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</si>
  <si>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</si>
  <si>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</si>
  <si>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</si>
  <si>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</si>
  <si>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</si>
  <si>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</si>
  <si>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</si>
  <si>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</si>
  <si>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</si>
  <si>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</si>
  <si>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</si>
  <si>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</si>
  <si>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</si>
  <si>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</si>
  <si>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</si>
  <si>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</si>
  <si>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</si>
  <si>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</si>
  <si>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</si>
  <si>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</si>
  <si>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</si>
  <si>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</si>
  <si>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</si>
  <si>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</si>
  <si>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</si>
  <si>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</si>
  <si>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</si>
  <si>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</si>
  <si>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</si>
  <si>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</si>
  <si>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</si>
  <si>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</si>
  <si>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</si>
  <si>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</si>
  <si>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</si>
  <si>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</si>
  <si>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</si>
  <si>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</si>
  <si>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</si>
  <si>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</si>
  <si>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</si>
  <si>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</si>
  <si>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</si>
  <si>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</si>
  <si>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</si>
  <si>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</si>
  <si>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</si>
  <si>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</si>
  <si>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</si>
  <si>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</si>
  <si>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</si>
  <si>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</si>
  <si>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</si>
  <si>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</si>
  <si>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</si>
  <si>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</si>
  <si>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</si>
  <si>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</si>
  <si>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</si>
  <si>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</si>
  <si>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</si>
  <si>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</si>
  <si>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</si>
  <si>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</si>
  <si>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</si>
  <si>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</si>
  <si>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</si>
  <si>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</si>
  <si>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</si>
  <si>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</si>
  <si>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</si>
  <si>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</si>
  <si>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</si>
  <si>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</si>
  <si>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</si>
  <si>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</si>
  <si>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</si>
  <si>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</si>
  <si>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</si>
  <si>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</si>
  <si>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</si>
  <si>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</si>
  <si>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</si>
  <si>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</si>
  <si>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</si>
  <si>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</si>
  <si>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</si>
  <si>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</si>
  <si>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</si>
  <si>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</si>
  <si>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</si>
  <si>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</si>
  <si>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</si>
  <si>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</si>
  <si>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</si>
  <si>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</si>
  <si>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</si>
  <si>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</si>
  <si>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</si>
  <si>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</si>
  <si>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</si>
  <si>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</si>
  <si>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</si>
  <si>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</si>
  <si>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</si>
  <si>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</si>
  <si>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</si>
  <si>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</si>
  <si>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</si>
  <si>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</si>
  <si>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</si>
  <si>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</si>
  <si>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</si>
  <si>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</si>
  <si>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</si>
  <si>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</si>
  <si>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</si>
  <si>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</si>
  <si>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</si>
  <si>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</si>
  <si>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</si>
  <si>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</si>
  <si>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</si>
  <si>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</si>
  <si>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</si>
  <si>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</si>
  <si>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</si>
  <si>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</si>
  <si>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</si>
  <si>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</si>
  <si>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</si>
  <si>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</si>
  <si>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</si>
  <si>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</si>
  <si>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</si>
  <si>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</si>
  <si>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</si>
  <si>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</si>
  <si>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</si>
  <si>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</si>
  <si>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</si>
  <si>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</si>
  <si>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</si>
  <si>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</si>
  <si>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</si>
  <si>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</si>
  <si>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</si>
  <si>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</si>
  <si>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</si>
  <si>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</si>
  <si>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</si>
  <si>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</si>
  <si>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</si>
  <si>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</si>
  <si>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</si>
  <si>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</si>
  <si>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</si>
  <si>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</si>
  <si>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</si>
  <si>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</si>
  <si>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</si>
  <si>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</si>
  <si>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</si>
  <si>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</si>
  <si>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</si>
  <si>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</si>
  <si>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</si>
  <si>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</si>
  <si>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</si>
  <si>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</si>
  <si>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</si>
  <si>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</si>
  <si>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</si>
  <si>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</si>
  <si>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</si>
  <si>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</si>
  <si>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</si>
  <si>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</si>
  <si>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</si>
  <si>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</si>
  <si>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</si>
  <si>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</si>
  <si>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</si>
  <si>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</si>
  <si>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</si>
  <si>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</si>
  <si>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</si>
  <si>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</si>
  <si>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</si>
  <si>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</si>
  <si>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</si>
  <si>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</si>
  <si>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</si>
  <si>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</si>
  <si>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</si>
  <si>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</si>
  <si>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</si>
  <si>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</si>
  <si>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</si>
  <si>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</si>
  <si>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</si>
  <si>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</si>
  <si>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</si>
  <si>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</si>
  <si>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</si>
  <si>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</si>
  <si>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</si>
  <si>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</si>
  <si>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</si>
  <si>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</si>
  <si>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</si>
  <si>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</si>
  <si>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</si>
  <si>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</si>
  <si>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</si>
  <si>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</si>
  <si>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</si>
  <si>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</si>
  <si>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</si>
  <si>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</si>
  <si>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</si>
  <si>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</si>
  <si>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</si>
  <si>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</si>
  <si>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</si>
  <si>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</si>
  <si>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</si>
  <si>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</si>
  <si>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</si>
  <si>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</si>
  <si>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</si>
  <si>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</si>
  <si>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</si>
  <si>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</si>
  <si>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</si>
  <si>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</si>
  <si>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</si>
  <si>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</si>
  <si>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</si>
  <si>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</si>
  <si>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</si>
  <si>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</si>
  <si>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</si>
  <si>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</si>
  <si>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</si>
  <si>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</si>
  <si>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</si>
  <si>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</si>
  <si>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</si>
  <si>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</si>
  <si>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</si>
  <si>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</si>
  <si>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</si>
  <si>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</si>
  <si>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</si>
  <si>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</si>
  <si>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</si>
  <si>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</si>
  <si>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</si>
  <si>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</si>
  <si>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</si>
  <si>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</si>
  <si>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</si>
  <si>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</si>
  <si>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</si>
  <si>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</si>
  <si>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</si>
  <si>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</si>
  <si>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</si>
  <si>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</si>
  <si>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</si>
  <si>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</si>
  <si>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</si>
  <si>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</si>
  <si>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</si>
  <si>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</si>
  <si>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</si>
  <si>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</si>
  <si>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</si>
  <si>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</si>
  <si>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</si>
  <si>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</si>
  <si>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</si>
  <si>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</si>
  <si>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</si>
  <si>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</si>
  <si>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</si>
  <si>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</si>
  <si>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</si>
  <si>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</si>
  <si>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</si>
  <si>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</si>
  <si>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</si>
  <si>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</si>
  <si>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</si>
  <si>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</si>
  <si>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</si>
  <si>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</si>
  <si>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</si>
  <si>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</si>
  <si>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</si>
  <si>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</si>
  <si>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</si>
  <si>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</si>
  <si>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</si>
  <si>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</si>
  <si>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</si>
  <si>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</si>
  <si>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</si>
  <si>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</si>
  <si>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</si>
  <si>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</si>
  <si>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</si>
  <si>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</si>
  <si>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</si>
  <si>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</si>
  <si>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</si>
  <si>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</si>
  <si>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</si>
  <si>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</si>
  <si>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</si>
  <si>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</si>
  <si>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</si>
  <si>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</si>
  <si>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</si>
  <si>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</si>
  <si>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</si>
  <si>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</si>
  <si>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</si>
  <si>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</si>
  <si>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</si>
  <si>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</si>
  <si>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</si>
  <si>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</si>
  <si>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</si>
  <si>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</si>
  <si>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</si>
  <si>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</si>
  <si>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</si>
  <si>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</si>
  <si>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</si>
  <si>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</si>
  <si>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</si>
  <si>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</si>
  <si>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</si>
  <si>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</si>
  <si>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</si>
  <si>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</si>
  <si>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</si>
  <si>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</si>
  <si>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</si>
  <si>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</si>
  <si>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</si>
  <si>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</si>
  <si>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</si>
  <si>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</si>
  <si>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</si>
  <si>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</si>
  <si>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</si>
  <si>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</si>
  <si>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</si>
  <si>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</si>
  <si>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</si>
  <si>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</si>
  <si>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</si>
  <si>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</si>
  <si>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</si>
  <si>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</si>
  <si>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</si>
  <si>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</si>
  <si>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</si>
  <si>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</si>
  <si>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</si>
  <si>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</si>
  <si>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</si>
  <si>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</si>
  <si>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</si>
  <si>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</si>
  <si>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</si>
  <si>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</si>
  <si>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</si>
  <si>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</si>
  <si>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</si>
  <si>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</si>
  <si>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</si>
  <si>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</si>
  <si>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</si>
  <si>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</si>
  <si>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</si>
  <si>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</si>
  <si>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</si>
  <si>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</si>
  <si>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</si>
  <si>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</si>
  <si>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</si>
  <si>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</si>
  <si>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</si>
  <si>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</si>
  <si>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</si>
  <si>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</si>
  <si>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</si>
  <si>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</si>
  <si>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</si>
  <si>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</si>
  <si>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</si>
  <si>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</si>
  <si>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</si>
  <si>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</si>
  <si>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</si>
  <si>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</si>
  <si>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</si>
  <si>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</si>
  <si>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</si>
  <si>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</si>
  <si>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</si>
  <si>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</si>
  <si>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</si>
  <si>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</si>
  <si>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</si>
  <si>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</si>
  <si>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</si>
  <si>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</si>
  <si>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</si>
  <si>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</si>
  <si>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</si>
  <si>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</si>
  <si>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</si>
  <si>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</si>
  <si>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</si>
  <si>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</si>
  <si>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</si>
  <si>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</si>
  <si>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</si>
  <si>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</si>
  <si>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</si>
  <si>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</si>
  <si>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</si>
  <si>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</si>
  <si>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</si>
  <si>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</si>
  <si>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</si>
  <si>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</si>
  <si>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</si>
  <si>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</si>
  <si>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</si>
  <si>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</si>
  <si>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</si>
  <si>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</si>
  <si>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</si>
  <si>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</si>
  <si>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</si>
  <si>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</si>
  <si>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</si>
  <si>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</si>
  <si>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</si>
  <si>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</si>
  <si>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</si>
  <si>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</si>
  <si>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</si>
  <si>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</si>
  <si>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</si>
  <si>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</si>
  <si>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</si>
  <si>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</si>
  <si>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</si>
  <si>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</si>
  <si>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</si>
  <si>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</si>
  <si>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</si>
  <si>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</si>
  <si>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</si>
  <si>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</si>
  <si>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</si>
  <si>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</si>
  <si>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</si>
  <si>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</si>
  <si>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</si>
  <si>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</si>
  <si>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</si>
  <si>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</si>
  <si>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</si>
  <si>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</si>
  <si>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</si>
  <si>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</si>
  <si>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</si>
  <si>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</si>
  <si>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</si>
  <si>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</si>
  <si>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</si>
  <si>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</si>
  <si>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</si>
  <si>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</si>
  <si>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</si>
  <si>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</si>
  <si>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</si>
  <si>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</si>
  <si>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</si>
  <si>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</si>
  <si>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</si>
  <si>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</si>
  <si>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</si>
  <si>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</si>
  <si>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</si>
  <si>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</si>
  <si>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</si>
  <si>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</si>
  <si>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</si>
  <si>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</si>
  <si>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</si>
  <si>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</si>
  <si>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</si>
  <si>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</si>
  <si>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</si>
  <si>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</si>
  <si>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</si>
  <si>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</si>
  <si>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</si>
  <si>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</si>
  <si>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</si>
  <si>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</si>
  <si>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</si>
  <si>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</si>
  <si>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</si>
  <si>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</si>
  <si>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</si>
  <si>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</si>
  <si>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</si>
  <si>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</si>
  <si>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</si>
  <si>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</si>
  <si>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</si>
  <si>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</si>
  <si>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</si>
  <si>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</si>
  <si>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</si>
  <si>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</si>
  <si>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</si>
  <si>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</si>
  <si>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</si>
  <si>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</si>
  <si>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</si>
  <si>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</si>
  <si>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</si>
  <si>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</si>
  <si>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</si>
  <si>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</si>
  <si>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</si>
  <si>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</si>
  <si>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</si>
  <si>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</si>
  <si>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</si>
  <si>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</si>
  <si>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</si>
  <si>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</si>
  <si>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</si>
  <si>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</si>
  <si>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</si>
  <si>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</si>
  <si>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</si>
  <si>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</si>
  <si>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</si>
  <si>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</si>
  <si>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</si>
  <si>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</si>
  <si>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</si>
  <si>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</si>
  <si>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</si>
  <si>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</si>
  <si>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</si>
  <si>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</si>
  <si>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</si>
  <si>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</si>
  <si>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</si>
  <si>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</si>
  <si>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</si>
  <si>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</si>
  <si>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</si>
  <si>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</si>
  <si>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</si>
  <si>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</si>
  <si>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</si>
  <si>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</si>
  <si>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</si>
  <si>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</si>
  <si>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</si>
  <si>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</si>
  <si>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</si>
  <si>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</si>
  <si>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</si>
  <si>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</si>
  <si>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</si>
  <si>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</si>
  <si>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</si>
  <si>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</si>
  <si>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</si>
  <si>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</si>
  <si>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</si>
  <si>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</si>
  <si>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</si>
  <si>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</si>
  <si>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</si>
  <si>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</si>
  <si>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</si>
  <si>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</si>
  <si>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</si>
  <si>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</si>
  <si>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</si>
  <si>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</si>
  <si>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</si>
  <si>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</si>
  <si>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</si>
  <si>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</si>
  <si>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</si>
  <si>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</si>
  <si>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</si>
  <si>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</si>
  <si>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</si>
  <si>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</si>
  <si>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</si>
  <si>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</si>
  <si>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</si>
  <si>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</si>
  <si>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</si>
  <si>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</si>
  <si>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</si>
  <si>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</si>
  <si>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</si>
  <si>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</si>
  <si>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</si>
  <si>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</si>
  <si>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</si>
  <si>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</si>
  <si>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</si>
  <si>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</si>
  <si>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</si>
  <si>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</si>
  <si>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</si>
  <si>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</si>
  <si>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</si>
  <si>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</si>
  <si>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</si>
  <si>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</si>
  <si>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</si>
  <si>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</si>
  <si>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</si>
  <si>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</si>
  <si>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</si>
  <si>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</si>
  <si>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</si>
  <si>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</si>
  <si>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</si>
  <si>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</si>
  <si>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</si>
  <si>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</si>
  <si>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</si>
  <si>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</si>
  <si>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</si>
  <si>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</si>
  <si>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</si>
  <si>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</si>
  <si>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</si>
  <si>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</si>
  <si>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</si>
  <si>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</si>
  <si>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</si>
  <si>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</si>
  <si>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</si>
  <si>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</si>
  <si>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</si>
  <si>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</si>
  <si>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</si>
  <si>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</si>
  <si>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</si>
  <si>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</si>
  <si>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</si>
  <si>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</si>
  <si>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</si>
  <si>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</si>
  <si>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</si>
  <si>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</si>
  <si>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</si>
  <si>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</si>
  <si>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</si>
  <si>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</si>
  <si>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</si>
  <si>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</si>
  <si>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</si>
  <si>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</si>
  <si>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</si>
  <si>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</si>
  <si>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</si>
  <si>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</si>
  <si>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</si>
  <si>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</si>
  <si>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</si>
  <si>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</si>
  <si>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</si>
  <si>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</si>
  <si>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</si>
  <si>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</si>
  <si>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</si>
  <si>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</si>
  <si>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</si>
  <si>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</si>
  <si>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</si>
  <si>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</si>
  <si>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</si>
  <si>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</si>
  <si>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</si>
  <si>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</si>
  <si>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</si>
  <si>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</si>
  <si>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</si>
  <si>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</si>
  <si>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</si>
  <si>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</si>
  <si>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</si>
  <si>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</si>
  <si>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</si>
  <si>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</si>
  <si>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</si>
  <si>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</si>
  <si>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</si>
  <si>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</si>
  <si>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</si>
  <si>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</si>
  <si>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</si>
  <si>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</si>
  <si>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</si>
  <si>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</si>
  <si>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</si>
  <si>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</si>
  <si>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</si>
  <si>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</si>
  <si>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</si>
  <si>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</si>
  <si>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</si>
  <si>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</si>
  <si>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</si>
  <si>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</si>
  <si>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</si>
  <si>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</si>
  <si>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</si>
  <si>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</si>
  <si>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</si>
  <si>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</si>
  <si>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</si>
  <si>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</si>
  <si>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</si>
  <si>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</si>
  <si>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</si>
  <si>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</si>
  <si>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</si>
  <si>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</si>
  <si>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</si>
  <si>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</si>
  <si>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</si>
  <si>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</si>
  <si>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</si>
  <si>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</si>
  <si>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</si>
  <si>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</si>
  <si>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</si>
  <si>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</si>
  <si>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</si>
  <si>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</si>
  <si>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</si>
  <si>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</si>
  <si>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</si>
  <si>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</si>
  <si>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</si>
  <si>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</si>
  <si>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</si>
  <si>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</si>
  <si>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</si>
  <si>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</si>
  <si>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</si>
  <si>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</si>
  <si>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</si>
  <si>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</si>
  <si>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</si>
  <si>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</si>
  <si>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</si>
  <si>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</si>
  <si>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</si>
  <si>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</si>
  <si>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</si>
  <si>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</si>
  <si>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</si>
  <si>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</si>
  <si>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</si>
  <si>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</si>
  <si>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</si>
  <si>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</si>
  <si>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</si>
  <si>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</si>
  <si>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</si>
  <si>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</si>
  <si>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</si>
  <si>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</si>
  <si>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</si>
  <si>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</si>
  <si>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</si>
  <si>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</si>
  <si>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</si>
  <si>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</si>
  <si>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</si>
  <si>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</si>
  <si>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</si>
  <si>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</si>
  <si>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</si>
  <si>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</si>
  <si>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</si>
  <si>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</si>
  <si>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</si>
  <si>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</si>
  <si>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</si>
  <si>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</si>
  <si>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</si>
  <si>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</si>
  <si>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</si>
  <si>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</si>
  <si>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</si>
  <si>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</si>
  <si>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</si>
  <si>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</si>
  <si>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</si>
  <si>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</si>
  <si>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</si>
  <si>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</si>
  <si>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</si>
  <si>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</si>
  <si>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</si>
  <si>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</si>
  <si>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</si>
  <si>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</si>
  <si>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</si>
  <si>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</si>
  <si>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</si>
  <si>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</si>
  <si>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</si>
  <si>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</si>
  <si>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</si>
  <si>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</si>
  <si>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</si>
  <si>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</si>
  <si>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</si>
  <si>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</si>
  <si>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</si>
  <si>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</si>
  <si>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</si>
  <si>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</si>
  <si>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</si>
  <si>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</si>
  <si>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</si>
  <si>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</si>
  <si>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</si>
  <si>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</si>
  <si>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</si>
  <si>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</si>
  <si>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</si>
  <si>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</si>
  <si>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</si>
  <si>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</si>
  <si>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</si>
  <si>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</si>
  <si>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</si>
  <si>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</si>
  <si>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</si>
  <si>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</si>
  <si>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</si>
  <si>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</si>
  <si>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</si>
  <si>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</si>
  <si>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</si>
  <si>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</si>
  <si>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</si>
  <si>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</si>
  <si>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</si>
  <si>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</si>
  <si>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</si>
  <si>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</si>
  <si>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</si>
  <si>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</si>
  <si>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</si>
  <si>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</si>
  <si>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</si>
  <si>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</si>
  <si>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</si>
  <si>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</si>
  <si>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</si>
  <si>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</si>
  <si>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</si>
  <si>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</si>
  <si>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</si>
  <si>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</si>
  <si>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</si>
  <si>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</si>
  <si>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</si>
  <si>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</si>
  <si>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</si>
  <si>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</si>
  <si>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</si>
  <si>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</si>
  <si>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</si>
  <si>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</si>
  <si>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</si>
  <si>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</si>
  <si>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</si>
  <si>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</si>
  <si>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</si>
  <si>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</si>
  <si>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</si>
  <si>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</si>
  <si>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</si>
  <si>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</si>
  <si>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</si>
  <si>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</si>
  <si>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</si>
  <si>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</si>
  <si>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</si>
  <si>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</si>
  <si>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</si>
  <si>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</si>
  <si>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</si>
  <si>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</si>
  <si>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</si>
  <si>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</si>
  <si>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</si>
  <si>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</si>
  <si>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</si>
  <si>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</si>
  <si>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</si>
  <si>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</si>
  <si>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</si>
  <si>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</si>
  <si>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</si>
  <si>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</si>
  <si>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</si>
  <si>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</si>
  <si>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</si>
  <si>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</si>
  <si>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</si>
  <si>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</si>
  <si>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</si>
  <si>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</si>
  <si>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</si>
  <si>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</si>
  <si>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</si>
  <si>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</si>
  <si>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</si>
  <si>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</si>
  <si>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</si>
  <si>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</si>
  <si>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</si>
  <si>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</si>
  <si>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</si>
  <si>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</si>
  <si>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</si>
  <si>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</si>
  <si>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</si>
  <si>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</si>
  <si>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</si>
  <si>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</si>
  <si>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</si>
  <si>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</si>
  <si>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</si>
  <si>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</si>
  <si>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</si>
  <si>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</si>
  <si>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</si>
  <si>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</si>
  <si>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</si>
  <si>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</si>
  <si>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</si>
  <si>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</si>
  <si>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</si>
  <si>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</si>
  <si>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</si>
  <si>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</si>
  <si>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</si>
  <si>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</si>
  <si>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</si>
  <si>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</si>
  <si>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</si>
  <si>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</si>
  <si>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</si>
  <si>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</si>
  <si>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</si>
  <si>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</si>
  <si>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</si>
  <si>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</si>
  <si>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</si>
  <si>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</si>
  <si>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</si>
  <si>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</si>
  <si>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</si>
  <si>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</si>
  <si>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</si>
  <si>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</si>
  <si>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</si>
  <si>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</si>
  <si>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</si>
  <si>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</si>
  <si>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</si>
  <si>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</si>
  <si>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</si>
  <si>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</si>
  <si>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</si>
  <si>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</si>
  <si>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</si>
  <si>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</si>
  <si>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</si>
  <si>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</si>
  <si>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</si>
  <si>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</si>
  <si>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</si>
  <si>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</si>
  <si>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</si>
  <si>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</si>
  <si>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</si>
  <si>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</si>
  <si>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</si>
  <si>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</si>
  <si>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</si>
  <si>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</si>
  <si>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</si>
  <si>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</si>
  <si>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</si>
  <si>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</si>
  <si>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</si>
  <si>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</si>
  <si>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</si>
  <si>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</si>
  <si>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</si>
  <si>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</si>
  <si>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</si>
  <si>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</si>
  <si>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</si>
  <si>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</si>
  <si>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</si>
  <si>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</si>
  <si>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</si>
  <si>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</si>
  <si>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</si>
  <si>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</si>
  <si>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</si>
  <si>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</si>
  <si>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</si>
  <si>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</si>
  <si>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</si>
  <si>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</si>
  <si>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</si>
  <si>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</si>
  <si>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</si>
  <si>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</si>
  <si>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</si>
  <si>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</si>
  <si>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</si>
  <si>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</si>
  <si>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</si>
  <si>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</si>
  <si>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</si>
  <si>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</si>
  <si>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</si>
  <si>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</si>
  <si>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</si>
  <si>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</si>
  <si>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</si>
  <si>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</si>
  <si>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</si>
  <si>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</si>
  <si>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</si>
  <si>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</si>
  <si>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</si>
  <si>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</si>
  <si>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</si>
  <si>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</si>
  <si>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</si>
  <si>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</si>
  <si>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</si>
  <si>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</si>
  <si>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</si>
  <si>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</si>
  <si>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</si>
  <si>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</si>
  <si>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</si>
  <si>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</si>
  <si>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</si>
  <si>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</si>
  <si>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</si>
  <si>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</si>
  <si>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</si>
  <si>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</si>
  <si>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</si>
  <si>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</si>
  <si>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</si>
  <si>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</si>
  <si>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</si>
  <si>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</si>
  <si>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</si>
  <si>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</si>
  <si>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</si>
  <si>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</si>
  <si>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</si>
  <si>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</si>
  <si>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</si>
  <si>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</si>
  <si>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</si>
  <si>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</si>
  <si>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</si>
  <si>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</si>
  <si>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</si>
  <si>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</si>
  <si>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</si>
  <si>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</si>
  <si>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</si>
  <si>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</si>
  <si>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</si>
  <si>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</si>
  <si>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</si>
  <si>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</si>
  <si>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</si>
  <si>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</si>
  <si>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</si>
  <si>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</si>
  <si>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</si>
  <si>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</si>
  <si>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</si>
  <si>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</si>
  <si>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</si>
  <si>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</si>
  <si>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</si>
  <si>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</si>
  <si>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</si>
  <si>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</si>
  <si>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</si>
  <si>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</si>
  <si>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</si>
  <si>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</si>
  <si>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</si>
  <si>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</si>
  <si>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</si>
  <si>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</si>
  <si>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</si>
  <si>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</si>
  <si>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</si>
  <si>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</si>
  <si>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</si>
  <si>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</si>
  <si>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</si>
  <si>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</si>
  <si>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</si>
  <si>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</si>
  <si>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</si>
  <si>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</si>
  <si>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</si>
  <si>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</si>
  <si>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</si>
  <si>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</si>
  <si>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</si>
  <si>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</si>
  <si>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</si>
  <si>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</si>
  <si>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</si>
  <si>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</si>
  <si>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</si>
  <si>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</si>
  <si>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</si>
  <si>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</si>
  <si>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</si>
  <si>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</si>
  <si>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</si>
  <si>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</si>
  <si>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</si>
  <si>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</si>
  <si>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</si>
  <si>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</si>
  <si>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</si>
  <si>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</si>
  <si>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</si>
  <si>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</si>
  <si>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</si>
  <si>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</si>
  <si>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</si>
  <si>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</si>
  <si>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</si>
  <si>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</si>
  <si>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</si>
  <si>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</si>
  <si>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</si>
  <si>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</si>
  <si>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</si>
  <si>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</si>
  <si>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</si>
  <si>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</si>
  <si>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</si>
  <si>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</si>
  <si>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</si>
  <si>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</si>
  <si>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</si>
  <si>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</si>
  <si>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</si>
  <si>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</si>
  <si>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</si>
  <si>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</si>
  <si>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</si>
  <si>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</si>
  <si>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</si>
  <si>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</si>
  <si>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</si>
  <si>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</si>
  <si>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</si>
  <si>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</si>
  <si>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</si>
  <si>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</si>
  <si>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</si>
  <si>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</si>
  <si>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</si>
  <si>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</si>
  <si>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</si>
  <si>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</si>
  <si>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</si>
  <si>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</si>
  <si>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</si>
  <si>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</si>
  <si>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</si>
  <si>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</si>
  <si>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</si>
  <si>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</si>
  <si>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</si>
  <si>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</si>
  <si>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</si>
  <si>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</si>
  <si>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</si>
  <si>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</si>
  <si>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</si>
  <si>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</si>
  <si>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</si>
  <si>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</si>
  <si>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</si>
  <si>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</si>
  <si>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</si>
  <si>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</si>
  <si>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</si>
  <si>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</si>
  <si>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</si>
  <si>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</si>
  <si>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</si>
  <si>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</si>
  <si>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</si>
  <si>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</si>
  <si>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</si>
  <si>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</si>
  <si>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</si>
  <si>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</si>
  <si>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</si>
  <si>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</si>
  <si>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</si>
  <si>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</si>
  <si>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</si>
  <si>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</si>
  <si>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</si>
  <si>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</si>
  <si>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</si>
  <si>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</si>
  <si>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</si>
  <si>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</si>
  <si>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</si>
  <si>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</si>
  <si>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</si>
  <si>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</si>
  <si>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</si>
  <si>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</si>
  <si>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</si>
  <si>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</si>
  <si>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</si>
  <si>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</si>
  <si>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</si>
  <si>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</si>
  <si>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</si>
  <si>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</si>
  <si>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</si>
  <si>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</si>
  <si>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</si>
  <si>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</si>
  <si>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</si>
  <si>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</si>
  <si>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</si>
  <si>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</si>
  <si>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</si>
  <si>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</si>
  <si>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</si>
  <si>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</si>
  <si>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</si>
  <si>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</si>
  <si>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</si>
  <si>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</si>
  <si>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</si>
  <si>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</si>
  <si>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</si>
  <si>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</si>
  <si>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</si>
  <si>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</si>
  <si>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</si>
  <si>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</si>
  <si>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</si>
  <si>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</si>
  <si>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</si>
  <si>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</si>
  <si>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</si>
  <si>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</si>
  <si>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</si>
  <si>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</si>
  <si>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</si>
  <si>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</si>
  <si>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</si>
  <si>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</si>
  <si>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</si>
  <si>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</si>
  <si>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</si>
  <si>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</si>
  <si>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</si>
  <si>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</si>
  <si>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</si>
  <si>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</si>
  <si>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</si>
  <si>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</si>
  <si>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</si>
  <si>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</si>
  <si>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</si>
  <si>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</si>
  <si>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</si>
  <si>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</si>
  <si>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</si>
  <si>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</si>
  <si>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</si>
  <si>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</si>
  <si>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</si>
  <si>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</si>
  <si>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</si>
  <si>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</si>
  <si>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</si>
  <si>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</si>
  <si>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</si>
  <si>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</si>
  <si>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</si>
  <si>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</si>
  <si>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</si>
  <si>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</si>
  <si>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</si>
  <si>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</si>
  <si>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</si>
  <si>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</si>
  <si>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</si>
  <si>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</si>
  <si>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</si>
  <si>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</si>
  <si>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</si>
  <si>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</si>
  <si>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</si>
  <si>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</si>
  <si>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</si>
  <si>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</si>
  <si>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</si>
  <si>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</si>
  <si>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</si>
  <si>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</si>
  <si>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</si>
  <si>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</si>
  <si>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</si>
  <si>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</si>
  <si>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</si>
  <si>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</si>
  <si>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</si>
  <si>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</si>
  <si>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</si>
  <si>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</si>
  <si>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</si>
  <si>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</si>
  <si>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</si>
  <si>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</si>
  <si>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</si>
  <si>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</si>
  <si>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</si>
  <si>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</si>
  <si>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</si>
  <si>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</si>
  <si>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</si>
  <si>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</si>
  <si>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</si>
  <si>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</si>
  <si>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</si>
  <si>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</si>
  <si>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</si>
  <si>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</si>
  <si>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</si>
  <si>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</si>
  <si>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</si>
  <si>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</si>
  <si>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</si>
  <si>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</si>
  <si>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</si>
  <si>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</si>
  <si>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</si>
  <si>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</si>
  <si>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</si>
  <si>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</si>
  <si>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</si>
  <si>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</si>
  <si>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</si>
  <si>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</si>
  <si>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</si>
  <si>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</si>
  <si>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</si>
  <si>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</si>
  <si>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</si>
  <si>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</si>
  <si>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</si>
  <si>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</si>
  <si>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</si>
  <si>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</si>
  <si>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</si>
  <si>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</si>
  <si>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</si>
  <si>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</si>
  <si>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</si>
  <si>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</si>
  <si>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</si>
  <si>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</si>
  <si>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</si>
  <si>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</si>
  <si>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</si>
  <si>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</si>
  <si>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</si>
  <si>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</si>
  <si>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</si>
  <si>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</si>
  <si>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</si>
  <si>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</si>
  <si>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</si>
  <si>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</si>
  <si>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</si>
  <si>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</si>
  <si>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</si>
  <si>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</si>
  <si>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</si>
  <si>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</si>
  <si>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</si>
  <si>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</si>
  <si>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</si>
  <si>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</si>
  <si>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</si>
  <si>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</si>
  <si>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</si>
  <si>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</si>
  <si>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</si>
  <si>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</si>
  <si>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</si>
  <si>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</si>
  <si>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</si>
  <si>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</si>
  <si>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</si>
  <si>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</si>
  <si>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</si>
  <si>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</si>
  <si>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</si>
  <si>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</si>
  <si>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</si>
  <si>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</si>
  <si>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</si>
  <si>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</si>
  <si>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</si>
  <si>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</si>
  <si>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</si>
  <si>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</si>
  <si>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</si>
  <si>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</si>
  <si>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</si>
  <si>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</si>
  <si>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</si>
  <si>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</si>
  <si>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</si>
  <si>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</si>
  <si>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</si>
  <si>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</si>
  <si>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</si>
  <si>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</si>
  <si>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</si>
  <si>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</si>
  <si>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</si>
  <si>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</si>
  <si>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</si>
  <si>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</si>
  <si>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</si>
  <si>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</si>
  <si>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</si>
  <si>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</si>
  <si>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</si>
  <si>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</si>
  <si>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</si>
  <si>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</si>
  <si>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</si>
  <si>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</si>
  <si>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</si>
  <si>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</si>
  <si>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</si>
  <si>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</si>
  <si>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</si>
  <si>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</si>
  <si>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</si>
  <si>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</si>
  <si>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</si>
  <si>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</si>
  <si>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</si>
  <si>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</si>
  <si>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</si>
  <si>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</si>
  <si>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</si>
  <si>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</si>
  <si>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</si>
  <si>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</si>
  <si>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</si>
  <si>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</si>
  <si>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</si>
  <si>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</si>
  <si>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</si>
  <si>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</si>
  <si>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</si>
  <si>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</si>
  <si>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</si>
  <si>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</si>
  <si>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</si>
  <si>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</si>
  <si>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</si>
  <si>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</si>
  <si>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</si>
  <si>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</si>
  <si>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</si>
  <si>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</si>
  <si>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</si>
  <si>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</si>
  <si>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</si>
  <si>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</si>
  <si>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</si>
  <si>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</si>
  <si>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</si>
  <si>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</si>
  <si>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</si>
  <si>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</si>
  <si>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</si>
  <si>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</si>
  <si>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</si>
  <si>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</si>
  <si>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</si>
  <si>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</si>
  <si>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</si>
  <si>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</si>
  <si>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</si>
  <si>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</si>
  <si>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</si>
  <si>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</si>
  <si>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</si>
  <si>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</si>
  <si>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</si>
  <si>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</si>
  <si>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</si>
  <si>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</si>
  <si>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</si>
  <si>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</si>
  <si>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</si>
  <si>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</si>
  <si>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</si>
  <si>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</si>
  <si>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</si>
  <si>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</si>
  <si>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</si>
  <si>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</si>
  <si>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</si>
  <si>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</si>
  <si>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</si>
  <si>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</si>
  <si>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</si>
  <si>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</si>
  <si>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</si>
  <si>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</si>
  <si>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</si>
  <si>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</si>
  <si>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</si>
  <si>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</si>
  <si>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</si>
  <si>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</si>
  <si>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</si>
  <si>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</si>
  <si>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</si>
  <si>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</si>
  <si>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</si>
  <si>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</si>
  <si>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</si>
  <si>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</si>
  <si>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</si>
  <si>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</si>
  <si>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</si>
  <si>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</si>
  <si>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</si>
  <si>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</si>
  <si>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</si>
  <si>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</si>
  <si>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</si>
  <si>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</si>
  <si>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</si>
  <si>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</si>
  <si>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</si>
  <si>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</si>
  <si>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</si>
  <si>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</si>
  <si>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</si>
  <si>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</si>
  <si>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</si>
  <si>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</si>
  <si>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</si>
  <si>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</si>
  <si>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</si>
  <si>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</si>
  <si>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</si>
  <si>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</si>
  <si>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</si>
  <si>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</si>
  <si>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</si>
  <si>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</si>
  <si>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</si>
  <si>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</si>
  <si>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</si>
  <si>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</si>
  <si>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</si>
  <si>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</si>
  <si>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</si>
  <si>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</si>
  <si>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</si>
  <si>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</si>
  <si>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</si>
  <si>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</si>
  <si>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</si>
  <si>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</si>
  <si>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</si>
  <si>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</si>
  <si>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</si>
  <si>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</si>
  <si>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</si>
  <si>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</si>
  <si>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</si>
  <si>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</si>
  <si>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</si>
  <si>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</si>
  <si>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</si>
  <si>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</si>
  <si>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</si>
  <si>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</si>
  <si>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</si>
  <si>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</si>
  <si>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</si>
  <si>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</si>
  <si>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</si>
  <si>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</si>
  <si>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</si>
  <si>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</si>
  <si>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</si>
  <si>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</si>
  <si>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</si>
  <si>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</si>
  <si>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</si>
  <si>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</si>
  <si>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</si>
  <si>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</si>
  <si>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</si>
  <si>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</si>
  <si>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</si>
  <si>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</si>
  <si>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</si>
  <si>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</si>
  <si>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</si>
  <si>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</si>
  <si>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</si>
  <si>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</si>
  <si>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</si>
  <si>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</si>
  <si>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</si>
  <si>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</si>
  <si>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</si>
  <si>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</si>
  <si>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</si>
  <si>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</si>
  <si>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</si>
  <si>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</si>
  <si>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</si>
  <si>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</si>
  <si>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</si>
  <si>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</si>
  <si>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</si>
  <si>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</si>
  <si>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</si>
  <si>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</si>
  <si>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</si>
  <si>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</si>
  <si>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</si>
  <si>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</si>
  <si>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</si>
  <si>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</si>
  <si>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</si>
  <si>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</si>
  <si>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</si>
  <si>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</si>
  <si>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</si>
  <si>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</si>
  <si>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</si>
  <si>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</si>
  <si>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</si>
  <si>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</si>
  <si>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</si>
  <si>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</si>
  <si>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</si>
  <si>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</si>
  <si>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</si>
  <si>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</si>
  <si>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</si>
  <si>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</si>
  <si>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</si>
  <si>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</si>
  <si>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</si>
  <si>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</si>
  <si>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</si>
  <si>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</si>
  <si>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</si>
  <si>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</si>
  <si>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</si>
  <si>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</si>
  <si>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</si>
  <si>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</si>
  <si>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</si>
  <si>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</si>
  <si>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</si>
  <si>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</si>
  <si>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</si>
  <si>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</si>
  <si>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</si>
  <si>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</si>
  <si>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</si>
  <si>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</si>
  <si>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</si>
  <si>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</si>
  <si>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</si>
  <si>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</si>
  <si>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</si>
  <si>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</si>
  <si>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</si>
  <si>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</si>
  <si>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</si>
  <si>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</si>
  <si>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</si>
  <si>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</si>
  <si>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</si>
  <si>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</si>
  <si>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</si>
  <si>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</si>
  <si>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</si>
  <si>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</si>
  <si>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</si>
  <si>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</si>
  <si>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</si>
  <si>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</si>
  <si>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</si>
  <si>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</si>
  <si>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</si>
  <si>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</si>
  <si>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</si>
  <si>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</si>
  <si>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</si>
  <si>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</si>
  <si>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</si>
  <si>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</si>
  <si>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</si>
  <si>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</si>
  <si>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</si>
  <si>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</si>
  <si>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</si>
  <si>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</si>
  <si>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</si>
  <si>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</si>
  <si>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</si>
  <si>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</si>
  <si>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</si>
  <si>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</si>
  <si>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</si>
  <si>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</si>
  <si>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</si>
  <si>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</si>
  <si>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</si>
  <si>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</si>
  <si>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</si>
  <si>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</si>
  <si>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</si>
  <si>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</si>
  <si>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</si>
  <si>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</si>
  <si>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</si>
  <si>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</si>
  <si>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</si>
  <si>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</si>
  <si>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</si>
  <si>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</si>
  <si>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</si>
  <si>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</si>
  <si>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</si>
  <si>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</si>
  <si>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</si>
  <si>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</si>
  <si>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</si>
  <si>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</si>
  <si>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</si>
  <si>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</si>
  <si>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</si>
  <si>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</si>
  <si>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</si>
  <si>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</si>
  <si>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</si>
  <si>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</si>
  <si>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</si>
  <si>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</si>
  <si>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</si>
  <si>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</si>
  <si>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</si>
  <si>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</si>
  <si>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</si>
  <si>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</si>
  <si>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</si>
  <si>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</si>
  <si>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</si>
  <si>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</si>
  <si>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</si>
  <si>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</si>
  <si>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</si>
  <si>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</si>
  <si>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</si>
  <si>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</si>
  <si>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</si>
  <si>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</si>
  <si>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</si>
  <si>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</si>
  <si>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</si>
  <si>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</si>
  <si>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</si>
  <si>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</si>
  <si>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</si>
  <si>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</si>
  <si>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</si>
  <si>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</si>
  <si>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</si>
  <si>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</si>
  <si>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</si>
  <si>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</si>
  <si>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</si>
  <si>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</si>
  <si>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</si>
  <si>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</si>
  <si>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</si>
  <si>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</si>
  <si>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</si>
  <si>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</si>
  <si>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</si>
  <si>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</si>
  <si>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</si>
  <si>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</si>
  <si>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</si>
  <si>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</si>
  <si>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</si>
  <si>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</si>
  <si>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</si>
  <si>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</si>
  <si>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</si>
  <si>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</si>
  <si>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</si>
  <si>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</si>
  <si>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</si>
  <si>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</si>
  <si>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</si>
  <si>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</si>
  <si>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</si>
  <si>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</si>
  <si>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</si>
  <si>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</si>
  <si>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</si>
  <si>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</si>
  <si>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</si>
  <si>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</si>
  <si>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</si>
  <si>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</si>
  <si>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</si>
  <si>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</si>
  <si>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</si>
  <si>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</si>
  <si>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</si>
  <si>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</si>
  <si>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</si>
  <si>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</si>
  <si>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</si>
  <si>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</si>
  <si>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</si>
  <si>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</si>
  <si>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</si>
  <si>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</si>
  <si>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</si>
  <si>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</si>
  <si>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</si>
  <si>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</si>
  <si>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</si>
  <si>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</si>
  <si>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</si>
  <si>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</si>
  <si>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</si>
  <si>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</si>
  <si>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</si>
  <si>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</si>
  <si>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</si>
  <si>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</si>
  <si>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</si>
  <si>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</si>
  <si>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</si>
  <si>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</si>
  <si>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</si>
  <si>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</si>
  <si>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</si>
  <si>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</si>
  <si>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</si>
  <si>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</si>
  <si>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</si>
  <si>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</si>
  <si>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</si>
  <si>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</si>
  <si>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</si>
  <si>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</si>
  <si>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</si>
  <si>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</si>
  <si>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</si>
  <si>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</si>
  <si>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</si>
  <si>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</si>
  <si>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</si>
  <si>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</si>
  <si>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</si>
  <si>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</si>
  <si>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</si>
  <si>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</si>
  <si>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</si>
  <si>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</si>
  <si>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</si>
  <si>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</si>
  <si>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</si>
  <si>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</si>
  <si>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</si>
  <si>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</si>
  <si>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</si>
  <si>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</si>
  <si>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</si>
  <si>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</si>
  <si>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</si>
  <si>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</si>
  <si>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</si>
  <si>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</si>
  <si>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</si>
  <si>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</si>
  <si>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</si>
  <si>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</si>
  <si>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</si>
  <si>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</si>
  <si>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</si>
  <si>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</si>
  <si>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</si>
  <si>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</si>
  <si>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</si>
  <si>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</si>
  <si>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</si>
  <si>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</si>
  <si>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</si>
  <si>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</si>
  <si>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</si>
  <si>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</si>
  <si>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</si>
  <si>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</si>
  <si>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</si>
  <si>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</si>
  <si>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</si>
  <si>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</si>
  <si>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</si>
  <si>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</si>
  <si>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</si>
  <si>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</si>
  <si>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</si>
  <si>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</si>
  <si>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</si>
  <si>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</si>
  <si>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</si>
  <si>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</si>
  <si>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</si>
  <si>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</si>
  <si>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</si>
  <si>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</si>
  <si>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</si>
  <si>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</si>
  <si>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</si>
  <si>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</si>
  <si>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</si>
  <si>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</si>
  <si>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</si>
  <si>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</si>
  <si>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</si>
  <si>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</si>
  <si>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</si>
  <si>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</si>
  <si>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</si>
  <si>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</si>
  <si>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</si>
  <si>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</si>
  <si>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</si>
  <si>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</si>
  <si>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</si>
  <si>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</si>
  <si>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</si>
  <si>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</si>
  <si>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</si>
  <si>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</si>
  <si>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</si>
  <si>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</si>
  <si>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</si>
  <si>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</si>
  <si>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</si>
  <si>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</si>
  <si>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</si>
  <si>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</si>
  <si>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</si>
  <si>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</si>
  <si>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</si>
  <si>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</si>
  <si>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</si>
  <si>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</si>
  <si>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</si>
  <si>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</si>
  <si>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</si>
  <si>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</si>
  <si>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</si>
  <si>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</si>
  <si>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</si>
  <si>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</si>
  <si>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</si>
  <si>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</si>
  <si>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</si>
  <si>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</si>
  <si>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</si>
  <si>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</si>
  <si>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</si>
  <si>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</si>
  <si>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</si>
  <si>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</si>
  <si>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</si>
  <si>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</si>
  <si>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</si>
  <si>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</si>
  <si>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</si>
  <si>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</si>
  <si>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</si>
  <si>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</si>
  <si>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</si>
  <si>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</si>
  <si>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</si>
  <si>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</si>
  <si>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</si>
  <si>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</si>
  <si>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</si>
  <si>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</si>
  <si>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</si>
  <si>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</si>
  <si>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</si>
  <si>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</si>
  <si>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</si>
  <si>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</si>
  <si>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</si>
  <si>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</si>
  <si>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</si>
  <si>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</si>
  <si>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</si>
  <si>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</si>
  <si>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</si>
  <si>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</si>
  <si>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</si>
  <si>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</si>
  <si>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</si>
  <si>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</si>
  <si>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</si>
  <si>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</si>
  <si>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</si>
  <si>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</si>
  <si>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</si>
  <si>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</si>
  <si>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</si>
  <si>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</si>
  <si>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</si>
  <si>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</si>
  <si>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</si>
  <si>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</si>
  <si>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</si>
  <si>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</si>
  <si>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</si>
  <si>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</si>
  <si>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</si>
  <si>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</si>
  <si>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</si>
  <si>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</si>
  <si>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</si>
  <si>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</si>
  <si>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</si>
  <si>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</si>
  <si>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</si>
  <si>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</si>
  <si>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</si>
  <si>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</si>
  <si>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</si>
  <si>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</si>
  <si>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</si>
  <si>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</si>
  <si>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</si>
  <si>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</si>
  <si>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</si>
  <si>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</si>
  <si>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</si>
  <si>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</si>
  <si>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</si>
  <si>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</si>
  <si>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</si>
  <si>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</si>
  <si>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</si>
  <si>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</si>
  <si>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</si>
  <si>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</si>
  <si>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</si>
  <si>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</si>
  <si>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</si>
  <si>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</si>
  <si>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</si>
  <si>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</si>
  <si>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</si>
  <si>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</si>
  <si>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</si>
  <si>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</si>
  <si>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</si>
  <si>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</si>
  <si>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</si>
  <si>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</si>
  <si>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</si>
  <si>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</si>
  <si>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</si>
  <si>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</si>
  <si>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</si>
  <si>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</si>
  <si>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</si>
  <si>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</si>
  <si>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</si>
  <si>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</si>
  <si>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</si>
  <si>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</si>
  <si>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</si>
  <si>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</si>
  <si>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</si>
  <si>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</si>
  <si>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</si>
  <si>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</si>
  <si>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</si>
  <si>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</si>
  <si>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</si>
  <si>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</si>
  <si>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</si>
  <si>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</si>
  <si>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</si>
  <si>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</si>
  <si>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</si>
  <si>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</si>
  <si>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</si>
  <si>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</si>
  <si>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</si>
  <si>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</si>
  <si>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</si>
  <si>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</si>
  <si>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</si>
  <si>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</si>
  <si>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</si>
  <si>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</si>
  <si>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</si>
  <si>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</si>
  <si>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</si>
  <si>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</si>
  <si>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</si>
  <si>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</si>
  <si>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</si>
  <si>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</si>
  <si>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</si>
  <si>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</si>
  <si>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</si>
  <si>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</si>
  <si>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</si>
  <si>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</si>
  <si>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</si>
  <si>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</si>
  <si>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</si>
  <si>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</si>
  <si>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</si>
  <si>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</si>
  <si>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</si>
  <si>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</si>
  <si>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</si>
  <si>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</si>
  <si>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</si>
  <si>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</si>
  <si>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</si>
  <si>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</si>
  <si>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</si>
  <si>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</si>
  <si>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</si>
  <si>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</si>
  <si>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</si>
  <si>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</si>
  <si>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</si>
  <si>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</si>
  <si>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</si>
  <si>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</si>
  <si>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</si>
  <si>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</si>
  <si>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</si>
  <si>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</si>
  <si>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</si>
  <si>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</si>
  <si>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</si>
  <si>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</si>
  <si>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</si>
  <si>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</si>
  <si>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</si>
  <si>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</si>
  <si>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</si>
  <si>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</si>
  <si>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</si>
  <si>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</si>
  <si>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</si>
  <si>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</si>
  <si>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</si>
  <si>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</si>
  <si>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</si>
  <si>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</si>
  <si>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</si>
  <si>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</si>
  <si>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</si>
  <si>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</si>
  <si>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</si>
  <si>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</si>
  <si>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</si>
  <si>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</si>
  <si>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</si>
  <si>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</si>
  <si>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</si>
  <si>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</si>
  <si>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</si>
  <si>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</si>
  <si>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</si>
  <si>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</si>
  <si>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</si>
  <si>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</si>
  <si>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</si>
  <si>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</si>
  <si>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</si>
  <si>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</si>
  <si>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</si>
  <si>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</si>
  <si>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</si>
  <si>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</si>
  <si>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</si>
  <si>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</si>
  <si>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</si>
  <si>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</si>
  <si>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</si>
  <si>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</si>
  <si>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</si>
  <si>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</si>
  <si>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</si>
  <si>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</si>
  <si>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</si>
  <si>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</si>
  <si>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</si>
  <si>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</si>
  <si>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</si>
  <si>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</si>
  <si>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</si>
  <si>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</si>
  <si>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</si>
  <si>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</si>
  <si>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</si>
  <si>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</si>
  <si>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</si>
  <si>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</si>
  <si>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</si>
  <si>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</si>
  <si>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</si>
  <si>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</si>
  <si>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</si>
  <si>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</si>
  <si>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</si>
  <si>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</si>
  <si>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</si>
  <si>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</si>
  <si>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</si>
  <si>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</si>
  <si>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</si>
  <si>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</si>
  <si>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</si>
  <si>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</si>
  <si>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</si>
  <si>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</si>
  <si>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</si>
  <si>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</si>
  <si>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</si>
  <si>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</si>
  <si>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</si>
  <si>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</si>
  <si>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</si>
  <si>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</si>
  <si>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</si>
  <si>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</si>
  <si>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</si>
  <si>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</si>
  <si>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</si>
  <si>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</si>
  <si>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</si>
  <si>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</si>
  <si>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</si>
  <si>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</si>
  <si>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</si>
  <si>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</si>
  <si>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</si>
  <si>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</si>
  <si>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</si>
  <si>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</si>
  <si>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</si>
  <si>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</si>
  <si>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</si>
  <si>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</si>
  <si>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</si>
  <si>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</si>
  <si>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</si>
  <si>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</si>
  <si>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</si>
  <si>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</si>
  <si>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</si>
  <si>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</si>
  <si>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</si>
  <si>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</si>
  <si>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</si>
  <si>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</si>
  <si>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</si>
  <si>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</si>
  <si>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</si>
  <si>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</si>
  <si>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</si>
  <si>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</si>
  <si>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</si>
  <si>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</si>
  <si>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</si>
  <si>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</si>
  <si>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</si>
  <si>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</si>
  <si>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</si>
  <si>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</si>
  <si>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</si>
  <si>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</si>
  <si>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</si>
  <si>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</si>
  <si>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</si>
  <si>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</si>
  <si>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</si>
  <si>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</si>
  <si>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</si>
  <si>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</si>
  <si>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</si>
  <si>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</si>
  <si>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</si>
  <si>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</si>
  <si>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</si>
  <si>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</si>
  <si>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</si>
  <si>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</si>
  <si>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</si>
  <si>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</si>
  <si>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</si>
  <si>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</si>
  <si>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</si>
  <si>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</si>
  <si>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</si>
  <si>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</si>
  <si>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</si>
  <si>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</si>
  <si>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</si>
  <si>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</si>
  <si>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</si>
  <si>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</si>
  <si>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</si>
  <si>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</si>
  <si>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</si>
  <si>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</si>
  <si>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</si>
  <si>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</si>
  <si>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</si>
  <si>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</si>
  <si>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</si>
  <si>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</si>
  <si>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</si>
  <si>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</si>
  <si>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</si>
  <si>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</si>
  <si>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</si>
  <si>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</si>
  <si>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</si>
  <si>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</si>
  <si>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</si>
  <si>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</si>
  <si>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</si>
  <si>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</si>
  <si>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</si>
  <si>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</si>
  <si>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</si>
  <si>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</si>
  <si>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</si>
  <si>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</si>
  <si>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</si>
  <si>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</si>
  <si>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</si>
  <si>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</si>
  <si>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</si>
  <si>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</si>
  <si>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</si>
  <si>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</si>
  <si>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</si>
  <si>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</si>
  <si>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</si>
  <si>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</si>
  <si>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</si>
  <si>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</si>
  <si>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</si>
  <si>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</si>
  <si>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</si>
  <si>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</si>
  <si>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</si>
  <si>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</si>
  <si>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</si>
  <si>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</si>
  <si>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</si>
  <si>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</si>
  <si>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</si>
  <si>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</si>
  <si>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</si>
  <si>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</si>
  <si>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</si>
  <si>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</si>
  <si>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</si>
  <si>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</si>
  <si>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</si>
  <si>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</si>
  <si>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</si>
  <si>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</si>
  <si>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</si>
  <si>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</si>
  <si>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</si>
  <si>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</si>
  <si>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</si>
  <si>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</si>
  <si>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</si>
  <si>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</si>
  <si>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</si>
  <si>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</si>
  <si>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</si>
  <si>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</si>
  <si>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</si>
  <si>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</si>
  <si>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</si>
  <si>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</si>
  <si>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</si>
  <si>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</si>
  <si>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</si>
  <si>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</si>
  <si>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</si>
  <si>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</si>
  <si>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</si>
  <si>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</si>
  <si>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</si>
  <si>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</si>
  <si>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</si>
  <si>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</si>
  <si>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</si>
  <si>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</si>
  <si>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</si>
  <si>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</si>
  <si>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</si>
  <si>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</si>
  <si>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</si>
  <si>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</si>
  <si>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</si>
  <si>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</si>
  <si>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</si>
  <si>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</si>
  <si>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</si>
  <si>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</si>
  <si>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</si>
  <si>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</si>
  <si>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</si>
  <si>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</si>
  <si>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</si>
  <si>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</si>
  <si>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</si>
  <si>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</si>
  <si>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</si>
  <si>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</si>
  <si>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</si>
  <si>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</si>
  <si>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</si>
  <si>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</si>
  <si>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</si>
  <si>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</si>
  <si>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</si>
  <si>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</si>
  <si>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</si>
  <si>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</si>
  <si>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</si>
  <si>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</si>
  <si>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</si>
  <si>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</si>
  <si>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</si>
  <si>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</si>
  <si>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</si>
  <si>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</si>
  <si>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</si>
  <si>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</si>
  <si>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</si>
  <si>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</si>
  <si>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</si>
  <si>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</si>
  <si>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</si>
  <si>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</si>
  <si>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</si>
  <si>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</si>
  <si>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</si>
  <si>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</si>
  <si>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</si>
  <si>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</si>
  <si>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</si>
  <si>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</si>
  <si>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</si>
  <si>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</si>
  <si>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</si>
  <si>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</si>
  <si>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</si>
  <si>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</si>
  <si>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</si>
  <si>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</si>
  <si>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</si>
  <si>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</si>
  <si>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</si>
  <si>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</si>
  <si>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</si>
  <si>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</si>
  <si>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</si>
  <si>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</si>
  <si>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</si>
  <si>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</si>
  <si>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</si>
  <si>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</si>
  <si>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</si>
  <si>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</si>
  <si>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</si>
  <si>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</si>
  <si>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</si>
  <si>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</si>
  <si>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</si>
  <si>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</si>
  <si>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</si>
  <si>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</si>
  <si>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</si>
  <si>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</si>
  <si>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</si>
  <si>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</si>
  <si>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</si>
  <si>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</si>
  <si>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</si>
  <si>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</si>
  <si>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</si>
  <si>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</si>
  <si>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</si>
  <si>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</si>
  <si>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</si>
  <si>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</si>
  <si>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</si>
  <si>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</si>
  <si>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</si>
  <si>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</si>
  <si>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</si>
  <si>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</si>
  <si>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</si>
  <si>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</si>
  <si>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</si>
  <si>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</si>
  <si>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</si>
  <si>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</si>
  <si>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</si>
  <si>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</si>
  <si>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</si>
  <si>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</si>
  <si>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</si>
  <si>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</si>
  <si>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</si>
  <si>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</si>
  <si>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</si>
  <si>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</si>
  <si>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</si>
  <si>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</si>
  <si>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</si>
  <si>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</si>
  <si>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</si>
  <si>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</si>
  <si>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</si>
  <si>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</si>
  <si>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</si>
  <si>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</si>
  <si>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</si>
  <si>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</si>
  <si>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</si>
  <si>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</si>
  <si>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</si>
  <si>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</si>
  <si>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</si>
  <si>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</si>
  <si>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</si>
  <si>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</si>
  <si>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</si>
  <si>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</si>
  <si>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</si>
  <si>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</si>
  <si>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</si>
  <si>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</si>
  <si>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</si>
  <si>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</si>
  <si>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</si>
  <si>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</si>
  <si>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</si>
  <si>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</si>
  <si>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</si>
  <si>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</si>
  <si>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</si>
  <si>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</si>
  <si>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</si>
  <si>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</si>
  <si>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</si>
  <si>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</si>
  <si>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</si>
  <si>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</si>
  <si>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</si>
  <si>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</si>
  <si>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</si>
  <si>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</si>
  <si>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</si>
  <si>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</si>
  <si>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</si>
  <si>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</si>
  <si>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</si>
  <si>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</si>
  <si>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</si>
  <si>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</si>
  <si>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</si>
  <si>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</si>
  <si>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</si>
  <si>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</si>
  <si>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</si>
  <si>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</si>
  <si>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</si>
  <si>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</si>
  <si>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</si>
  <si>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</si>
  <si>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</si>
  <si>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</si>
  <si>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</si>
  <si>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</si>
  <si>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</si>
  <si>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</si>
  <si>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</si>
  <si>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</si>
  <si>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</si>
  <si>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</si>
  <si>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</si>
  <si>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</si>
  <si>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</si>
  <si>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</si>
  <si>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</si>
  <si>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</si>
  <si>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</si>
  <si>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</si>
  <si>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</si>
  <si>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</si>
  <si>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</si>
  <si>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</si>
  <si>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</si>
  <si>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</si>
  <si>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</si>
  <si>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</si>
  <si>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</si>
  <si>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</si>
  <si>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</si>
  <si>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</si>
  <si>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</si>
  <si>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</si>
  <si>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</si>
  <si>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</si>
  <si>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</si>
  <si>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</si>
  <si>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</si>
  <si>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</si>
  <si>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</si>
  <si>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</si>
  <si>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</si>
  <si>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</si>
  <si>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</si>
  <si>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</si>
  <si>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</si>
  <si>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</si>
  <si>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</si>
  <si>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</si>
  <si>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</si>
  <si>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</si>
  <si>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</si>
  <si>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</si>
  <si>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</si>
  <si>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</si>
  <si>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</si>
  <si>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</si>
  <si>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</si>
  <si>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</si>
  <si>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</si>
  <si>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</si>
  <si>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</si>
  <si>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</si>
  <si>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</si>
  <si>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</si>
  <si>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</si>
  <si>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</si>
  <si>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</si>
  <si>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</si>
  <si>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</si>
  <si>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</si>
  <si>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</si>
  <si>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</si>
  <si>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</si>
  <si>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</si>
  <si>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</si>
  <si>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</si>
  <si>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</si>
  <si>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</si>
  <si>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</si>
  <si>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</si>
  <si>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</si>
  <si>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</si>
  <si>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</si>
  <si>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</si>
  <si>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</si>
  <si>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</si>
  <si>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</si>
  <si>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</si>
  <si>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</si>
  <si>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</si>
  <si>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</si>
  <si>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</si>
  <si>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</si>
  <si>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</si>
  <si>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</si>
  <si>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</si>
  <si>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</si>
  <si>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</si>
  <si>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</si>
  <si>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</si>
  <si>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</si>
  <si>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</si>
  <si>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</si>
  <si>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</si>
  <si>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</si>
  <si>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</si>
  <si>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</si>
  <si>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</si>
  <si>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</si>
  <si>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</si>
  <si>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</si>
  <si>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</si>
  <si>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</si>
  <si>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</si>
  <si>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</si>
  <si>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</si>
  <si>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</si>
  <si>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</si>
  <si>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</si>
  <si>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</si>
  <si>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</si>
  <si>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</si>
  <si>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</si>
  <si>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</si>
  <si>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</si>
  <si>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</si>
  <si>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</si>
  <si>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</si>
  <si>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</si>
  <si>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</si>
  <si>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</si>
  <si>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</si>
  <si>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</si>
  <si>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</si>
  <si>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</si>
  <si>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</si>
  <si>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</si>
  <si>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</si>
  <si>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</si>
  <si>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</si>
  <si>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</si>
  <si>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</si>
  <si>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</si>
  <si>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</si>
  <si>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</si>
  <si>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</si>
  <si>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</si>
  <si>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</si>
  <si>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</si>
  <si>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</si>
  <si>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</si>
  <si>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</si>
  <si>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</si>
  <si>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</si>
  <si>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</si>
  <si>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</si>
  <si>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</si>
  <si>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</si>
  <si>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</si>
  <si>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</si>
  <si>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</si>
  <si>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</si>
  <si>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</si>
  <si>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</si>
  <si>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</si>
  <si>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</si>
  <si>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</si>
  <si>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</si>
  <si>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</si>
  <si>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</si>
  <si>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</si>
  <si>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</si>
  <si>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</si>
  <si>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</si>
  <si>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</si>
  <si>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</si>
  <si>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</si>
  <si>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</si>
  <si>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</si>
  <si>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</si>
  <si>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</si>
  <si>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</si>
  <si>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</si>
  <si>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</si>
  <si>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</si>
  <si>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</si>
  <si>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</si>
  <si>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</si>
  <si>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</si>
  <si>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</si>
  <si>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</si>
  <si>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</si>
  <si>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</si>
  <si>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</si>
  <si>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</si>
  <si>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</si>
  <si>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</si>
  <si>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</si>
  <si>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</si>
  <si>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</si>
  <si>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</si>
  <si>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</si>
  <si>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</si>
  <si>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</si>
  <si>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</si>
  <si>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</si>
  <si>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</si>
  <si>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</si>
  <si>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</si>
  <si>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</si>
  <si>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</si>
  <si>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</si>
  <si>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</si>
  <si>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</si>
  <si>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</si>
  <si>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</si>
  <si>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</si>
  <si>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</si>
  <si>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</si>
  <si>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</si>
  <si>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</si>
  <si>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</si>
  <si>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</si>
  <si>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</si>
  <si>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</si>
  <si>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</si>
  <si>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</si>
  <si>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</si>
  <si>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</si>
  <si>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</si>
  <si>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</si>
  <si>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</si>
  <si>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</si>
  <si>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</si>
  <si>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</si>
  <si>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</si>
  <si>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</si>
  <si>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</si>
  <si>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</si>
  <si>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</si>
  <si>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</si>
  <si>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</si>
  <si>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</si>
  <si>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</si>
  <si>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</si>
  <si>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</si>
  <si>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</si>
  <si>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</si>
  <si>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</si>
  <si>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</si>
  <si>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</si>
  <si>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</si>
  <si>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</si>
  <si>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</si>
  <si>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</si>
  <si>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</si>
  <si>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</si>
  <si>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</si>
  <si>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</si>
  <si>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</si>
  <si>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</si>
  <si>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</si>
  <si>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</si>
  <si>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</si>
  <si>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</si>
  <si>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</si>
  <si>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</si>
  <si>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</si>
  <si>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</si>
  <si>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</si>
  <si>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</si>
  <si>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</si>
  <si>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</si>
  <si>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</si>
  <si>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</si>
  <si>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</si>
  <si>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</si>
  <si>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</si>
  <si>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</si>
  <si>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</si>
  <si>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</si>
  <si>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</si>
  <si>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</si>
  <si>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</si>
  <si>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</si>
  <si>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</si>
  <si>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</si>
  <si>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</si>
  <si>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</si>
  <si>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</si>
  <si>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</si>
  <si>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</si>
  <si>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</si>
  <si>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</si>
  <si>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</si>
  <si>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</si>
  <si>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</si>
  <si>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</si>
  <si>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</si>
  <si>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</si>
  <si>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</si>
  <si>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</si>
  <si>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</si>
  <si>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</si>
  <si>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</si>
  <si>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</si>
  <si>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</si>
  <si>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</si>
  <si>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</si>
  <si>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</si>
  <si>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</si>
  <si>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</si>
  <si>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</si>
  <si>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</si>
  <si>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</si>
  <si>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</si>
  <si>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</si>
  <si>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</si>
  <si>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</si>
  <si>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</si>
  <si>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</si>
  <si>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</si>
  <si>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</si>
  <si>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</si>
  <si>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</si>
  <si>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</si>
  <si>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</si>
  <si>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</si>
  <si>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</si>
  <si>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</si>
  <si>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</si>
  <si>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</si>
  <si>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</si>
  <si>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</si>
  <si>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</si>
  <si>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</si>
  <si>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</si>
  <si>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</si>
  <si>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</si>
  <si>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</si>
  <si>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</si>
  <si>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</si>
  <si>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</si>
  <si>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</si>
  <si>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</si>
  <si>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</si>
  <si>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</si>
  <si>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</si>
  <si>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</si>
  <si>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</si>
  <si>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</si>
  <si>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</si>
  <si>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</si>
  <si>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</si>
  <si>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</si>
  <si>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</si>
  <si>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</si>
  <si>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</si>
  <si>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</si>
  <si>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</si>
  <si>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</si>
  <si>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</si>
  <si>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</si>
  <si>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</si>
  <si>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</si>
  <si>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</si>
  <si>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</si>
  <si>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</si>
  <si>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</si>
  <si>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</si>
  <si>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</si>
  <si>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</si>
  <si>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</si>
  <si>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</si>
  <si>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</si>
  <si>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</si>
  <si>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</si>
  <si>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</si>
  <si>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</si>
  <si>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</si>
  <si>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</si>
  <si>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</si>
  <si>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</si>
  <si>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</si>
  <si>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</si>
  <si>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</si>
  <si>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</si>
  <si>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</si>
  <si>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</si>
  <si>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</si>
  <si>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</si>
  <si>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</si>
  <si>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</si>
  <si>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</si>
  <si>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</si>
  <si>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</si>
  <si>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</si>
  <si>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</si>
  <si>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</si>
  <si>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</si>
  <si>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</si>
  <si>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</si>
  <si>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</si>
  <si>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</si>
  <si>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</si>
  <si>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</si>
  <si>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</si>
  <si>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</si>
  <si>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</si>
  <si>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</si>
  <si>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</si>
  <si>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</si>
  <si>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</si>
  <si>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</si>
  <si>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</si>
  <si>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</si>
  <si>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</si>
  <si>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</si>
  <si>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</si>
  <si>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</si>
  <si>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</si>
  <si>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</si>
  <si>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</si>
  <si>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</si>
  <si>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</si>
  <si>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</si>
  <si>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</si>
  <si>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</si>
  <si>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</si>
  <si>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</si>
  <si>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</si>
  <si>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</si>
  <si>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</si>
  <si>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</si>
  <si>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</si>
  <si>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</si>
  <si>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</si>
  <si>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</si>
  <si>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</si>
  <si>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</si>
  <si>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</si>
  <si>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</si>
  <si>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</si>
  <si>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</si>
  <si>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</si>
  <si>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</si>
  <si>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</si>
  <si>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</si>
  <si>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</si>
  <si>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</si>
  <si>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</si>
  <si>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</si>
  <si>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</si>
  <si>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</si>
  <si>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</si>
  <si>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</si>
  <si>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</si>
  <si>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</si>
  <si>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</si>
  <si>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</si>
  <si>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</si>
  <si>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</si>
  <si>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</si>
  <si>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</si>
  <si>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</si>
  <si>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</si>
  <si>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</si>
  <si>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</si>
  <si>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</si>
  <si>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</si>
  <si>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</si>
  <si>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</si>
  <si>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</si>
  <si>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</si>
  <si>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</si>
  <si>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</si>
  <si>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</si>
  <si>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</si>
  <si>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</si>
  <si>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</si>
  <si>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</si>
  <si>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</si>
  <si>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</si>
  <si>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</si>
  <si>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</si>
  <si>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</si>
  <si>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</si>
  <si>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</si>
  <si>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</si>
  <si>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</si>
  <si>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</si>
  <si>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</si>
  <si>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</si>
  <si>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</si>
  <si>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</si>
  <si>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</si>
  <si>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</si>
  <si>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</si>
  <si>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</si>
  <si>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</si>
  <si>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</si>
  <si>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</si>
  <si>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</si>
  <si>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</si>
  <si>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</si>
  <si>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</si>
  <si>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</si>
  <si>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</si>
  <si>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</si>
  <si>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</si>
  <si>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</si>
  <si>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</si>
  <si>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</si>
  <si>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</si>
  <si>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</si>
  <si>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</si>
  <si>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</si>
  <si>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</si>
  <si>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</si>
  <si>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</si>
  <si>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</si>
  <si>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</si>
  <si>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</si>
  <si>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</si>
  <si>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</si>
  <si>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</si>
  <si>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</si>
  <si>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</si>
  <si>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</si>
  <si>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</si>
  <si>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</si>
  <si>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</si>
  <si>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</si>
  <si>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</si>
  <si>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</si>
  <si>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</si>
  <si>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</si>
  <si>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</si>
  <si>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</si>
  <si>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</si>
  <si>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</si>
  <si>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</si>
  <si>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</si>
  <si>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</si>
  <si>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</si>
  <si>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</si>
  <si>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</si>
  <si>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</si>
  <si>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</si>
  <si>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</si>
  <si>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</si>
  <si>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</si>
  <si>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</si>
  <si>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</si>
  <si>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</si>
  <si>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</si>
  <si>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</si>
  <si>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</si>
  <si>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</si>
  <si>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</si>
  <si>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</si>
  <si>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</si>
  <si>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</si>
  <si>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</si>
  <si>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</si>
  <si>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</si>
  <si>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</si>
  <si>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</si>
  <si>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</si>
  <si>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</si>
  <si>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</si>
  <si>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</si>
  <si>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</si>
  <si>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</si>
  <si>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</si>
  <si>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</si>
  <si>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</si>
  <si>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</si>
  <si>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</si>
  <si>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</si>
  <si>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</si>
  <si>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</si>
  <si>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</si>
  <si>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</si>
  <si>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</si>
  <si>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</si>
  <si>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</si>
  <si>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</si>
  <si>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</si>
  <si>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</si>
  <si>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</si>
  <si>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</si>
  <si>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</si>
  <si>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</si>
  <si>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</si>
  <si>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</si>
  <si>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</si>
  <si>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</si>
  <si>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</si>
  <si>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</si>
  <si>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</si>
  <si>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</si>
  <si>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</si>
  <si>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</si>
  <si>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</si>
  <si>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</si>
  <si>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</si>
  <si>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</si>
  <si>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</si>
  <si>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</si>
  <si>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</si>
  <si>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</si>
  <si>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</si>
  <si>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</si>
  <si>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</si>
  <si>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</si>
  <si>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</si>
  <si>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</si>
  <si>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</si>
  <si>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</si>
  <si>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</si>
  <si>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</si>
  <si>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</si>
  <si>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</si>
  <si>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</si>
  <si>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</si>
  <si>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</si>
  <si>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</si>
  <si>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</si>
  <si>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</si>
  <si>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</si>
  <si>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</si>
  <si>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</si>
  <si>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</si>
  <si>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</si>
  <si>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</si>
  <si>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</si>
  <si>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</si>
  <si>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</si>
  <si>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</si>
  <si>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</si>
  <si>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</si>
  <si>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</si>
  <si>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</si>
  <si>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</si>
  <si>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</si>
  <si>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</si>
  <si>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</si>
  <si>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</si>
  <si>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</si>
  <si>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</si>
  <si>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</si>
  <si>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</si>
  <si>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</si>
  <si>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</si>
  <si>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</si>
  <si>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</si>
  <si>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</si>
  <si>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</si>
  <si>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</si>
  <si>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</si>
  <si>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</si>
  <si>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</si>
  <si>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</si>
  <si>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</si>
  <si>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</si>
  <si>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</si>
  <si>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</si>
  <si>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</si>
  <si>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</si>
  <si>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</si>
  <si>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</si>
  <si>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</si>
  <si>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</si>
  <si>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</si>
  <si>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</si>
  <si>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</si>
  <si>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</si>
  <si>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</si>
  <si>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</si>
  <si>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</si>
  <si>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</si>
  <si>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</si>
  <si>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</si>
  <si>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</si>
  <si>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</si>
  <si>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</si>
  <si>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</si>
  <si>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</si>
  <si>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</si>
  <si>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</si>
  <si>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</si>
  <si>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</si>
  <si>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</si>
  <si>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</si>
  <si>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</si>
  <si>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</si>
  <si>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</si>
  <si>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</si>
  <si>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</si>
  <si>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</si>
  <si>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</si>
  <si>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</si>
  <si>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</si>
  <si>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</si>
  <si>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</si>
  <si>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</si>
  <si>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</si>
  <si>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</si>
  <si>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</si>
  <si>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</si>
  <si>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</si>
  <si>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</si>
  <si>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</si>
  <si>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</si>
  <si>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</si>
  <si>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</si>
  <si>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</si>
  <si>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</si>
  <si>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</si>
  <si>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</si>
  <si>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</si>
  <si>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</si>
  <si>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</si>
  <si>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</si>
  <si>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</si>
  <si>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</si>
  <si>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</si>
  <si>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</si>
  <si>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</si>
  <si>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</si>
  <si>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</si>
  <si>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</si>
  <si>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</si>
  <si>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</si>
  <si>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</si>
  <si>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</si>
  <si>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</si>
  <si>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</si>
  <si>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</si>
  <si>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</si>
  <si>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</si>
  <si>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</si>
  <si>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</si>
  <si>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</si>
  <si>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</si>
  <si>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</si>
  <si>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</si>
  <si>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</si>
  <si>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</si>
  <si>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</si>
  <si>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</si>
  <si>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</si>
  <si>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</si>
  <si>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</si>
  <si>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</si>
  <si>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</si>
  <si>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</si>
  <si>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</si>
  <si>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</si>
  <si>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</si>
  <si>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</si>
  <si>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</si>
  <si>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</si>
  <si>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</si>
  <si>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</si>
  <si>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</si>
  <si>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</si>
  <si>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</si>
  <si>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</si>
  <si>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</si>
  <si>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</si>
  <si>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</si>
  <si>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</si>
  <si>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</si>
  <si>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</si>
  <si>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</si>
  <si>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</si>
  <si>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</si>
  <si>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</si>
  <si>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</si>
  <si>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</si>
  <si>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</si>
  <si>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</si>
  <si>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</si>
  <si>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</si>
  <si>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</si>
  <si>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</si>
  <si>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</si>
  <si>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</si>
  <si>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</si>
  <si>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</si>
  <si>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</si>
  <si>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</si>
  <si>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</si>
  <si>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</si>
  <si>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</si>
  <si>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</si>
  <si>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</si>
  <si>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</si>
  <si>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</si>
  <si>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</si>
  <si>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</si>
  <si>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</si>
  <si>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</si>
  <si>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</si>
  <si>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</si>
  <si>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</si>
  <si>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</si>
  <si>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</si>
  <si>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</si>
  <si>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</si>
  <si>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</si>
  <si>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</si>
  <si>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</si>
  <si>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</si>
  <si>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</si>
  <si>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</si>
  <si>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</si>
  <si>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</si>
  <si>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</si>
  <si>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</si>
  <si>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</si>
  <si>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</si>
  <si>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</si>
  <si>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</si>
  <si>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</si>
  <si>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</si>
  <si>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</si>
  <si>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</si>
  <si>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</si>
  <si>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</si>
  <si>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</si>
  <si>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</si>
  <si>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</si>
  <si>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</si>
  <si>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</si>
  <si>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</si>
  <si>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</si>
  <si>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</si>
  <si>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</si>
  <si>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</si>
  <si>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</si>
  <si>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</si>
  <si>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</si>
  <si>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</si>
  <si>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</si>
  <si>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</si>
  <si>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</si>
  <si>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</si>
  <si>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</si>
  <si>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</si>
  <si>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</si>
  <si>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</si>
  <si>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</si>
  <si>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</si>
  <si>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</si>
  <si>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</si>
  <si>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</si>
  <si>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</si>
  <si>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</si>
  <si>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</si>
  <si>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</si>
  <si>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</si>
  <si>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</si>
  <si>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</si>
  <si>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</si>
  <si>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</si>
  <si>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</si>
  <si>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</si>
  <si>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</si>
  <si>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</si>
  <si>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</si>
  <si>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</si>
  <si>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</si>
  <si>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</si>
  <si>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</si>
  <si>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</si>
  <si>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</si>
  <si>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</si>
  <si>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</si>
  <si>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</si>
  <si>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</si>
  <si>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</si>
  <si>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</si>
  <si>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</si>
  <si>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</si>
  <si>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</si>
  <si>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</si>
  <si>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</si>
  <si>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</si>
  <si>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</si>
  <si>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</si>
  <si>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</si>
  <si>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</si>
  <si>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</si>
  <si>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</si>
  <si>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</si>
  <si>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</si>
  <si>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</si>
  <si>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</si>
  <si>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</si>
  <si>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</si>
  <si>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</si>
  <si>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</si>
  <si>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</si>
  <si>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</si>
  <si>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</si>
  <si>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</si>
  <si>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</si>
  <si>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</si>
  <si>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</si>
  <si>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</si>
  <si>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</si>
  <si>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</si>
  <si>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</si>
  <si>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</si>
  <si>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</si>
  <si>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</si>
  <si>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</si>
  <si>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</si>
  <si>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</si>
  <si>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</si>
  <si>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</si>
  <si>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</si>
  <si>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</si>
  <si>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</si>
  <si>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</si>
  <si>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</si>
  <si>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</si>
  <si>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</si>
  <si>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</si>
  <si>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</si>
  <si>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</si>
  <si>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</si>
  <si>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</si>
  <si>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</si>
  <si>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</si>
  <si>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</si>
  <si>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</si>
  <si>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</si>
  <si>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</si>
  <si>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</si>
  <si>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</si>
  <si>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</si>
  <si>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</si>
  <si>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</si>
  <si>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</si>
  <si>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</si>
  <si>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</si>
  <si>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</si>
  <si>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</si>
  <si>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</si>
  <si>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</si>
  <si>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</si>
  <si>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</si>
  <si>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</si>
  <si>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</si>
  <si>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</si>
  <si>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</si>
  <si>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</si>
  <si>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</si>
  <si>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</si>
  <si>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</si>
  <si>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</si>
  <si>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</si>
  <si>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</si>
  <si>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</si>
  <si>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</si>
  <si>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</si>
  <si>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</si>
  <si>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</si>
  <si>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</si>
  <si>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</si>
  <si>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</si>
  <si>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</si>
  <si>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</si>
  <si>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</si>
  <si>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</si>
  <si>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</si>
  <si>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</si>
  <si>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</si>
  <si>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</si>
  <si>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</si>
  <si>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</si>
  <si>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</si>
  <si>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</si>
  <si>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</si>
  <si>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</si>
  <si>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</si>
  <si>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</si>
  <si>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</si>
  <si>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</si>
  <si>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</si>
  <si>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</si>
  <si>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</si>
  <si>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</si>
  <si>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</si>
  <si>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</si>
  <si>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</si>
  <si>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</si>
  <si>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</si>
  <si>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</si>
  <si>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</si>
  <si>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</si>
  <si>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</si>
  <si>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</si>
  <si>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</si>
  <si>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</si>
  <si>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</si>
  <si>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</si>
  <si>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</si>
  <si>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</si>
  <si>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</si>
  <si>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</si>
  <si>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</si>
  <si>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</si>
  <si>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</si>
  <si>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</si>
  <si>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</si>
  <si>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</si>
  <si>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</si>
  <si>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</si>
  <si>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</si>
  <si>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</si>
  <si>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</si>
  <si>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</si>
  <si>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</si>
  <si>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</si>
  <si>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</si>
  <si>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</si>
  <si>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</si>
  <si>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</si>
  <si>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</si>
  <si>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</si>
  <si>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</si>
  <si>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</si>
  <si>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</si>
  <si>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</si>
  <si>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</si>
  <si>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</si>
  <si>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</si>
  <si>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</si>
  <si>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</si>
  <si>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</si>
  <si>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</si>
  <si>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</si>
  <si>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</si>
  <si>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</si>
  <si>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</si>
  <si>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</si>
  <si>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</si>
  <si>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</si>
  <si>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</si>
  <si>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</si>
  <si>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</si>
  <si>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</si>
  <si>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</si>
  <si>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</si>
  <si>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</si>
  <si>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</si>
  <si>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</si>
  <si>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</si>
  <si>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</si>
  <si>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</si>
  <si>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</si>
  <si>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</si>
  <si>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</si>
  <si>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</si>
  <si>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</si>
  <si>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</si>
  <si>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</si>
  <si>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</si>
  <si>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</si>
  <si>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</si>
  <si>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</si>
  <si>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</si>
  <si>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</si>
  <si>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</si>
  <si>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</si>
  <si>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</si>
  <si>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</si>
  <si>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</si>
  <si>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</si>
  <si>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</si>
  <si>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</si>
  <si>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</si>
  <si>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</si>
  <si>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</si>
  <si>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</si>
  <si>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</si>
  <si>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</si>
  <si>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</si>
  <si>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</si>
  <si>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</si>
  <si>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</si>
  <si>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</si>
  <si>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</si>
  <si>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</si>
  <si>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</si>
  <si>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</si>
  <si>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</si>
  <si>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</si>
  <si>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</si>
  <si>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</si>
  <si>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</si>
  <si>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</si>
  <si>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</si>
  <si>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</si>
  <si>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</si>
  <si>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</si>
  <si>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</si>
  <si>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</si>
  <si>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</si>
  <si>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</si>
  <si>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</si>
  <si>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</si>
  <si>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</si>
  <si>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</si>
  <si>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</si>
  <si>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</si>
  <si>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</si>
  <si>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</si>
  <si>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</si>
  <si>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</si>
  <si>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</si>
  <si>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</si>
  <si>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</si>
  <si>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</si>
  <si>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</si>
  <si>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</si>
  <si>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</si>
  <si>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</si>
  <si>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</si>
  <si>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</si>
  <si>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</si>
  <si>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</si>
  <si>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</si>
  <si>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</si>
  <si>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</si>
  <si>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</si>
  <si>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</si>
  <si>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</si>
  <si>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</si>
  <si>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</si>
  <si>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</si>
  <si>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</si>
  <si>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</si>
  <si>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</si>
  <si>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</si>
  <si>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</si>
  <si>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</si>
  <si>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</si>
  <si>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</si>
  <si>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</si>
  <si>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</si>
  <si>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</si>
  <si>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</si>
  <si>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</si>
  <si>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</si>
  <si>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</si>
  <si>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</si>
  <si>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</si>
  <si>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</si>
  <si>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</si>
  <si>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</si>
  <si>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</si>
  <si>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</si>
  <si>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</si>
  <si>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</si>
  <si>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</si>
  <si>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</si>
  <si>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</si>
  <si>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</si>
  <si>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</si>
  <si>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</si>
  <si>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</si>
  <si>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</si>
  <si>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</si>
  <si>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</si>
  <si>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</si>
  <si>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</si>
  <si>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</si>
  <si>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</si>
  <si>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</si>
  <si>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</si>
  <si>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</si>
  <si>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</si>
  <si>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</si>
  <si>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</si>
  <si>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</si>
  <si>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</si>
  <si>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</si>
  <si>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</si>
  <si>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</si>
  <si>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</si>
  <si>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</si>
  <si>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</si>
  <si>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</si>
  <si>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</si>
  <si>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</si>
  <si>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</si>
  <si>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</si>
  <si>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</si>
  <si>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</si>
  <si>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</si>
  <si>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</si>
  <si>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</si>
  <si>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</si>
  <si>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</si>
  <si>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</si>
  <si>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</si>
  <si>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</si>
  <si>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</si>
  <si>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</si>
  <si>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</si>
  <si>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</si>
  <si>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</si>
  <si>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</si>
  <si>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</si>
  <si>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</si>
  <si>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</si>
  <si>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</si>
  <si>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</si>
  <si>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</si>
  <si>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</si>
  <si>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</si>
  <si>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</si>
  <si>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</si>
  <si>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</si>
  <si>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</si>
  <si>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</si>
  <si>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</si>
  <si>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</si>
  <si>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</si>
  <si>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</si>
  <si>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</si>
  <si>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</si>
  <si>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</si>
  <si>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</si>
  <si>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</si>
  <si>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</si>
  <si>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</si>
  <si>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</si>
  <si>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</si>
  <si>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</si>
  <si>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</si>
  <si>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</si>
  <si>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</si>
  <si>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</si>
  <si>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</si>
  <si>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</si>
  <si>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</si>
  <si>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</si>
  <si>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</si>
  <si>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</si>
  <si>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</si>
  <si>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</si>
  <si>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</si>
  <si>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</si>
  <si>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</si>
  <si>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</si>
  <si>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</si>
  <si>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</si>
  <si>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</si>
  <si>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</si>
  <si>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</si>
  <si>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</si>
  <si>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</si>
  <si>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</si>
  <si>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</si>
  <si>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</si>
  <si>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</si>
  <si>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</si>
  <si>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</si>
  <si>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</si>
  <si>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</si>
  <si>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</si>
  <si>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</si>
  <si>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</si>
  <si>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</si>
  <si>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</si>
  <si>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</si>
  <si>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</si>
  <si>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</si>
  <si>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</si>
  <si>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</si>
  <si>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</si>
  <si>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</si>
  <si>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</si>
  <si>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</si>
  <si>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</si>
  <si>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</si>
  <si>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</si>
  <si>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</si>
  <si>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</si>
  <si>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</si>
  <si>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</si>
  <si>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</si>
  <si>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</si>
  <si>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</si>
  <si>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</si>
  <si>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</si>
  <si>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</si>
  <si>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</si>
  <si>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</si>
  <si>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</si>
  <si>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</si>
  <si>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</si>
  <si>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</si>
  <si>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</si>
  <si>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</si>
  <si>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</si>
  <si>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</si>
  <si>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</si>
  <si>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</si>
  <si>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</si>
  <si>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</si>
  <si>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</si>
  <si>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</si>
  <si>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</si>
  <si>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</si>
  <si>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</si>
  <si>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</si>
  <si>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</si>
  <si>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</si>
  <si>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</si>
  <si>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</si>
  <si>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</si>
  <si>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</si>
  <si>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</si>
  <si>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</si>
  <si>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</si>
  <si>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</si>
  <si>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</si>
  <si>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</si>
  <si>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</si>
  <si>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</si>
  <si>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</si>
  <si>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</si>
  <si>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</si>
  <si>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</si>
  <si>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</si>
  <si>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</si>
  <si>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</si>
  <si>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</si>
  <si>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</si>
  <si>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</si>
  <si>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</si>
  <si>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</si>
  <si>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</si>
  <si>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</si>
  <si>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</si>
  <si>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</si>
  <si>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</si>
  <si>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</si>
  <si>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</si>
  <si>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</si>
  <si>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</si>
  <si>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</si>
  <si>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</si>
  <si>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</si>
  <si>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</si>
  <si>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</si>
  <si>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</si>
  <si>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</si>
  <si>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</si>
  <si>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</si>
  <si>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</si>
  <si>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</si>
  <si>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</si>
  <si>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</si>
  <si>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</si>
  <si>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</si>
  <si>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</si>
  <si>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</si>
  <si>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</si>
  <si>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</si>
  <si>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</si>
  <si>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</si>
  <si>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</si>
  <si>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</si>
  <si>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</si>
  <si>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</si>
  <si>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</si>
  <si>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</si>
  <si>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</si>
  <si>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</si>
  <si>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</si>
  <si>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</si>
  <si>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</si>
  <si>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</si>
  <si>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</si>
  <si>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</si>
  <si>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</si>
  <si>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</si>
  <si>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</si>
  <si>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</si>
  <si>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</si>
  <si>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</si>
  <si>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</si>
  <si>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</si>
  <si>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</si>
  <si>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</si>
  <si>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</si>
  <si>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</si>
  <si>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</si>
  <si>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</si>
  <si>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</si>
  <si>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</si>
  <si>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</si>
  <si>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</si>
  <si>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</si>
  <si>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</si>
  <si>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</si>
  <si>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</si>
  <si>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</si>
  <si>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</si>
  <si>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</si>
  <si>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</si>
  <si>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</si>
  <si>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</si>
  <si>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</si>
  <si>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</si>
  <si>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</si>
  <si>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</si>
  <si>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</si>
  <si>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</si>
  <si>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</si>
  <si>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</si>
  <si>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</si>
  <si>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</si>
  <si>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</si>
  <si>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</si>
  <si>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</si>
  <si>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</si>
  <si>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</si>
  <si>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</si>
  <si>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</si>
  <si>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</si>
  <si>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</si>
  <si>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</si>
  <si>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</si>
  <si>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</si>
  <si>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</si>
  <si>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</si>
  <si>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</si>
  <si>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</si>
  <si>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</si>
  <si>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</si>
  <si>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</si>
  <si>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</si>
  <si>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</si>
  <si>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</si>
  <si>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</si>
  <si>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</si>
  <si>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</si>
  <si>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</si>
  <si>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</si>
  <si>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</si>
  <si>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</si>
  <si>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</si>
  <si>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</si>
  <si>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</si>
  <si>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</si>
  <si>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</si>
  <si>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</si>
  <si>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</si>
  <si>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</si>
  <si>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</si>
  <si>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</si>
  <si>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</si>
  <si>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</si>
  <si>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</si>
  <si>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</si>
  <si>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</si>
  <si>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</si>
  <si>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</si>
  <si>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</si>
  <si>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</si>
  <si>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</si>
  <si>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</si>
  <si>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</si>
  <si>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</si>
  <si>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</si>
  <si>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</si>
  <si>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</si>
  <si>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</si>
  <si>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</si>
  <si>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</si>
  <si>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</si>
  <si>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</si>
  <si>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</si>
  <si>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</si>
  <si>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</si>
  <si>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</si>
  <si>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</si>
  <si>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</si>
  <si>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</si>
  <si>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</si>
  <si>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</si>
  <si>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</si>
  <si>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</si>
  <si>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</si>
  <si>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</si>
  <si>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</si>
  <si>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</si>
  <si>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</si>
  <si>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</si>
  <si>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</si>
  <si>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</si>
  <si>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</si>
  <si>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</si>
  <si>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</si>
  <si>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</si>
  <si>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</si>
  <si>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</si>
  <si>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</si>
  <si>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</si>
  <si>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</si>
  <si>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</si>
  <si>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</si>
  <si>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</si>
  <si>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</si>
  <si>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</si>
  <si>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</si>
  <si>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</si>
  <si>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</si>
  <si>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</si>
  <si>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</si>
  <si>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</si>
  <si>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</si>
  <si>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</si>
  <si>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</si>
  <si>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</si>
  <si>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</si>
  <si>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</si>
  <si>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</si>
  <si>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</si>
  <si>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</si>
  <si>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</si>
  <si>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</si>
  <si>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</si>
  <si>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</si>
  <si>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</si>
  <si>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</si>
  <si>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</si>
  <si>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</si>
  <si>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</si>
  <si>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</si>
  <si>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</si>
  <si>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</si>
  <si>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</si>
  <si>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</si>
  <si>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</si>
  <si>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</si>
  <si>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</si>
  <si>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</si>
  <si>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</si>
  <si>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</si>
  <si>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</si>
  <si>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</si>
  <si>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</si>
  <si>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</si>
  <si>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</si>
  <si>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</si>
  <si>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</si>
  <si>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</si>
  <si>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</si>
  <si>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</si>
  <si>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</si>
  <si>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</si>
  <si>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</si>
  <si>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</si>
  <si>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</si>
  <si>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</si>
  <si>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</si>
  <si>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</si>
  <si>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</si>
  <si>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</si>
  <si>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</si>
  <si>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</si>
  <si>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</si>
  <si>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</si>
  <si>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</si>
  <si>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</si>
  <si>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</si>
  <si>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</si>
  <si>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</si>
  <si>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</si>
  <si>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</si>
  <si>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</si>
  <si>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</si>
  <si>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</si>
  <si>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</si>
  <si>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</si>
  <si>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</si>
  <si>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</si>
  <si>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</si>
  <si>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</si>
  <si>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</si>
  <si>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</si>
  <si>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</si>
  <si>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</si>
  <si>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</si>
  <si>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</si>
  <si>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</si>
  <si>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</si>
  <si>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</si>
  <si>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</si>
  <si>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</si>
  <si>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</si>
  <si>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</si>
  <si>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</si>
  <si>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</si>
  <si>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</si>
  <si>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</si>
  <si>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</si>
  <si>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</si>
  <si>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</si>
  <si>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</si>
  <si>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</si>
  <si>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</si>
  <si>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</si>
  <si>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</si>
  <si>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</si>
  <si>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</si>
  <si>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</si>
  <si>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</si>
  <si>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</si>
  <si>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</si>
  <si>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</si>
  <si>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</si>
  <si>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</si>
  <si>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</si>
  <si>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</si>
  <si>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</si>
  <si>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</si>
  <si>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</si>
  <si>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</si>
  <si>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</si>
  <si>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</si>
  <si>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</si>
  <si>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</si>
  <si>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</si>
  <si>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</si>
  <si>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</si>
  <si>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</si>
  <si>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</si>
  <si>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</si>
  <si>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</si>
  <si>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</si>
  <si>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</si>
  <si>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</si>
  <si>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</si>
  <si>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</si>
  <si>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</si>
  <si>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</si>
  <si>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</si>
  <si>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</si>
  <si>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</si>
  <si>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</si>
  <si>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</si>
  <si>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</si>
  <si>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</si>
  <si>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</si>
  <si>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</si>
  <si>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</si>
  <si>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</si>
  <si>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</si>
  <si>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</si>
  <si>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</si>
  <si>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</si>
  <si>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</si>
  <si>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</si>
  <si>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</si>
  <si>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</si>
  <si>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</si>
  <si>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</si>
  <si>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</si>
  <si>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</si>
  <si>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</si>
  <si>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</si>
  <si>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</si>
  <si>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</si>
  <si>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</si>
  <si>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</si>
  <si>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</si>
  <si>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</si>
  <si>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</si>
  <si>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</si>
  <si>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</si>
  <si>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</si>
  <si>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</si>
  <si>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</si>
  <si>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</si>
  <si>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</si>
  <si>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</si>
  <si>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</si>
  <si>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</si>
  <si>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</si>
  <si>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</si>
  <si>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</si>
  <si>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</si>
  <si>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</si>
  <si>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</si>
  <si>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</si>
  <si>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</si>
  <si>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</si>
  <si>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</si>
  <si>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</si>
  <si>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</si>
  <si>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</si>
  <si>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</si>
  <si>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</si>
  <si>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</si>
  <si>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</si>
  <si>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</si>
  <si>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</si>
  <si>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</si>
  <si>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</si>
  <si>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</si>
  <si>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</si>
  <si>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</si>
  <si>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</si>
  <si>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</si>
  <si>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</si>
  <si>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</si>
  <si>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</si>
  <si>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</si>
  <si>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</si>
  <si>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</si>
  <si>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</si>
  <si>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</si>
  <si>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</si>
  <si>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</si>
  <si>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</si>
  <si>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</si>
  <si>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</si>
  <si>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</si>
  <si>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</si>
  <si>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</si>
  <si>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</si>
  <si>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</si>
  <si>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</si>
  <si>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</si>
  <si>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</si>
  <si>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</si>
  <si>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</si>
  <si>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</si>
  <si>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</si>
  <si>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</si>
  <si>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</si>
  <si>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</si>
  <si>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</si>
  <si>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</si>
  <si>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</si>
  <si>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</si>
  <si>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</si>
  <si>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</si>
  <si>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</si>
  <si>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</si>
  <si>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</si>
  <si>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</si>
  <si>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</si>
  <si>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</si>
  <si>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</si>
  <si>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</si>
  <si>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</si>
  <si>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</si>
  <si>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</si>
  <si>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</si>
  <si>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</si>
  <si>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</si>
  <si>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</si>
  <si>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</si>
  <si>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</si>
  <si>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</si>
  <si>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</si>
  <si>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</si>
  <si>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</si>
  <si>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</si>
  <si>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</si>
  <si>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</si>
  <si>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</si>
  <si>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</si>
  <si>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</si>
  <si>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</si>
  <si>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</si>
  <si>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</si>
  <si>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</si>
  <si>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</si>
  <si>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</si>
  <si>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</si>
  <si>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</si>
  <si>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</si>
  <si>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</si>
  <si>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</si>
  <si>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</si>
  <si>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</si>
  <si>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</si>
  <si>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</si>
  <si>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</si>
  <si>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</si>
  <si>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</si>
  <si>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</si>
  <si>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</si>
  <si>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</si>
  <si>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</si>
  <si>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</si>
  <si>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</si>
  <si>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</si>
  <si>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</si>
  <si>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</si>
  <si>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</si>
  <si>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</si>
  <si>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</si>
  <si>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</si>
  <si>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</si>
  <si>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</si>
  <si>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</si>
  <si>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</si>
  <si>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</si>
  <si>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</si>
  <si>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</si>
  <si>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</si>
  <si>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</si>
  <si>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</si>
  <si>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</si>
  <si>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</si>
  <si>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</si>
  <si>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</si>
  <si>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</si>
  <si>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</si>
  <si>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</si>
  <si>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</si>
  <si>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</si>
  <si>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</si>
  <si>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</si>
  <si>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</si>
  <si>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</si>
  <si>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</si>
  <si>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</si>
  <si>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</si>
  <si>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</si>
  <si>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</si>
  <si>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</si>
  <si>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</si>
  <si>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</si>
  <si>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</si>
  <si>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</si>
  <si>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</si>
  <si>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</si>
  <si>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</si>
  <si>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</si>
  <si>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</si>
  <si>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</si>
  <si>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</si>
  <si>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</si>
  <si>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</si>
  <si>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</si>
  <si>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</si>
  <si>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</si>
  <si>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</si>
  <si>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</si>
  <si>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</si>
  <si>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</si>
  <si>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</si>
  <si>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</si>
  <si>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</si>
  <si>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</si>
  <si>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</si>
  <si>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</si>
  <si>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</si>
  <si>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</si>
  <si>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</si>
  <si>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</si>
  <si>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</si>
  <si>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</si>
  <si>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</si>
  <si>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</si>
  <si>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</si>
  <si>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</si>
  <si>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</si>
  <si>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</si>
  <si>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</si>
  <si>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</si>
  <si>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</si>
  <si>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</si>
  <si>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</si>
  <si>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</si>
  <si>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</si>
  <si>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</si>
  <si>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</si>
  <si>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</si>
  <si>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</si>
  <si>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</si>
  <si>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</si>
  <si>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Campaigns</t>
  </si>
  <si>
    <t>Mean Backers</t>
  </si>
  <si>
    <t>Median Backers</t>
  </si>
  <si>
    <t>Min Backers</t>
  </si>
  <si>
    <t>Max Backers</t>
  </si>
  <si>
    <t>Variance</t>
  </si>
  <si>
    <t>Standard Deviation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</si>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</sst>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9" fontId="0" fillId="0" borderId="0" xfId="1" applyFont="1"/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Rob Matelyan.xlsx]Pivot-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1-40E3-BDF7-BB8A5AC29CDE}"/>
            </c:ext>
          </c:extLst>
        </c:ser>
        <c:ser>
          <c:idx val="1"/>
          <c:order val="1"/>
          <c:tx>
            <c:strRef>
              <c:f>'Pivot-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1-40E3-BDF7-BB8A5AC29CDE}"/>
            </c:ext>
          </c:extLst>
        </c:ser>
        <c:ser>
          <c:idx val="2"/>
          <c:order val="2"/>
          <c:tx>
            <c:strRef>
              <c:f>'Pivot-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1-40E3-BDF7-BB8A5AC29CDE}"/>
            </c:ext>
          </c:extLst>
        </c:ser>
        <c:ser>
          <c:idx val="3"/>
          <c:order val="3"/>
          <c:tx>
            <c:strRef>
              <c:f>'Pivot-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1-40E3-BDF7-BB8A5AC29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7306191"/>
        <c:axId val="1587312015"/>
      </c:barChart>
      <c:catAx>
        <c:axId val="158730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312015"/>
        <c:crosses val="autoZero"/>
        <c:auto val="1"/>
        <c:lblAlgn val="ctr"/>
        <c:lblOffset val="100"/>
        <c:noMultiLvlLbl val="0"/>
      </c:catAx>
      <c:valAx>
        <c:axId val="15873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30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Rob Matelyan.xlsx]Pivot-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E-4C91-A867-DAF20D112708}"/>
            </c:ext>
          </c:extLst>
        </c:ser>
        <c:ser>
          <c:idx val="1"/>
          <c:order val="1"/>
          <c:tx>
            <c:strRef>
              <c:f>'Pivot-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E-4C91-A867-DAF20D112708}"/>
            </c:ext>
          </c:extLst>
        </c:ser>
        <c:ser>
          <c:idx val="2"/>
          <c:order val="2"/>
          <c:tx>
            <c:strRef>
              <c:f>'Pivot-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E-4C91-A867-DAF20D112708}"/>
            </c:ext>
          </c:extLst>
        </c:ser>
        <c:ser>
          <c:idx val="3"/>
          <c:order val="3"/>
          <c:tx>
            <c:strRef>
              <c:f>'Pivot-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CE-4C91-A867-DAF20D112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442399"/>
        <c:axId val="1836440319"/>
      </c:barChart>
      <c:catAx>
        <c:axId val="183644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440319"/>
        <c:crosses val="autoZero"/>
        <c:auto val="1"/>
        <c:lblAlgn val="ctr"/>
        <c:lblOffset val="100"/>
        <c:noMultiLvlLbl val="0"/>
      </c:catAx>
      <c:valAx>
        <c:axId val="18364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44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Rob Matelyan.xlsx]Pivot- Date Created!PivotTable1</c:name>
    <c:fmtId val="0"/>
  </c:pivotSource>
  <c:chart>
    <c:autoTitleDeleted val="1"/>
    <c:pivotFmts>
      <c:pivotFmt>
        <c:idx val="0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>
                  <a:lumMod val="50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 Date Created'!$B$3:$B$4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'Pivot-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Date Created'!$B$5:$B$17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8-4AEA-905F-37D494B8B19F}"/>
            </c:ext>
          </c:extLst>
        </c:ser>
        <c:ser>
          <c:idx val="1"/>
          <c:order val="1"/>
          <c:tx>
            <c:strRef>
              <c:f>'Pivot- Date 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'Pivot-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Date Created'!$C$5:$C$17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8-4AEA-905F-37D494B8B19F}"/>
            </c:ext>
          </c:extLst>
        </c:ser>
        <c:ser>
          <c:idx val="2"/>
          <c:order val="2"/>
          <c:tx>
            <c:strRef>
              <c:f>'Pivot- Date Created'!$D$3:$D$4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>
                    <a:lumMod val="50000"/>
                  </a:schemeClr>
                </a:solidFill>
                <a:round/>
              </a:ln>
              <a:effectLst/>
            </c:spPr>
          </c:marker>
          <c:cat>
            <c:strRef>
              <c:f>'Pivot-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Date Created'!$D$5:$D$17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38-4AEA-905F-37D494B8B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5047055"/>
        <c:axId val="135040815"/>
      </c:lineChart>
      <c:catAx>
        <c:axId val="13504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0815"/>
        <c:crosses val="autoZero"/>
        <c:auto val="1"/>
        <c:lblAlgn val="ctr"/>
        <c:lblOffset val="100"/>
        <c:noMultiLvlLbl val="0"/>
      </c:catAx>
      <c:valAx>
        <c:axId val="135040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94400699912503"/>
          <c:y val="0.42351393113656338"/>
          <c:w val="0.19838932633420819"/>
          <c:h val="0.236510379102220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5023993074164161"/>
          <c:y val="1.509433962264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F-4177-938C-D5424FDDDF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F-4177-938C-D5424FDDDF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F-4177-938C-D5424FDDD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6943"/>
        <c:axId val="208332383"/>
      </c:lineChart>
      <c:catAx>
        <c:axId val="208346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2383"/>
        <c:crosses val="autoZero"/>
        <c:auto val="1"/>
        <c:lblAlgn val="ctr"/>
        <c:lblOffset val="100"/>
        <c:noMultiLvlLbl val="0"/>
      </c:catAx>
      <c:valAx>
        <c:axId val="2083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12</xdr:col>
      <xdr:colOff>742950</xdr:colOff>
      <xdr:row>31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9F470-A64A-4F02-9C67-2F8214530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171449</xdr:rowOff>
    </xdr:from>
    <xdr:to>
      <xdr:col>21</xdr:col>
      <xdr:colOff>590550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0DD4B0-6B70-4361-BB1F-97298B3DD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</xdr:rowOff>
    </xdr:from>
    <xdr:to>
      <xdr:col>15</xdr:col>
      <xdr:colOff>390525</xdr:colOff>
      <xdr:row>26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F16B6-7BED-43BC-8D6E-B915FEAAE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4</xdr:row>
      <xdr:rowOff>57150</xdr:rowOff>
    </xdr:from>
    <xdr:to>
      <xdr:col>20</xdr:col>
      <xdr:colOff>323850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3DF66-CE40-412E-BB30-A45D7D7B0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Matelyan" refreshedDate="44197.855888310187" createdVersion="6" refreshedVersion="6" minRefreshableVersion="3" recordCount="4114" xr:uid="{28D2A8DC-AFC8-444D-B0E8-A1CB5CD49650}">
  <cacheSource type="worksheet">
    <worksheetSource ref="A1:T4115" sheet="GoFundM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4932945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DE80F-407E-4A46-9175-388AD4274A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67FEA-18B5-4191-A730-1BA0D86F4E8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C45FD-33B6-4F94-9AEF-213183B1DB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pane="bottomLeft" activeCell="N1" activeCellId="1" sqref="F1:F1048576 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9.28515625" style="13" bestFit="1" customWidth="1"/>
    <col min="12" max="12" width="27.7109375" style="13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style="5" bestFit="1" customWidth="1"/>
    <col min="18" max="18" width="19.28515625" bestFit="1" customWidth="1"/>
    <col min="19" max="19" width="27.28515625" bestFit="1" customWidth="1"/>
    <col min="20" max="20" width="16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8365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SUM(E2/D2)</f>
        <v>1.3685882352941177</v>
      </c>
      <c r="R2" s="6">
        <f>SUM(E2/N2)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0">(((J3/60)/60)/24)+DATE(1970,1,1)</f>
        <v>42766.600497685184</v>
      </c>
      <c r="L3" s="13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SUM(E3/D3)</f>
        <v>1.4260827250608272</v>
      </c>
      <c r="R3" s="6">
        <f t="shared" ref="R3:R66" si="3">SUM(E3/N3)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0"/>
        <v>41433.01829861111</v>
      </c>
      <c r="L66" s="13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4">(((J67/60)/60)/24)+DATE(1970,1,1)</f>
        <v>41835.821226851855</v>
      </c>
      <c r="L67" s="13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SUM(E67/D67)</f>
        <v>1.0752857142857142</v>
      </c>
      <c r="R67" s="6">
        <f t="shared" ref="R67:R130" si="7">SUM(E67/N67)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4"/>
        <v>42539.849768518514</v>
      </c>
      <c r="L68" s="13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4"/>
        <v>41075.583379629628</v>
      </c>
      <c r="L69" s="13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4"/>
        <v>41663.569340277776</v>
      </c>
      <c r="L70" s="13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4"/>
        <v>40786.187789351854</v>
      </c>
      <c r="L71" s="13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4"/>
        <v>40730.896354166667</v>
      </c>
      <c r="L72" s="13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4"/>
        <v>40997.271493055552</v>
      </c>
      <c r="L73" s="13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4"/>
        <v>41208.010196759256</v>
      </c>
      <c r="L74" s="13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4"/>
        <v>40587.75675925926</v>
      </c>
      <c r="L75" s="13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4"/>
        <v>42360.487210648149</v>
      </c>
      <c r="L76" s="13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4"/>
        <v>41357.209166666667</v>
      </c>
      <c r="L77" s="13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4"/>
        <v>40844.691643518519</v>
      </c>
      <c r="L78" s="13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4"/>
        <v>40997.144872685189</v>
      </c>
      <c r="L79" s="13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4"/>
        <v>42604.730567129634</v>
      </c>
      <c r="L80" s="13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4"/>
        <v>41724.776539351849</v>
      </c>
      <c r="L81" s="13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4"/>
        <v>41583.083981481483</v>
      </c>
      <c r="L82" s="13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4"/>
        <v>41100.158877314818</v>
      </c>
      <c r="L83" s="13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4"/>
        <v>40795.820150462961</v>
      </c>
      <c r="L84" s="13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4"/>
        <v>42042.615613425922</v>
      </c>
      <c r="L85" s="13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4"/>
        <v>40648.757939814815</v>
      </c>
      <c r="L86" s="13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4"/>
        <v>40779.125428240739</v>
      </c>
      <c r="L87" s="13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4"/>
        <v>42291.556076388893</v>
      </c>
      <c r="L88" s="13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4"/>
        <v>40322.53938657407</v>
      </c>
      <c r="L89" s="13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4"/>
        <v>41786.65892361111</v>
      </c>
      <c r="L90" s="13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4"/>
        <v>41402.752222222225</v>
      </c>
      <c r="L91" s="13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4"/>
        <v>40706.297442129631</v>
      </c>
      <c r="L92" s="13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4"/>
        <v>40619.402361111112</v>
      </c>
      <c r="L93" s="13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4"/>
        <v>42721.198877314819</v>
      </c>
      <c r="L94" s="13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4"/>
        <v>41065.858067129629</v>
      </c>
      <c r="L95" s="13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4"/>
        <v>41716.717847222222</v>
      </c>
      <c r="L96" s="13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4"/>
        <v>40935.005104166667</v>
      </c>
      <c r="L97" s="13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4"/>
        <v>40324.662511574075</v>
      </c>
      <c r="L98" s="13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4"/>
        <v>40706.135208333333</v>
      </c>
      <c r="L99" s="13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4"/>
        <v>41214.79483796296</v>
      </c>
      <c r="L100" s="13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4"/>
        <v>41631.902766203704</v>
      </c>
      <c r="L101" s="13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4"/>
        <v>41197.753310185188</v>
      </c>
      <c r="L102" s="13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4"/>
        <v>41274.776736111111</v>
      </c>
      <c r="L103" s="13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4"/>
        <v>40505.131168981483</v>
      </c>
      <c r="L104" s="13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4"/>
        <v>41682.805902777778</v>
      </c>
      <c r="L105" s="13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4"/>
        <v>40612.695208333331</v>
      </c>
      <c r="L106" s="13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4"/>
        <v>42485.724768518514</v>
      </c>
      <c r="L107" s="13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4"/>
        <v>40987.776631944449</v>
      </c>
      <c r="L108" s="13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4"/>
        <v>40635.982488425929</v>
      </c>
      <c r="L109" s="13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4"/>
        <v>41365.613078703704</v>
      </c>
      <c r="L110" s="13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4"/>
        <v>40570.025810185187</v>
      </c>
      <c r="L111" s="13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4"/>
        <v>41557.949687500004</v>
      </c>
      <c r="L112" s="13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4"/>
        <v>42125.333182870367</v>
      </c>
      <c r="L113" s="13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4"/>
        <v>41718.043032407404</v>
      </c>
      <c r="L114" s="13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4"/>
        <v>40753.758425925924</v>
      </c>
      <c r="L115" s="13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4"/>
        <v>40861.27416666667</v>
      </c>
      <c r="L116" s="13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4"/>
        <v>40918.738935185182</v>
      </c>
      <c r="L117" s="13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4"/>
        <v>40595.497164351851</v>
      </c>
      <c r="L118" s="13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4"/>
        <v>40248.834999999999</v>
      </c>
      <c r="L119" s="13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4"/>
        <v>40723.053657407407</v>
      </c>
      <c r="L120" s="13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4"/>
        <v>40739.069282407407</v>
      </c>
      <c r="L121" s="13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4"/>
        <v>42616.049849537041</v>
      </c>
      <c r="L122" s="13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4"/>
        <v>42096.704976851848</v>
      </c>
      <c r="L123" s="13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4"/>
        <v>42593.431793981479</v>
      </c>
      <c r="L124" s="13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4"/>
        <v>41904.781990740739</v>
      </c>
      <c r="L125" s="13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4"/>
        <v>42114.928726851853</v>
      </c>
      <c r="L126" s="13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4"/>
        <v>42709.993981481486</v>
      </c>
      <c r="L127" s="13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4"/>
        <v>42135.589548611111</v>
      </c>
      <c r="L128" s="13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4"/>
        <v>42067.62431712963</v>
      </c>
      <c r="L129" s="13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4"/>
        <v>42628.22792824074</v>
      </c>
      <c r="L130" s="13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8">(((J131/60)/60)/24)+DATE(1970,1,1)</f>
        <v>41882.937303240738</v>
      </c>
      <c r="L131" s="13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SUM(E131/D131)</f>
        <v>0</v>
      </c>
      <c r="R131" s="6" t="e">
        <f t="shared" ref="R131:R194" si="11">SUM(E131/N131)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8"/>
        <v>41778.915416666663</v>
      </c>
      <c r="L132" s="13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8"/>
        <v>42541.837511574078</v>
      </c>
      <c r="L133" s="13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8"/>
        <v>41905.812581018516</v>
      </c>
      <c r="L134" s="13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8"/>
        <v>42491.80768518518</v>
      </c>
      <c r="L135" s="13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8"/>
        <v>42221.909930555557</v>
      </c>
      <c r="L136" s="13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8"/>
        <v>41788.381909722222</v>
      </c>
      <c r="L137" s="13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8"/>
        <v>42096.410115740742</v>
      </c>
      <c r="L138" s="13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8"/>
        <v>42239.573993055557</v>
      </c>
      <c r="L139" s="13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8"/>
        <v>42186.257418981477</v>
      </c>
      <c r="L140" s="13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8"/>
        <v>42187.920972222222</v>
      </c>
      <c r="L141" s="13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8"/>
        <v>42053.198287037041</v>
      </c>
      <c r="L142" s="13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8"/>
        <v>42110.153043981481</v>
      </c>
      <c r="L143" s="13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8"/>
        <v>41938.893263888887</v>
      </c>
      <c r="L144" s="13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8"/>
        <v>42559.064143518524</v>
      </c>
      <c r="L145" s="13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8"/>
        <v>42047.762407407412</v>
      </c>
      <c r="L146" s="13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8"/>
        <v>42200.542268518519</v>
      </c>
      <c r="L147" s="13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8"/>
        <v>42693.016180555554</v>
      </c>
      <c r="L148" s="13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8"/>
        <v>41969.767824074079</v>
      </c>
      <c r="L149" s="13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8"/>
        <v>42397.281666666662</v>
      </c>
      <c r="L150" s="13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8"/>
        <v>41968.172106481477</v>
      </c>
      <c r="L151" s="13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8"/>
        <v>42090.161828703705</v>
      </c>
      <c r="L152" s="13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8"/>
        <v>42113.550821759258</v>
      </c>
      <c r="L153" s="13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8"/>
        <v>41875.077546296299</v>
      </c>
      <c r="L154" s="13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8"/>
        <v>41933.586157407408</v>
      </c>
      <c r="L155" s="13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8"/>
        <v>42115.547395833331</v>
      </c>
      <c r="L156" s="13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8"/>
        <v>42168.559432870374</v>
      </c>
      <c r="L157" s="13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8"/>
        <v>41794.124953703707</v>
      </c>
      <c r="L158" s="13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8"/>
        <v>42396.911712962959</v>
      </c>
      <c r="L159" s="13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8"/>
        <v>41904.07671296296</v>
      </c>
      <c r="L160" s="13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8"/>
        <v>42514.434548611112</v>
      </c>
      <c r="L161" s="13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8"/>
        <v>42171.913090277783</v>
      </c>
      <c r="L162" s="13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8"/>
        <v>41792.687442129631</v>
      </c>
      <c r="L163" s="13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8"/>
        <v>41835.126805555556</v>
      </c>
      <c r="L164" s="13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8"/>
        <v>42243.961273148147</v>
      </c>
      <c r="L165" s="13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8"/>
        <v>41841.762743055559</v>
      </c>
      <c r="L166" s="13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8"/>
        <v>42351.658842592587</v>
      </c>
      <c r="L167" s="13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8"/>
        <v>42721.075949074075</v>
      </c>
      <c r="L168" s="13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8"/>
        <v>42160.927488425921</v>
      </c>
      <c r="L169" s="13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8"/>
        <v>42052.83530092593</v>
      </c>
      <c r="L170" s="13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8"/>
        <v>41900.505312499998</v>
      </c>
      <c r="L171" s="13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8"/>
        <v>42216.977812500001</v>
      </c>
      <c r="L172" s="13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8"/>
        <v>42534.180717592593</v>
      </c>
      <c r="L173" s="13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8"/>
        <v>42047.394942129627</v>
      </c>
      <c r="L174" s="13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8"/>
        <v>42033.573009259257</v>
      </c>
      <c r="L175" s="13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8"/>
        <v>42072.758981481486</v>
      </c>
      <c r="L176" s="13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8"/>
        <v>41855.777905092589</v>
      </c>
      <c r="L177" s="13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8"/>
        <v>42191.824062500003</v>
      </c>
      <c r="L178" s="13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8"/>
        <v>42070.047754629632</v>
      </c>
      <c r="L179" s="13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8"/>
        <v>42304.955381944441</v>
      </c>
      <c r="L180" s="13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8"/>
        <v>42403.080497685187</v>
      </c>
      <c r="L181" s="13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8"/>
        <v>42067.991238425922</v>
      </c>
      <c r="L182" s="13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8"/>
        <v>42147.741840277777</v>
      </c>
      <c r="L183" s="13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8"/>
        <v>42712.011944444443</v>
      </c>
      <c r="L184" s="13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8"/>
        <v>41939.810300925928</v>
      </c>
      <c r="L185" s="13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8"/>
        <v>41825.791226851856</v>
      </c>
      <c r="L186" s="13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8"/>
        <v>42570.91133101852</v>
      </c>
      <c r="L187" s="13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8"/>
        <v>42767.812893518523</v>
      </c>
      <c r="L188" s="13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8"/>
        <v>42182.234456018516</v>
      </c>
      <c r="L189" s="13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8"/>
        <v>41857.18304398148</v>
      </c>
      <c r="L190" s="13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8"/>
        <v>42556.690706018519</v>
      </c>
      <c r="L191" s="13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8"/>
        <v>42527.650995370372</v>
      </c>
      <c r="L192" s="13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8"/>
        <v>42239.441412037035</v>
      </c>
      <c r="L193" s="13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8"/>
        <v>41899.792037037041</v>
      </c>
      <c r="L194" s="13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2">(((J195/60)/60)/24)+DATE(1970,1,1)</f>
        <v>41911.934791666667</v>
      </c>
      <c r="L195" s="13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SUM(E195/D195)</f>
        <v>0</v>
      </c>
      <c r="R195" s="6" t="e">
        <f t="shared" ref="R195:R258" si="15">SUM(E195/N195)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2"/>
        <v>42375.996886574074</v>
      </c>
      <c r="L196" s="13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2"/>
        <v>42135.67050925926</v>
      </c>
      <c r="L197" s="13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2"/>
        <v>42259.542800925927</v>
      </c>
      <c r="L198" s="13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2"/>
        <v>42741.848379629635</v>
      </c>
      <c r="L199" s="13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2"/>
        <v>41887.383356481485</v>
      </c>
      <c r="L200" s="13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2"/>
        <v>42584.123865740738</v>
      </c>
      <c r="L201" s="13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2"/>
        <v>41867.083368055559</v>
      </c>
      <c r="L202" s="13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2"/>
        <v>42023.818622685183</v>
      </c>
      <c r="L203" s="13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2"/>
        <v>42255.927824074075</v>
      </c>
      <c r="L204" s="13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2"/>
        <v>41973.847962962958</v>
      </c>
      <c r="L205" s="13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2"/>
        <v>42556.583368055552</v>
      </c>
      <c r="L206" s="13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2"/>
        <v>42248.632199074069</v>
      </c>
      <c r="L207" s="13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2"/>
        <v>42567.004432870366</v>
      </c>
      <c r="L208" s="13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2"/>
        <v>41978.197199074071</v>
      </c>
      <c r="L209" s="13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2"/>
        <v>41959.369988425926</v>
      </c>
      <c r="L210" s="13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2"/>
        <v>42165.922858796301</v>
      </c>
      <c r="L211" s="13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2"/>
        <v>42249.064722222218</v>
      </c>
      <c r="L212" s="13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2"/>
        <v>42236.159918981488</v>
      </c>
      <c r="L213" s="13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2"/>
        <v>42416.881018518514</v>
      </c>
      <c r="L214" s="13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2"/>
        <v>42202.594293981485</v>
      </c>
      <c r="L215" s="13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2"/>
        <v>42009.64061342593</v>
      </c>
      <c r="L216" s="13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2"/>
        <v>42375.230115740742</v>
      </c>
      <c r="L217" s="13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2"/>
        <v>42066.958761574075</v>
      </c>
      <c r="L218" s="13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2"/>
        <v>41970.64061342593</v>
      </c>
      <c r="L219" s="13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2"/>
        <v>42079.628344907411</v>
      </c>
      <c r="L220" s="13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2"/>
        <v>42429.326678240745</v>
      </c>
      <c r="L221" s="13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2"/>
        <v>42195.643865740742</v>
      </c>
      <c r="L222" s="13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2"/>
        <v>42031.837546296301</v>
      </c>
      <c r="L223" s="13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2"/>
        <v>42031.769884259258</v>
      </c>
      <c r="L224" s="13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2"/>
        <v>42482.048032407409</v>
      </c>
      <c r="L225" s="13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2"/>
        <v>42135.235254629632</v>
      </c>
      <c r="L226" s="13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2"/>
        <v>42438.961273148147</v>
      </c>
      <c r="L227" s="13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2"/>
        <v>42106.666018518517</v>
      </c>
      <c r="L228" s="13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2"/>
        <v>42164.893993055557</v>
      </c>
      <c r="L229" s="13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2"/>
        <v>42096.686400462961</v>
      </c>
      <c r="L230" s="13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2"/>
        <v>42383.933993055558</v>
      </c>
      <c r="L231" s="13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2"/>
        <v>42129.777210648142</v>
      </c>
      <c r="L232" s="13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2"/>
        <v>42341.958923611113</v>
      </c>
      <c r="L233" s="13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2"/>
        <v>42032.82576388889</v>
      </c>
      <c r="L234" s="13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2"/>
        <v>42612.911712962959</v>
      </c>
      <c r="L235" s="13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2"/>
        <v>42136.035405092596</v>
      </c>
      <c r="L236" s="13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2"/>
        <v>42164.908530092594</v>
      </c>
      <c r="L237" s="13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2"/>
        <v>42321.08447916666</v>
      </c>
      <c r="L238" s="13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2"/>
        <v>42377.577187499999</v>
      </c>
      <c r="L239" s="13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2"/>
        <v>42713.962499999994</v>
      </c>
      <c r="L240" s="13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2"/>
        <v>42297.110300925924</v>
      </c>
      <c r="L241" s="13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2"/>
        <v>41354.708460648151</v>
      </c>
      <c r="L242" s="13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2"/>
        <v>41949.697962962964</v>
      </c>
      <c r="L243" s="13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2"/>
        <v>40862.492939814816</v>
      </c>
      <c r="L244" s="13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2"/>
        <v>41662.047500000001</v>
      </c>
      <c r="L245" s="13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2"/>
        <v>40213.323599537034</v>
      </c>
      <c r="L246" s="13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2"/>
        <v>41107.053067129629</v>
      </c>
      <c r="L247" s="13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2"/>
        <v>40480.363483796296</v>
      </c>
      <c r="L248" s="13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2"/>
        <v>40430.604328703703</v>
      </c>
      <c r="L249" s="13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2"/>
        <v>40870.774409722224</v>
      </c>
      <c r="L250" s="13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2"/>
        <v>40332.923842592594</v>
      </c>
      <c r="L251" s="13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2"/>
        <v>41401.565868055557</v>
      </c>
      <c r="L252" s="13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2"/>
        <v>41013.787569444445</v>
      </c>
      <c r="L253" s="13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2"/>
        <v>40266.662708333337</v>
      </c>
      <c r="L254" s="13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2"/>
        <v>40924.650868055556</v>
      </c>
      <c r="L255" s="13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2"/>
        <v>42263.952662037031</v>
      </c>
      <c r="L256" s="13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2"/>
        <v>40588.526412037041</v>
      </c>
      <c r="L257" s="13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2"/>
        <v>41319.769293981481</v>
      </c>
      <c r="L258" s="13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16">(((J259/60)/60)/24)+DATE(1970,1,1)</f>
        <v>42479.626875000002</v>
      </c>
      <c r="L259" s="13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SUM(E259/D259)</f>
        <v>1.0672648571428571</v>
      </c>
      <c r="R259" s="6">
        <f t="shared" ref="R259:R322" si="19">SUM(E259/N259)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16"/>
        <v>40682.051689814813</v>
      </c>
      <c r="L260" s="13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16"/>
        <v>42072.738067129627</v>
      </c>
      <c r="L261" s="13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16"/>
        <v>40330.755543981482</v>
      </c>
      <c r="L262" s="13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16"/>
        <v>41017.885462962964</v>
      </c>
      <c r="L263" s="13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16"/>
        <v>40555.24800925926</v>
      </c>
      <c r="L264" s="13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16"/>
        <v>41149.954791666663</v>
      </c>
      <c r="L265" s="13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16"/>
        <v>41010.620312500003</v>
      </c>
      <c r="L266" s="13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16"/>
        <v>40267.245717592588</v>
      </c>
      <c r="L267" s="13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16"/>
        <v>40205.174849537041</v>
      </c>
      <c r="L268" s="13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16"/>
        <v>41785.452534722222</v>
      </c>
      <c r="L269" s="13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16"/>
        <v>40809.15252314815</v>
      </c>
      <c r="L270" s="13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16"/>
        <v>42758.197013888886</v>
      </c>
      <c r="L271" s="13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16"/>
        <v>40637.866550925923</v>
      </c>
      <c r="L272" s="13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16"/>
        <v>41612.10024305556</v>
      </c>
      <c r="L273" s="13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16"/>
        <v>40235.900358796294</v>
      </c>
      <c r="L274" s="13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16"/>
        <v>40697.498449074075</v>
      </c>
      <c r="L275" s="13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16"/>
        <v>40969.912372685183</v>
      </c>
      <c r="L276" s="13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16"/>
        <v>41193.032013888893</v>
      </c>
      <c r="L277" s="13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16"/>
        <v>40967.081874999996</v>
      </c>
      <c r="L278" s="13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16"/>
        <v>42117.891423611116</v>
      </c>
      <c r="L279" s="13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16"/>
        <v>41164.040960648148</v>
      </c>
      <c r="L280" s="13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16"/>
        <v>42759.244166666671</v>
      </c>
      <c r="L281" s="13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16"/>
        <v>41744.590682870366</v>
      </c>
      <c r="L282" s="13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16"/>
        <v>39950.163344907407</v>
      </c>
      <c r="L283" s="13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16"/>
        <v>40194.920046296298</v>
      </c>
      <c r="L284" s="13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16"/>
        <v>40675.71</v>
      </c>
      <c r="L285" s="13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16"/>
        <v>40904.738194444442</v>
      </c>
      <c r="L286" s="13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16"/>
        <v>41506.756111111114</v>
      </c>
      <c r="L287" s="13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16"/>
        <v>41313.816249999996</v>
      </c>
      <c r="L288" s="13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16"/>
        <v>41184.277986111112</v>
      </c>
      <c r="L289" s="13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16"/>
        <v>41051.168900462959</v>
      </c>
      <c r="L290" s="13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16"/>
        <v>41550.456412037034</v>
      </c>
      <c r="L291" s="13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16"/>
        <v>40526.36917824074</v>
      </c>
      <c r="L292" s="13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16"/>
        <v>41376.769050925926</v>
      </c>
      <c r="L293" s="13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16"/>
        <v>40812.803229166668</v>
      </c>
      <c r="L294" s="13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16"/>
        <v>41719.667986111112</v>
      </c>
      <c r="L295" s="13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16"/>
        <v>40343.084421296298</v>
      </c>
      <c r="L296" s="13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16"/>
        <v>41519.004733796297</v>
      </c>
      <c r="L297" s="13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16"/>
        <v>41134.475497685184</v>
      </c>
      <c r="L298" s="13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16"/>
        <v>42089.72802083334</v>
      </c>
      <c r="L299" s="13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16"/>
        <v>41709.463518518518</v>
      </c>
      <c r="L300" s="13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16"/>
        <v>40469.225231481483</v>
      </c>
      <c r="L301" s="13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16"/>
        <v>40626.959930555553</v>
      </c>
      <c r="L302" s="13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16"/>
        <v>41312.737673611111</v>
      </c>
      <c r="L303" s="13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16"/>
        <v>40933.856921296298</v>
      </c>
      <c r="L304" s="13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16"/>
        <v>41032.071134259262</v>
      </c>
      <c r="L305" s="13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16"/>
        <v>41114.094872685186</v>
      </c>
      <c r="L306" s="13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16"/>
        <v>40948.630196759259</v>
      </c>
      <c r="L307" s="13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16"/>
        <v>41333.837187500001</v>
      </c>
      <c r="L308" s="13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16"/>
        <v>41282.944456018515</v>
      </c>
      <c r="L309" s="13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16"/>
        <v>40567.694560185184</v>
      </c>
      <c r="L310" s="13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16"/>
        <v>41134.751550925925</v>
      </c>
      <c r="L311" s="13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16"/>
        <v>40821.183136574073</v>
      </c>
      <c r="L312" s="13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16"/>
        <v>40868.219814814816</v>
      </c>
      <c r="L313" s="13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16"/>
        <v>41348.877685185187</v>
      </c>
      <c r="L314" s="13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16"/>
        <v>40357.227939814817</v>
      </c>
      <c r="L315" s="13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16"/>
        <v>41304.833194444444</v>
      </c>
      <c r="L316" s="13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16"/>
        <v>41113.77238425926</v>
      </c>
      <c r="L317" s="13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16"/>
        <v>41950.923576388886</v>
      </c>
      <c r="L318" s="13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16"/>
        <v>41589.676886574074</v>
      </c>
      <c r="L319" s="13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16"/>
        <v>41330.038784722223</v>
      </c>
      <c r="L320" s="13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16"/>
        <v>40123.83829861111</v>
      </c>
      <c r="L321" s="13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16"/>
        <v>42331.551307870366</v>
      </c>
      <c r="L322" s="13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20">(((J323/60)/60)/24)+DATE(1970,1,1)</f>
        <v>42647.446597222224</v>
      </c>
      <c r="L323" s="13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SUM(E323/D323)</f>
        <v>1.0266285714285714</v>
      </c>
      <c r="R323" s="6">
        <f t="shared" ref="R323:R386" si="23">SUM(E323/N323)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20"/>
        <v>42473.57</v>
      </c>
      <c r="L324" s="13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20"/>
        <v>42697.32136574074</v>
      </c>
      <c r="L325" s="13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20"/>
        <v>42184.626250000001</v>
      </c>
      <c r="L326" s="13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20"/>
        <v>42689.187881944439</v>
      </c>
      <c r="L327" s="13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20"/>
        <v>42775.314884259264</v>
      </c>
      <c r="L328" s="13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20"/>
        <v>42058.235289351855</v>
      </c>
      <c r="L329" s="13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20"/>
        <v>42278.946620370371</v>
      </c>
      <c r="L330" s="13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20"/>
        <v>42291.46674768519</v>
      </c>
      <c r="L331" s="13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20"/>
        <v>41379.515775462962</v>
      </c>
      <c r="L332" s="13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20"/>
        <v>42507.581412037034</v>
      </c>
      <c r="L333" s="13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20"/>
        <v>42263.680289351847</v>
      </c>
      <c r="L334" s="13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20"/>
        <v>42437.636469907404</v>
      </c>
      <c r="L335" s="13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20"/>
        <v>42101.682372685187</v>
      </c>
      <c r="L336" s="13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20"/>
        <v>42101.737442129626</v>
      </c>
      <c r="L337" s="13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20"/>
        <v>42291.596273148149</v>
      </c>
      <c r="L338" s="13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20"/>
        <v>42047.128564814819</v>
      </c>
      <c r="L339" s="13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20"/>
        <v>42559.755671296298</v>
      </c>
      <c r="L340" s="13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20"/>
        <v>42093.760046296295</v>
      </c>
      <c r="L341" s="13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20"/>
        <v>42772.669062500005</v>
      </c>
      <c r="L342" s="13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20"/>
        <v>41894.879606481481</v>
      </c>
      <c r="L343" s="13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20"/>
        <v>42459.780844907407</v>
      </c>
      <c r="L344" s="13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20"/>
        <v>41926.73778935185</v>
      </c>
      <c r="L345" s="13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20"/>
        <v>42111.970995370371</v>
      </c>
      <c r="L346" s="13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20"/>
        <v>42114.944328703699</v>
      </c>
      <c r="L347" s="13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20"/>
        <v>42261.500243055561</v>
      </c>
      <c r="L348" s="13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20"/>
        <v>42292.495474537034</v>
      </c>
      <c r="L349" s="13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20"/>
        <v>42207.58699074074</v>
      </c>
      <c r="L350" s="13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20"/>
        <v>42760.498935185184</v>
      </c>
      <c r="L351" s="13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20"/>
        <v>42586.066076388888</v>
      </c>
      <c r="L352" s="13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20"/>
        <v>42427.964745370366</v>
      </c>
      <c r="L353" s="13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20"/>
        <v>41890.167453703703</v>
      </c>
      <c r="L354" s="13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20"/>
        <v>42297.791886574079</v>
      </c>
      <c r="L355" s="13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20"/>
        <v>42438.827789351853</v>
      </c>
      <c r="L356" s="13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20"/>
        <v>41943.293912037036</v>
      </c>
      <c r="L357" s="13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20"/>
        <v>42415.803159722222</v>
      </c>
      <c r="L358" s="13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20"/>
        <v>42078.222187499996</v>
      </c>
      <c r="L359" s="13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20"/>
        <v>42507.860196759255</v>
      </c>
      <c r="L360" s="13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20"/>
        <v>41935.070486111108</v>
      </c>
      <c r="L361" s="13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20"/>
        <v>42163.897916666669</v>
      </c>
      <c r="L362" s="13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20"/>
        <v>41936.001226851848</v>
      </c>
      <c r="L363" s="13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20"/>
        <v>41837.210543981484</v>
      </c>
      <c r="L364" s="13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20"/>
        <v>40255.744629629626</v>
      </c>
      <c r="L365" s="13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20"/>
        <v>41780.859629629631</v>
      </c>
      <c r="L366" s="13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20"/>
        <v>41668.606469907405</v>
      </c>
      <c r="L367" s="13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20"/>
        <v>41019.793032407404</v>
      </c>
      <c r="L368" s="13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20"/>
        <v>41355.577291666668</v>
      </c>
      <c r="L369" s="13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20"/>
        <v>42043.605578703704</v>
      </c>
      <c r="L370" s="13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20"/>
        <v>40893.551724537036</v>
      </c>
      <c r="L371" s="13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20"/>
        <v>42711.795138888891</v>
      </c>
      <c r="L372" s="13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20"/>
        <v>41261.767812500002</v>
      </c>
      <c r="L373" s="13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20"/>
        <v>42425.576898148152</v>
      </c>
      <c r="L374" s="13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20"/>
        <v>41078.91201388889</v>
      </c>
      <c r="L375" s="13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20"/>
        <v>40757.889247685183</v>
      </c>
      <c r="L376" s="13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20"/>
        <v>41657.985081018516</v>
      </c>
      <c r="L377" s="13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20"/>
        <v>42576.452731481477</v>
      </c>
      <c r="L378" s="13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20"/>
        <v>42292.250787037032</v>
      </c>
      <c r="L379" s="13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20"/>
        <v>42370.571851851855</v>
      </c>
      <c r="L380" s="13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20"/>
        <v>40987.688333333332</v>
      </c>
      <c r="L381" s="13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20"/>
        <v>42367.719814814816</v>
      </c>
      <c r="L382" s="13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20"/>
        <v>41085.698113425926</v>
      </c>
      <c r="L383" s="13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20"/>
        <v>41144.709490740745</v>
      </c>
      <c r="L384" s="13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20"/>
        <v>41755.117581018516</v>
      </c>
      <c r="L385" s="13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20"/>
        <v>41980.781793981485</v>
      </c>
      <c r="L386" s="13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24">(((J387/60)/60)/24)+DATE(1970,1,1)</f>
        <v>41934.584502314814</v>
      </c>
      <c r="L387" s="13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SUM(E387/D387)</f>
        <v>1.05982</v>
      </c>
      <c r="R387" s="6">
        <f t="shared" ref="R387:R450" si="27">SUM(E387/N387)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24"/>
        <v>42211.951284722221</v>
      </c>
      <c r="L388" s="13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24"/>
        <v>42200.67659722222</v>
      </c>
      <c r="L389" s="13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24"/>
        <v>42549.076157407413</v>
      </c>
      <c r="L390" s="13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24"/>
        <v>41674.063078703701</v>
      </c>
      <c r="L391" s="13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24"/>
        <v>42112.036712962959</v>
      </c>
      <c r="L392" s="13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24"/>
        <v>40865.042256944449</v>
      </c>
      <c r="L393" s="13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24"/>
        <v>40763.717256944445</v>
      </c>
      <c r="L394" s="13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24"/>
        <v>41526.708935185183</v>
      </c>
      <c r="L395" s="13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24"/>
        <v>42417.818078703705</v>
      </c>
      <c r="L396" s="13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24"/>
        <v>40990.909259259257</v>
      </c>
      <c r="L397" s="13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24"/>
        <v>41082.564884259256</v>
      </c>
      <c r="L398" s="13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24"/>
        <v>40379.776435185187</v>
      </c>
      <c r="L399" s="13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24"/>
        <v>42078.793124999997</v>
      </c>
      <c r="L400" s="13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24"/>
        <v>42687.875775462962</v>
      </c>
      <c r="L401" s="13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24"/>
        <v>41745.635960648149</v>
      </c>
      <c r="L402" s="13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24"/>
        <v>40732.842245370368</v>
      </c>
      <c r="L403" s="13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24"/>
        <v>42292.539548611108</v>
      </c>
      <c r="L404" s="13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24"/>
        <v>40718.310659722221</v>
      </c>
      <c r="L405" s="13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24"/>
        <v>41646.628032407411</v>
      </c>
      <c r="L406" s="13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24"/>
        <v>41674.08494212963</v>
      </c>
      <c r="L407" s="13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24"/>
        <v>40638.162465277775</v>
      </c>
      <c r="L408" s="13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24"/>
        <v>40806.870949074073</v>
      </c>
      <c r="L409" s="13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24"/>
        <v>41543.735995370371</v>
      </c>
      <c r="L410" s="13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24"/>
        <v>42543.862777777773</v>
      </c>
      <c r="L411" s="13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24"/>
        <v>42113.981446759266</v>
      </c>
      <c r="L412" s="13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24"/>
        <v>41598.17597222222</v>
      </c>
      <c r="L413" s="13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24"/>
        <v>41099.742800925924</v>
      </c>
      <c r="L414" s="13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24"/>
        <v>41079.877442129626</v>
      </c>
      <c r="L415" s="13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24"/>
        <v>41529.063252314816</v>
      </c>
      <c r="L416" s="13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24"/>
        <v>41904.851875</v>
      </c>
      <c r="L417" s="13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24"/>
        <v>41648.396192129629</v>
      </c>
      <c r="L418" s="13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24"/>
        <v>41360.970601851855</v>
      </c>
      <c r="L419" s="13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24"/>
        <v>42178.282372685186</v>
      </c>
      <c r="L420" s="13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24"/>
        <v>41394.842442129629</v>
      </c>
      <c r="L421" s="13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24"/>
        <v>41682.23646990741</v>
      </c>
      <c r="L422" s="13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24"/>
        <v>42177.491388888884</v>
      </c>
      <c r="L423" s="13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24"/>
        <v>41863.260381944441</v>
      </c>
      <c r="L424" s="13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24"/>
        <v>41400.92627314815</v>
      </c>
      <c r="L425" s="13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24"/>
        <v>40934.376145833332</v>
      </c>
      <c r="L426" s="13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24"/>
        <v>42275.861157407402</v>
      </c>
      <c r="L427" s="13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24"/>
        <v>42400.711967592593</v>
      </c>
      <c r="L428" s="13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24"/>
        <v>42285.909027777772</v>
      </c>
      <c r="L429" s="13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24"/>
        <v>41778.766724537039</v>
      </c>
      <c r="L430" s="13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24"/>
        <v>40070.901412037041</v>
      </c>
      <c r="L431" s="13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24"/>
        <v>41513.107256944444</v>
      </c>
      <c r="L432" s="13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24"/>
        <v>42526.871331018512</v>
      </c>
      <c r="L433" s="13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24"/>
        <v>42238.726631944446</v>
      </c>
      <c r="L434" s="13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24"/>
        <v>42228.629884259266</v>
      </c>
      <c r="L435" s="13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24"/>
        <v>41576.834513888891</v>
      </c>
      <c r="L436" s="13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24"/>
        <v>41500.747453703705</v>
      </c>
      <c r="L437" s="13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24"/>
        <v>41456.36241898148</v>
      </c>
      <c r="L438" s="13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24"/>
        <v>42591.31858796296</v>
      </c>
      <c r="L439" s="13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24"/>
        <v>42296.261087962965</v>
      </c>
      <c r="L440" s="13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24"/>
        <v>41919.761782407404</v>
      </c>
      <c r="L441" s="13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24"/>
        <v>42423.985567129625</v>
      </c>
      <c r="L442" s="13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24"/>
        <v>41550.793935185182</v>
      </c>
      <c r="L443" s="13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24"/>
        <v>42024.888692129629</v>
      </c>
      <c r="L444" s="13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24"/>
        <v>41650.015057870369</v>
      </c>
      <c r="L445" s="13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24"/>
        <v>40894.906956018516</v>
      </c>
      <c r="L446" s="13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24"/>
        <v>42130.335358796292</v>
      </c>
      <c r="L447" s="13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24"/>
        <v>42037.083564814813</v>
      </c>
      <c r="L448" s="13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24"/>
        <v>41331.555127314816</v>
      </c>
      <c r="L449" s="13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24"/>
        <v>41753.758043981477</v>
      </c>
      <c r="L450" s="13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28">(((J451/60)/60)/24)+DATE(1970,1,1)</f>
        <v>41534.568113425928</v>
      </c>
      <c r="L451" s="13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SUM(E451/D451)</f>
        <v>2.2499999999999999E-2</v>
      </c>
      <c r="R451" s="6">
        <f t="shared" ref="R451:R514" si="31">SUM(E451/N451)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28"/>
        <v>41654.946759259255</v>
      </c>
      <c r="L452" s="13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28"/>
        <v>41634.715173611112</v>
      </c>
      <c r="L453" s="13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28"/>
        <v>42107.703877314809</v>
      </c>
      <c r="L454" s="13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28"/>
        <v>42038.824988425928</v>
      </c>
      <c r="L455" s="13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28"/>
        <v>41938.717256944445</v>
      </c>
      <c r="L456" s="13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28"/>
        <v>40971.002569444441</v>
      </c>
      <c r="L457" s="13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28"/>
        <v>41547.694456018515</v>
      </c>
      <c r="L458" s="13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28"/>
        <v>41837.767500000002</v>
      </c>
      <c r="L459" s="13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28"/>
        <v>41378.69976851852</v>
      </c>
      <c r="L460" s="13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28"/>
        <v>40800.6403587963</v>
      </c>
      <c r="L461" s="13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28"/>
        <v>41759.542534722219</v>
      </c>
      <c r="L462" s="13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28"/>
        <v>41407.84684027778</v>
      </c>
      <c r="L463" s="13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28"/>
        <v>40705.126631944448</v>
      </c>
      <c r="L464" s="13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28"/>
        <v>40750.710104166668</v>
      </c>
      <c r="L465" s="13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28"/>
        <v>42488.848784722228</v>
      </c>
      <c r="L466" s="13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28"/>
        <v>41801.120069444441</v>
      </c>
      <c r="L467" s="13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28"/>
        <v>41129.942870370374</v>
      </c>
      <c r="L468" s="13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28"/>
        <v>41135.679791666669</v>
      </c>
      <c r="L469" s="13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28"/>
        <v>41041.167627314811</v>
      </c>
      <c r="L470" s="13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28"/>
        <v>41827.989861111113</v>
      </c>
      <c r="L471" s="13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28"/>
        <v>41605.167696759258</v>
      </c>
      <c r="L472" s="13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28"/>
        <v>41703.721979166665</v>
      </c>
      <c r="L473" s="13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28"/>
        <v>41844.922662037039</v>
      </c>
      <c r="L474" s="13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28"/>
        <v>41869.698136574072</v>
      </c>
      <c r="L475" s="13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28"/>
        <v>42753.329039351855</v>
      </c>
      <c r="L476" s="13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28"/>
        <v>42100.086145833338</v>
      </c>
      <c r="L477" s="13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28"/>
        <v>41757.975011574075</v>
      </c>
      <c r="L478" s="13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28"/>
        <v>40987.83488425926</v>
      </c>
      <c r="L479" s="13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28"/>
        <v>42065.910983796297</v>
      </c>
      <c r="L480" s="13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28"/>
        <v>41904.407812500001</v>
      </c>
      <c r="L481" s="13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28"/>
        <v>41465.500173611108</v>
      </c>
      <c r="L482" s="13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28"/>
        <v>41162.672326388885</v>
      </c>
      <c r="L483" s="13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28"/>
        <v>42447.896875000006</v>
      </c>
      <c r="L484" s="13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28"/>
        <v>41243.197592592594</v>
      </c>
      <c r="L485" s="13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28"/>
        <v>42272.93949074074</v>
      </c>
      <c r="L486" s="13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28"/>
        <v>41381.50577546296</v>
      </c>
      <c r="L487" s="13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28"/>
        <v>41761.94258101852</v>
      </c>
      <c r="L488" s="13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28"/>
        <v>42669.594837962963</v>
      </c>
      <c r="L489" s="13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28"/>
        <v>42714.054398148146</v>
      </c>
      <c r="L490" s="13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28"/>
        <v>40882.481666666667</v>
      </c>
      <c r="L491" s="13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28"/>
        <v>41113.968576388892</v>
      </c>
      <c r="L492" s="13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28"/>
        <v>42366.982627314821</v>
      </c>
      <c r="L493" s="13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28"/>
        <v>42596.03506944445</v>
      </c>
      <c r="L494" s="13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28"/>
        <v>42114.726134259254</v>
      </c>
      <c r="L495" s="13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28"/>
        <v>41799.830613425926</v>
      </c>
      <c r="L496" s="13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28"/>
        <v>42171.827604166669</v>
      </c>
      <c r="L497" s="13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28"/>
        <v>41620.93141203704</v>
      </c>
      <c r="L498" s="13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28"/>
        <v>41945.037789351853</v>
      </c>
      <c r="L499" s="13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28"/>
        <v>40858.762141203704</v>
      </c>
      <c r="L500" s="13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28"/>
        <v>40043.895462962959</v>
      </c>
      <c r="L501" s="13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28"/>
        <v>40247.886006944449</v>
      </c>
      <c r="L502" s="13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28"/>
        <v>40703.234386574077</v>
      </c>
      <c r="L503" s="13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28"/>
        <v>40956.553530092591</v>
      </c>
      <c r="L504" s="13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28"/>
        <v>41991.526655092588</v>
      </c>
      <c r="L505" s="13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28"/>
        <v>40949.98364583333</v>
      </c>
      <c r="L506" s="13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28"/>
        <v>42318.098217592589</v>
      </c>
      <c r="L507" s="13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28"/>
        <v>41466.552314814813</v>
      </c>
      <c r="L508" s="13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28"/>
        <v>41156.958993055552</v>
      </c>
      <c r="L509" s="13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28"/>
        <v>40995.024317129632</v>
      </c>
      <c r="L510" s="13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28"/>
        <v>42153.631597222222</v>
      </c>
      <c r="L511" s="13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28"/>
        <v>42400.176377314812</v>
      </c>
      <c r="L512" s="13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28"/>
        <v>41340.303032407406</v>
      </c>
      <c r="L513" s="13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28"/>
        <v>42649.742210648154</v>
      </c>
      <c r="L514" s="13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32">(((J515/60)/60)/24)+DATE(1970,1,1)</f>
        <v>42552.653993055559</v>
      </c>
      <c r="L515" s="13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SUM(E515/D515)</f>
        <v>0.13924</v>
      </c>
      <c r="R515" s="6">
        <f t="shared" ref="R515:R578" si="35">SUM(E515/N515)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32"/>
        <v>41830.613969907405</v>
      </c>
      <c r="L516" s="13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32"/>
        <v>42327.490752314814</v>
      </c>
      <c r="L517" s="13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32"/>
        <v>42091.778703703705</v>
      </c>
      <c r="L518" s="13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32"/>
        <v>42738.615289351852</v>
      </c>
      <c r="L519" s="13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32"/>
        <v>42223.616018518514</v>
      </c>
      <c r="L520" s="13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32"/>
        <v>41218.391446759262</v>
      </c>
      <c r="L521" s="13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32"/>
        <v>42318.702094907407</v>
      </c>
      <c r="L522" s="13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32"/>
        <v>42646.092812499999</v>
      </c>
      <c r="L523" s="13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32"/>
        <v>42430.040798611109</v>
      </c>
      <c r="L524" s="13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32"/>
        <v>42238.13282407407</v>
      </c>
      <c r="L525" s="13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32"/>
        <v>42492.717233796298</v>
      </c>
      <c r="L526" s="13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32"/>
        <v>41850.400937500002</v>
      </c>
      <c r="L527" s="13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32"/>
        <v>42192.591944444444</v>
      </c>
      <c r="L528" s="13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32"/>
        <v>42753.205625000002</v>
      </c>
      <c r="L529" s="13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32"/>
        <v>42155.920219907406</v>
      </c>
      <c r="L530" s="13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32"/>
        <v>42725.031180555554</v>
      </c>
      <c r="L531" s="13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32"/>
        <v>42157.591064814813</v>
      </c>
      <c r="L532" s="13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32"/>
        <v>42676.065150462964</v>
      </c>
      <c r="L533" s="13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32"/>
        <v>42473.007037037038</v>
      </c>
      <c r="L534" s="13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32"/>
        <v>42482.43478009259</v>
      </c>
      <c r="L535" s="13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32"/>
        <v>42270.810995370368</v>
      </c>
      <c r="L536" s="13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32"/>
        <v>42711.545196759253</v>
      </c>
      <c r="L537" s="13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32"/>
        <v>42179.344988425932</v>
      </c>
      <c r="L538" s="13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32"/>
        <v>42282.768414351856</v>
      </c>
      <c r="L539" s="13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32"/>
        <v>42473.794710648144</v>
      </c>
      <c r="L540" s="13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32"/>
        <v>42535.049849537041</v>
      </c>
      <c r="L541" s="13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32"/>
        <v>42009.817199074074</v>
      </c>
      <c r="L542" s="13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32"/>
        <v>42276.046689814815</v>
      </c>
      <c r="L543" s="13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32"/>
        <v>42433.737453703703</v>
      </c>
      <c r="L544" s="13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32"/>
        <v>41914.092152777775</v>
      </c>
      <c r="L545" s="13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32"/>
        <v>42525.656944444447</v>
      </c>
      <c r="L546" s="13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32"/>
        <v>42283.592465277776</v>
      </c>
      <c r="L547" s="13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32"/>
        <v>42249.667997685188</v>
      </c>
      <c r="L548" s="13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32"/>
        <v>42380.696342592593</v>
      </c>
      <c r="L549" s="13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32"/>
        <v>42276.903333333335</v>
      </c>
      <c r="L550" s="13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32"/>
        <v>42163.636828703704</v>
      </c>
      <c r="L551" s="13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32"/>
        <v>42753.678761574076</v>
      </c>
      <c r="L552" s="13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32"/>
        <v>42173.275740740741</v>
      </c>
      <c r="L553" s="13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32"/>
        <v>42318.616851851853</v>
      </c>
      <c r="L554" s="13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32"/>
        <v>41927.71980324074</v>
      </c>
      <c r="L555" s="13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32"/>
        <v>41901.684861111113</v>
      </c>
      <c r="L556" s="13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32"/>
        <v>42503.353506944448</v>
      </c>
      <c r="L557" s="13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32"/>
        <v>42345.860150462962</v>
      </c>
      <c r="L558" s="13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32"/>
        <v>42676.942164351851</v>
      </c>
      <c r="L559" s="13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32"/>
        <v>42057.883159722223</v>
      </c>
      <c r="L560" s="13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32"/>
        <v>42321.283101851848</v>
      </c>
      <c r="L561" s="13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32"/>
        <v>41960.771354166667</v>
      </c>
      <c r="L562" s="13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32"/>
        <v>42268.658715277779</v>
      </c>
      <c r="L563" s="13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32"/>
        <v>42692.389062500006</v>
      </c>
      <c r="L564" s="13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32"/>
        <v>42022.069988425923</v>
      </c>
      <c r="L565" s="13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32"/>
        <v>42411.942997685182</v>
      </c>
      <c r="L566" s="13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32"/>
        <v>42165.785289351858</v>
      </c>
      <c r="L567" s="13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32"/>
        <v>42535.68440972222</v>
      </c>
      <c r="L568" s="13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32"/>
        <v>41975.842523148152</v>
      </c>
      <c r="L569" s="13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32"/>
        <v>42348.9215625</v>
      </c>
      <c r="L570" s="13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32"/>
        <v>42340.847361111111</v>
      </c>
      <c r="L571" s="13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32"/>
        <v>42388.798252314817</v>
      </c>
      <c r="L572" s="13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32"/>
        <v>42192.816238425927</v>
      </c>
      <c r="L573" s="13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32"/>
        <v>42282.71629629629</v>
      </c>
      <c r="L574" s="13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32"/>
        <v>41963.050127314811</v>
      </c>
      <c r="L575" s="13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32"/>
        <v>42632.443368055552</v>
      </c>
      <c r="L576" s="13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32"/>
        <v>42138.692627314813</v>
      </c>
      <c r="L577" s="13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32"/>
        <v>42031.471666666665</v>
      </c>
      <c r="L578" s="13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36">(((J579/60)/60)/24)+DATE(1970,1,1)</f>
        <v>42450.589143518519</v>
      </c>
      <c r="L579" s="13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SUM(E579/D579)</f>
        <v>2E-3</v>
      </c>
      <c r="R579" s="6">
        <f t="shared" ref="R579:R642" si="39">SUM(E579/N579)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36"/>
        <v>42230.578622685185</v>
      </c>
      <c r="L580" s="13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36"/>
        <v>41968.852118055554</v>
      </c>
      <c r="L581" s="13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36"/>
        <v>42605.908182870371</v>
      </c>
      <c r="L582" s="13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36"/>
        <v>42188.012777777782</v>
      </c>
      <c r="L583" s="13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36"/>
        <v>42055.739803240736</v>
      </c>
      <c r="L584" s="13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36"/>
        <v>42052.93850694444</v>
      </c>
      <c r="L585" s="13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36"/>
        <v>42049.716620370367</v>
      </c>
      <c r="L586" s="13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36"/>
        <v>42283.3909375</v>
      </c>
      <c r="L587" s="13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36"/>
        <v>42020.854247685187</v>
      </c>
      <c r="L588" s="13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36"/>
        <v>42080.757326388892</v>
      </c>
      <c r="L589" s="13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36"/>
        <v>42631.769513888896</v>
      </c>
      <c r="L590" s="13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36"/>
        <v>42178.614571759259</v>
      </c>
      <c r="L591" s="13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36"/>
        <v>42377.554756944446</v>
      </c>
      <c r="L592" s="13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36"/>
        <v>42177.543171296296</v>
      </c>
      <c r="L593" s="13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36"/>
        <v>41946.232175925928</v>
      </c>
      <c r="L594" s="13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36"/>
        <v>42070.677604166667</v>
      </c>
      <c r="L595" s="13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36"/>
        <v>42446.780162037037</v>
      </c>
      <c r="L596" s="13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36"/>
        <v>42083.069884259254</v>
      </c>
      <c r="L597" s="13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36"/>
        <v>42646.896898148145</v>
      </c>
      <c r="L598" s="13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36"/>
        <v>42545.705266203702</v>
      </c>
      <c r="L599" s="13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36"/>
        <v>41948.00209490741</v>
      </c>
      <c r="L600" s="13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36"/>
        <v>42047.812523148154</v>
      </c>
      <c r="L601" s="13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36"/>
        <v>42073.798171296294</v>
      </c>
      <c r="L602" s="13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36"/>
        <v>41969.858090277776</v>
      </c>
      <c r="L603" s="13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36"/>
        <v>42143.79415509259</v>
      </c>
      <c r="L604" s="13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36"/>
        <v>41835.639155092591</v>
      </c>
      <c r="L605" s="13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36"/>
        <v>41849.035370370373</v>
      </c>
      <c r="L606" s="13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36"/>
        <v>42194.357731481476</v>
      </c>
      <c r="L607" s="13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36"/>
        <v>42102.650567129633</v>
      </c>
      <c r="L608" s="13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36"/>
        <v>42300.825648148151</v>
      </c>
      <c r="L609" s="13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36"/>
        <v>42140.921064814815</v>
      </c>
      <c r="L610" s="13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36"/>
        <v>42307.034074074079</v>
      </c>
      <c r="L611" s="13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36"/>
        <v>42086.83085648148</v>
      </c>
      <c r="L612" s="13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36"/>
        <v>42328.560613425929</v>
      </c>
      <c r="L613" s="13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36"/>
        <v>42585.031782407401</v>
      </c>
      <c r="L614" s="13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36"/>
        <v>42247.496759259258</v>
      </c>
      <c r="L615" s="13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36"/>
        <v>42515.061805555553</v>
      </c>
      <c r="L616" s="13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36"/>
        <v>42242.122210648144</v>
      </c>
      <c r="L617" s="13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36"/>
        <v>42761.376238425932</v>
      </c>
      <c r="L618" s="13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36"/>
        <v>42087.343090277776</v>
      </c>
      <c r="L619" s="13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36"/>
        <v>42317.810219907406</v>
      </c>
      <c r="L620" s="13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36"/>
        <v>41908.650347222225</v>
      </c>
      <c r="L621" s="13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36"/>
        <v>41831.716874999998</v>
      </c>
      <c r="L622" s="13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36"/>
        <v>42528.987696759257</v>
      </c>
      <c r="L623" s="13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36"/>
        <v>42532.774745370371</v>
      </c>
      <c r="L624" s="13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36"/>
        <v>42122.009224537032</v>
      </c>
      <c r="L625" s="13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36"/>
        <v>42108.988900462966</v>
      </c>
      <c r="L626" s="13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36"/>
        <v>42790.895567129628</v>
      </c>
      <c r="L627" s="13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36"/>
        <v>42198.559479166666</v>
      </c>
      <c r="L628" s="13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36"/>
        <v>42384.306840277779</v>
      </c>
      <c r="L629" s="13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36"/>
        <v>41803.692789351851</v>
      </c>
      <c r="L630" s="13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36"/>
        <v>42474.637824074074</v>
      </c>
      <c r="L631" s="13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36"/>
        <v>42223.619456018518</v>
      </c>
      <c r="L632" s="13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36"/>
        <v>42489.772326388891</v>
      </c>
      <c r="L633" s="13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36"/>
        <v>42303.659317129626</v>
      </c>
      <c r="L634" s="13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36"/>
        <v>42507.29932870371</v>
      </c>
      <c r="L635" s="13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36"/>
        <v>42031.928576388891</v>
      </c>
      <c r="L636" s="13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36"/>
        <v>42076.092152777783</v>
      </c>
      <c r="L637" s="13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36"/>
        <v>42131.455439814818</v>
      </c>
      <c r="L638" s="13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36"/>
        <v>42762.962013888886</v>
      </c>
      <c r="L639" s="13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36"/>
        <v>42759.593310185184</v>
      </c>
      <c r="L640" s="13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36"/>
        <v>41865.583275462966</v>
      </c>
      <c r="L641" s="13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36"/>
        <v>42683.420312500006</v>
      </c>
      <c r="L642" s="13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40">(((J643/60)/60)/24)+DATE(1970,1,1)</f>
        <v>42199.57</v>
      </c>
      <c r="L643" s="13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SUM(E643/D643)</f>
        <v>1.1916249999999999</v>
      </c>
      <c r="R643" s="6">
        <f t="shared" ref="R643:R706" si="43">SUM(E643/N643)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40"/>
        <v>42199.651319444441</v>
      </c>
      <c r="L644" s="13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40"/>
        <v>42100.642071759255</v>
      </c>
      <c r="L645" s="13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40"/>
        <v>41898.665960648148</v>
      </c>
      <c r="L646" s="13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40"/>
        <v>42564.026319444441</v>
      </c>
      <c r="L647" s="13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40"/>
        <v>41832.852627314816</v>
      </c>
      <c r="L648" s="13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40"/>
        <v>42416.767928240741</v>
      </c>
      <c r="L649" s="13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40"/>
        <v>41891.693379629629</v>
      </c>
      <c r="L650" s="13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40"/>
        <v>41877.912187499998</v>
      </c>
      <c r="L651" s="13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40"/>
        <v>41932.036851851852</v>
      </c>
      <c r="L652" s="13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40"/>
        <v>41956.017488425925</v>
      </c>
      <c r="L653" s="13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40"/>
        <v>42675.690393518518</v>
      </c>
      <c r="L654" s="13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40"/>
        <v>42199.618518518517</v>
      </c>
      <c r="L655" s="13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40"/>
        <v>42163.957326388889</v>
      </c>
      <c r="L656" s="13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40"/>
        <v>42045.957314814819</v>
      </c>
      <c r="L657" s="13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40"/>
        <v>42417.804618055554</v>
      </c>
      <c r="L658" s="13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40"/>
        <v>42331.84574074074</v>
      </c>
      <c r="L659" s="13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40"/>
        <v>42179.160752314812</v>
      </c>
      <c r="L660" s="13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40"/>
        <v>42209.593692129631</v>
      </c>
      <c r="L661" s="13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40"/>
        <v>41922.741655092592</v>
      </c>
      <c r="L662" s="13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40"/>
        <v>42636.645358796297</v>
      </c>
      <c r="L663" s="13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40"/>
        <v>41990.438043981485</v>
      </c>
      <c r="L664" s="13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40"/>
        <v>42173.843240740738</v>
      </c>
      <c r="L665" s="13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40"/>
        <v>42077.666377314818</v>
      </c>
      <c r="L666" s="13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40"/>
        <v>42688.711354166662</v>
      </c>
      <c r="L667" s="13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40"/>
        <v>41838.832152777781</v>
      </c>
      <c r="L668" s="13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40"/>
        <v>42632.373414351852</v>
      </c>
      <c r="L669" s="13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40"/>
        <v>42090.831273148149</v>
      </c>
      <c r="L670" s="13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40"/>
        <v>42527.625671296293</v>
      </c>
      <c r="L671" s="13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40"/>
        <v>42506.709722222222</v>
      </c>
      <c r="L672" s="13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40"/>
        <v>41984.692731481482</v>
      </c>
      <c r="L673" s="13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40"/>
        <v>41974.219490740739</v>
      </c>
      <c r="L674" s="13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40"/>
        <v>41838.840474537035</v>
      </c>
      <c r="L675" s="13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40"/>
        <v>41803.116053240738</v>
      </c>
      <c r="L676" s="13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40"/>
        <v>41975.930601851855</v>
      </c>
      <c r="L677" s="13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40"/>
        <v>42012.768298611118</v>
      </c>
      <c r="L678" s="13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40"/>
        <v>42504.403877314813</v>
      </c>
      <c r="L679" s="13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40"/>
        <v>42481.376597222217</v>
      </c>
      <c r="L680" s="13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40"/>
        <v>42556.695706018523</v>
      </c>
      <c r="L681" s="13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40"/>
        <v>41864.501516203702</v>
      </c>
      <c r="L682" s="13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40"/>
        <v>42639.805601851855</v>
      </c>
      <c r="L683" s="13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40"/>
        <v>42778.765300925923</v>
      </c>
      <c r="L684" s="13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40"/>
        <v>42634.900046296301</v>
      </c>
      <c r="L685" s="13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40"/>
        <v>41809.473275462966</v>
      </c>
      <c r="L686" s="13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40"/>
        <v>41971.866574074069</v>
      </c>
      <c r="L687" s="13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40"/>
        <v>42189.673263888893</v>
      </c>
      <c r="L688" s="13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40"/>
        <v>42711.750613425931</v>
      </c>
      <c r="L689" s="13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40"/>
        <v>42262.104780092588</v>
      </c>
      <c r="L690" s="13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40"/>
        <v>42675.66778935185</v>
      </c>
      <c r="L691" s="13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40"/>
        <v>42579.634733796294</v>
      </c>
      <c r="L692" s="13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40"/>
        <v>42158.028310185182</v>
      </c>
      <c r="L693" s="13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40"/>
        <v>42696.37572916667</v>
      </c>
      <c r="L694" s="13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40"/>
        <v>42094.808182870373</v>
      </c>
      <c r="L695" s="13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40"/>
        <v>42737.663877314815</v>
      </c>
      <c r="L696" s="13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40"/>
        <v>41913.521064814813</v>
      </c>
      <c r="L697" s="13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40"/>
        <v>41815.927106481482</v>
      </c>
      <c r="L698" s="13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40"/>
        <v>42388.523020833338</v>
      </c>
      <c r="L699" s="13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40"/>
        <v>41866.931076388886</v>
      </c>
      <c r="L700" s="13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40"/>
        <v>41563.485509259262</v>
      </c>
      <c r="L701" s="13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40"/>
        <v>42715.688437500001</v>
      </c>
      <c r="L702" s="13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40"/>
        <v>41813.662962962961</v>
      </c>
      <c r="L703" s="13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40"/>
        <v>42668.726701388892</v>
      </c>
      <c r="L704" s="13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40"/>
        <v>42711.950798611113</v>
      </c>
      <c r="L705" s="13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40"/>
        <v>42726.192916666667</v>
      </c>
      <c r="L706" s="13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44">(((J707/60)/60)/24)+DATE(1970,1,1)</f>
        <v>42726.491643518515</v>
      </c>
      <c r="L707" s="13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SUM(E707/D707)</f>
        <v>9.7699999999999992E-3</v>
      </c>
      <c r="R707" s="6">
        <f t="shared" ref="R707:R770" si="47">SUM(E707/N707)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44"/>
        <v>42676.995173611111</v>
      </c>
      <c r="L708" s="13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44"/>
        <v>42696.663506944446</v>
      </c>
      <c r="L709" s="13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44"/>
        <v>41835.581018518518</v>
      </c>
      <c r="L710" s="13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44"/>
        <v>41948.041192129633</v>
      </c>
      <c r="L711" s="13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44"/>
        <v>41837.984976851854</v>
      </c>
      <c r="L712" s="13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44"/>
        <v>42678.459120370375</v>
      </c>
      <c r="L713" s="13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44"/>
        <v>42384.680925925932</v>
      </c>
      <c r="L714" s="13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44"/>
        <v>42496.529305555552</v>
      </c>
      <c r="L715" s="13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44"/>
        <v>42734.787986111114</v>
      </c>
      <c r="L716" s="13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44"/>
        <v>42273.090740740736</v>
      </c>
      <c r="L717" s="13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44"/>
        <v>41940.658645833333</v>
      </c>
      <c r="L718" s="13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44"/>
        <v>41857.854189814818</v>
      </c>
      <c r="L719" s="13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44"/>
        <v>42752.845451388886</v>
      </c>
      <c r="L720" s="13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44"/>
        <v>42409.040231481486</v>
      </c>
      <c r="L721" s="13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44"/>
        <v>40909.649201388893</v>
      </c>
      <c r="L722" s="13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44"/>
        <v>41807.571840277778</v>
      </c>
      <c r="L723" s="13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44"/>
        <v>40977.805300925924</v>
      </c>
      <c r="L724" s="13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44"/>
        <v>42184.816539351858</v>
      </c>
      <c r="L725" s="13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44"/>
        <v>40694.638460648144</v>
      </c>
      <c r="L726" s="13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44"/>
        <v>42321.626296296294</v>
      </c>
      <c r="L727" s="13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44"/>
        <v>41346.042673611111</v>
      </c>
      <c r="L728" s="13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44"/>
        <v>41247.020243055551</v>
      </c>
      <c r="L729" s="13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44"/>
        <v>40731.837465277778</v>
      </c>
      <c r="L730" s="13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44"/>
        <v>41111.185891203706</v>
      </c>
      <c r="L731" s="13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44"/>
        <v>40854.745266203703</v>
      </c>
      <c r="L732" s="13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44"/>
        <v>40879.795682870368</v>
      </c>
      <c r="L733" s="13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44"/>
        <v>41486.424317129626</v>
      </c>
      <c r="L734" s="13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44"/>
        <v>41598.420046296298</v>
      </c>
      <c r="L735" s="13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44"/>
        <v>42102.164583333331</v>
      </c>
      <c r="L736" s="13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44"/>
        <v>41946.029467592591</v>
      </c>
      <c r="L737" s="13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44"/>
        <v>41579.734259259261</v>
      </c>
      <c r="L738" s="13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44"/>
        <v>41667.275312500002</v>
      </c>
      <c r="L739" s="13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44"/>
        <v>41943.604097222218</v>
      </c>
      <c r="L740" s="13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44"/>
        <v>41829.502650462964</v>
      </c>
      <c r="L741" s="13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44"/>
        <v>42162.146782407406</v>
      </c>
      <c r="L742" s="13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44"/>
        <v>41401.648217592592</v>
      </c>
      <c r="L743" s="13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44"/>
        <v>41689.917962962965</v>
      </c>
      <c r="L744" s="13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44"/>
        <v>40990.709317129629</v>
      </c>
      <c r="L745" s="13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44"/>
        <v>41226.95721064815</v>
      </c>
      <c r="L746" s="13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44"/>
        <v>41367.572280092594</v>
      </c>
      <c r="L747" s="13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44"/>
        <v>41157.042928240742</v>
      </c>
      <c r="L748" s="13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44"/>
        <v>41988.548831018517</v>
      </c>
      <c r="L749" s="13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44"/>
        <v>41831.846828703703</v>
      </c>
      <c r="L750" s="13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44"/>
        <v>42733.94131944445</v>
      </c>
      <c r="L751" s="13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44"/>
        <v>41299.878148148149</v>
      </c>
      <c r="L752" s="13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44"/>
        <v>40713.630497685182</v>
      </c>
      <c r="L753" s="13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44"/>
        <v>42639.421493055561</v>
      </c>
      <c r="L754" s="13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44"/>
        <v>42019.590173611112</v>
      </c>
      <c r="L755" s="13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44"/>
        <v>41249.749085648145</v>
      </c>
      <c r="L756" s="13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44"/>
        <v>41383.605057870373</v>
      </c>
      <c r="L757" s="13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44"/>
        <v>40590.766886574071</v>
      </c>
      <c r="L758" s="13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44"/>
        <v>41235.054560185185</v>
      </c>
      <c r="L759" s="13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44"/>
        <v>40429.836435185185</v>
      </c>
      <c r="L760" s="13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44"/>
        <v>41789.330312500002</v>
      </c>
      <c r="L761" s="13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44"/>
        <v>42670.764039351852</v>
      </c>
      <c r="L762" s="13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44"/>
        <v>41642.751458333332</v>
      </c>
      <c r="L763" s="13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44"/>
        <v>42690.858449074076</v>
      </c>
      <c r="L764" s="13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44"/>
        <v>41471.446851851848</v>
      </c>
      <c r="L765" s="13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44"/>
        <v>42227.173159722224</v>
      </c>
      <c r="L766" s="13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44"/>
        <v>41901.542638888888</v>
      </c>
      <c r="L767" s="13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44"/>
        <v>42021.783368055556</v>
      </c>
      <c r="L768" s="13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44"/>
        <v>42115.143634259264</v>
      </c>
      <c r="L769" s="13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44"/>
        <v>41594.207060185188</v>
      </c>
      <c r="L770" s="13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48">(((J771/60)/60)/24)+DATE(1970,1,1)</f>
        <v>41604.996458333335</v>
      </c>
      <c r="L771" s="13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SUM(E771/D771)</f>
        <v>0.41399999999999998</v>
      </c>
      <c r="R771" s="6">
        <f t="shared" ref="R771:R834" si="51">SUM(E771/N771)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48"/>
        <v>41289.999641203707</v>
      </c>
      <c r="L772" s="13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48"/>
        <v>42349.824097222227</v>
      </c>
      <c r="L773" s="13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48"/>
        <v>40068.056932870371</v>
      </c>
      <c r="L774" s="13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48"/>
        <v>42100.735937499994</v>
      </c>
      <c r="L775" s="13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48"/>
        <v>41663.780300925922</v>
      </c>
      <c r="L776" s="13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48"/>
        <v>40863.060127314813</v>
      </c>
      <c r="L777" s="13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48"/>
        <v>42250.685706018514</v>
      </c>
      <c r="L778" s="13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48"/>
        <v>41456.981215277774</v>
      </c>
      <c r="L779" s="13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48"/>
        <v>41729.702314814815</v>
      </c>
      <c r="L780" s="13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48"/>
        <v>40436.68408564815</v>
      </c>
      <c r="L781" s="13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48"/>
        <v>40636.673900462964</v>
      </c>
      <c r="L782" s="13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48"/>
        <v>41403.000856481485</v>
      </c>
      <c r="L783" s="13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48"/>
        <v>41116.758125</v>
      </c>
      <c r="L784" s="13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48"/>
        <v>40987.773715277777</v>
      </c>
      <c r="L785" s="13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48"/>
        <v>41675.149525462963</v>
      </c>
      <c r="L786" s="13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48"/>
        <v>41303.593923611108</v>
      </c>
      <c r="L787" s="13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48"/>
        <v>40983.055949074071</v>
      </c>
      <c r="L788" s="13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48"/>
        <v>41549.627615740741</v>
      </c>
      <c r="L789" s="13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48"/>
        <v>41059.006805555553</v>
      </c>
      <c r="L790" s="13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48"/>
        <v>41277.186111111114</v>
      </c>
      <c r="L791" s="13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48"/>
        <v>41276.047905092593</v>
      </c>
      <c r="L792" s="13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48"/>
        <v>41557.780624999999</v>
      </c>
      <c r="L793" s="13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48"/>
        <v>41555.873645833337</v>
      </c>
      <c r="L794" s="13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48"/>
        <v>41442.741249999999</v>
      </c>
      <c r="L795" s="13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48"/>
        <v>40736.115011574075</v>
      </c>
      <c r="L796" s="13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48"/>
        <v>40963.613032407404</v>
      </c>
      <c r="L797" s="13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48"/>
        <v>41502.882928240739</v>
      </c>
      <c r="L798" s="13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48"/>
        <v>40996.994074074071</v>
      </c>
      <c r="L799" s="13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48"/>
        <v>41882.590127314819</v>
      </c>
      <c r="L800" s="13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48"/>
        <v>40996.667199074072</v>
      </c>
      <c r="L801" s="13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48"/>
        <v>41863.433495370373</v>
      </c>
      <c r="L802" s="13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48"/>
        <v>40695.795370370368</v>
      </c>
      <c r="L803" s="13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48"/>
        <v>41123.022268518522</v>
      </c>
      <c r="L804" s="13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48"/>
        <v>40665.949976851851</v>
      </c>
      <c r="L805" s="13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48"/>
        <v>40730.105625000004</v>
      </c>
      <c r="L806" s="13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48"/>
        <v>40690.823055555556</v>
      </c>
      <c r="L807" s="13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48"/>
        <v>40763.691423611112</v>
      </c>
      <c r="L808" s="13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48"/>
        <v>42759.628599537042</v>
      </c>
      <c r="L809" s="13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48"/>
        <v>41962.100532407407</v>
      </c>
      <c r="L810" s="13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48"/>
        <v>41628.833680555559</v>
      </c>
      <c r="L811" s="13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48"/>
        <v>41123.056273148148</v>
      </c>
      <c r="L812" s="13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48"/>
        <v>41443.643541666665</v>
      </c>
      <c r="L813" s="13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48"/>
        <v>41282.017962962964</v>
      </c>
      <c r="L814" s="13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48"/>
        <v>41080.960243055553</v>
      </c>
      <c r="L815" s="13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48"/>
        <v>40679.743067129632</v>
      </c>
      <c r="L816" s="13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48"/>
        <v>41914.917858796296</v>
      </c>
      <c r="L817" s="13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48"/>
        <v>41341.870868055557</v>
      </c>
      <c r="L818" s="13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48"/>
        <v>40925.599664351852</v>
      </c>
      <c r="L819" s="13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48"/>
        <v>41120.882881944446</v>
      </c>
      <c r="L820" s="13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48"/>
        <v>41619.998310185183</v>
      </c>
      <c r="L821" s="13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48"/>
        <v>41768.841921296298</v>
      </c>
      <c r="L822" s="13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48"/>
        <v>42093.922048611115</v>
      </c>
      <c r="L823" s="13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48"/>
        <v>41157.947337962964</v>
      </c>
      <c r="L824" s="13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48"/>
        <v>42055.972824074073</v>
      </c>
      <c r="L825" s="13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48"/>
        <v>40250.242106481484</v>
      </c>
      <c r="L826" s="13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48"/>
        <v>41186.306527777779</v>
      </c>
      <c r="L827" s="13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48"/>
        <v>40973.038541666669</v>
      </c>
      <c r="L828" s="13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48"/>
        <v>40927.473460648151</v>
      </c>
      <c r="L829" s="13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48"/>
        <v>41073.050717592596</v>
      </c>
      <c r="L830" s="13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48"/>
        <v>42504.801388888889</v>
      </c>
      <c r="L831" s="13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48"/>
        <v>41325.525752314818</v>
      </c>
      <c r="L832" s="13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48"/>
        <v>40996.646921296298</v>
      </c>
      <c r="L833" s="13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48"/>
        <v>40869.675173611111</v>
      </c>
      <c r="L834" s="13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52">(((J835/60)/60)/24)+DATE(1970,1,1)</f>
        <v>41718.878182870372</v>
      </c>
      <c r="L835" s="13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SUM(E835/D835)</f>
        <v>1.0166666666666666</v>
      </c>
      <c r="R835" s="6">
        <f t="shared" ref="R835:R898" si="55">SUM(E835/N835)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52"/>
        <v>41422.822824074072</v>
      </c>
      <c r="L836" s="13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52"/>
        <v>41005.45784722222</v>
      </c>
      <c r="L837" s="13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52"/>
        <v>41524.056921296295</v>
      </c>
      <c r="L838" s="13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52"/>
        <v>41730.998402777775</v>
      </c>
      <c r="L839" s="13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52"/>
        <v>40895.897974537038</v>
      </c>
      <c r="L840" s="13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52"/>
        <v>41144.763379629629</v>
      </c>
      <c r="L841" s="13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52"/>
        <v>42607.226701388892</v>
      </c>
      <c r="L842" s="13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52"/>
        <v>41923.838692129626</v>
      </c>
      <c r="L843" s="13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52"/>
        <v>41526.592395833337</v>
      </c>
      <c r="L844" s="13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52"/>
        <v>42695.257870370369</v>
      </c>
      <c r="L845" s="13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52"/>
        <v>41905.684629629628</v>
      </c>
      <c r="L846" s="13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52"/>
        <v>42578.205972222218</v>
      </c>
      <c r="L847" s="13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52"/>
        <v>41694.391840277778</v>
      </c>
      <c r="L848" s="13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52"/>
        <v>42165.79833333334</v>
      </c>
      <c r="L849" s="13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52"/>
        <v>42078.792048611111</v>
      </c>
      <c r="L850" s="13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52"/>
        <v>42051.148888888885</v>
      </c>
      <c r="L851" s="13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52"/>
        <v>42452.827743055561</v>
      </c>
      <c r="L852" s="13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52"/>
        <v>42522.880243055552</v>
      </c>
      <c r="L853" s="13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52"/>
        <v>42656.805497685185</v>
      </c>
      <c r="L854" s="13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52"/>
        <v>42021.832280092596</v>
      </c>
      <c r="L855" s="13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52"/>
        <v>42702.212337962963</v>
      </c>
      <c r="L856" s="13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52"/>
        <v>42545.125196759262</v>
      </c>
      <c r="L857" s="13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52"/>
        <v>42609.311990740738</v>
      </c>
      <c r="L858" s="13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52"/>
        <v>42291.581377314811</v>
      </c>
      <c r="L859" s="13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52"/>
        <v>42079.745578703703</v>
      </c>
      <c r="L860" s="13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52"/>
        <v>42128.820231481484</v>
      </c>
      <c r="L861" s="13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52"/>
        <v>41570.482789351852</v>
      </c>
      <c r="L862" s="13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52"/>
        <v>42599.965324074074</v>
      </c>
      <c r="L863" s="13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52"/>
        <v>41559.5549537037</v>
      </c>
      <c r="L864" s="13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52"/>
        <v>40921.117662037039</v>
      </c>
      <c r="L865" s="13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52"/>
        <v>41541.106921296298</v>
      </c>
      <c r="L866" s="13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52"/>
        <v>41230.77311342593</v>
      </c>
      <c r="L867" s="13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52"/>
        <v>42025.637939814813</v>
      </c>
      <c r="L868" s="13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52"/>
        <v>40088.105393518519</v>
      </c>
      <c r="L869" s="13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52"/>
        <v>41616.027754629627</v>
      </c>
      <c r="L870" s="13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52"/>
        <v>41342.845567129632</v>
      </c>
      <c r="L871" s="13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52"/>
        <v>41488.022256944445</v>
      </c>
      <c r="L872" s="13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52"/>
        <v>41577.561284722222</v>
      </c>
      <c r="L873" s="13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52"/>
        <v>40567.825543981482</v>
      </c>
      <c r="L874" s="13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52"/>
        <v>41184.167129629634</v>
      </c>
      <c r="L875" s="13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52"/>
        <v>41368.583726851852</v>
      </c>
      <c r="L876" s="13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52"/>
        <v>42248.723738425921</v>
      </c>
      <c r="L877" s="13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52"/>
        <v>41276.496840277774</v>
      </c>
      <c r="L878" s="13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52"/>
        <v>41597.788888888892</v>
      </c>
      <c r="L879" s="13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52"/>
        <v>40505.232916666668</v>
      </c>
      <c r="L880" s="13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52"/>
        <v>41037.829918981479</v>
      </c>
      <c r="L881" s="13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52"/>
        <v>41179.32104166667</v>
      </c>
      <c r="L882" s="13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52"/>
        <v>40877.25099537037</v>
      </c>
      <c r="L883" s="13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52"/>
        <v>40759.860532407409</v>
      </c>
      <c r="L884" s="13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52"/>
        <v>42371.935590277775</v>
      </c>
      <c r="L885" s="13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52"/>
        <v>40981.802615740737</v>
      </c>
      <c r="L886" s="13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52"/>
        <v>42713.941099537042</v>
      </c>
      <c r="L887" s="13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52"/>
        <v>42603.870520833334</v>
      </c>
      <c r="L888" s="13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52"/>
        <v>41026.958969907406</v>
      </c>
      <c r="L889" s="13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52"/>
        <v>40751.753298611111</v>
      </c>
      <c r="L890" s="13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52"/>
        <v>41887.784062500003</v>
      </c>
      <c r="L891" s="13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52"/>
        <v>41569.698831018519</v>
      </c>
      <c r="L892" s="13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52"/>
        <v>41842.031597222223</v>
      </c>
      <c r="L893" s="13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52"/>
        <v>40304.20003472222</v>
      </c>
      <c r="L894" s="13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52"/>
        <v>42065.897719907407</v>
      </c>
      <c r="L895" s="13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52"/>
        <v>42496.981597222228</v>
      </c>
      <c r="L896" s="13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52"/>
        <v>40431.127650462964</v>
      </c>
      <c r="L897" s="13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52"/>
        <v>42218.872986111113</v>
      </c>
      <c r="L898" s="13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56">(((J899/60)/60)/24)+DATE(1970,1,1)</f>
        <v>41211.688750000001</v>
      </c>
      <c r="L899" s="13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SUM(E899/D899)</f>
        <v>0</v>
      </c>
      <c r="R899" s="6" t="e">
        <f t="shared" ref="R899:R962" si="59">SUM(E899/N899)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56"/>
        <v>40878.758217592593</v>
      </c>
      <c r="L900" s="13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56"/>
        <v>40646.099097222221</v>
      </c>
      <c r="L901" s="13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56"/>
        <v>42429.84956018519</v>
      </c>
      <c r="L902" s="13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56"/>
        <v>40291.81150462963</v>
      </c>
      <c r="L903" s="13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56"/>
        <v>41829.965532407405</v>
      </c>
      <c r="L904" s="13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56"/>
        <v>41149.796064814815</v>
      </c>
      <c r="L905" s="13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56"/>
        <v>42342.080289351856</v>
      </c>
      <c r="L906" s="13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56"/>
        <v>40507.239884259259</v>
      </c>
      <c r="L907" s="13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56"/>
        <v>41681.189699074072</v>
      </c>
      <c r="L908" s="13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56"/>
        <v>40767.192395833335</v>
      </c>
      <c r="L909" s="13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56"/>
        <v>40340.801562499997</v>
      </c>
      <c r="L910" s="13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56"/>
        <v>41081.69027777778</v>
      </c>
      <c r="L911" s="13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56"/>
        <v>42737.545358796298</v>
      </c>
      <c r="L912" s="13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56"/>
        <v>41642.005150462966</v>
      </c>
      <c r="L913" s="13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56"/>
        <v>41194.109340277777</v>
      </c>
      <c r="L914" s="13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56"/>
        <v>41004.139108796298</v>
      </c>
      <c r="L915" s="13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56"/>
        <v>41116.763275462967</v>
      </c>
      <c r="L916" s="13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56"/>
        <v>40937.679560185185</v>
      </c>
      <c r="L917" s="13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56"/>
        <v>40434.853402777779</v>
      </c>
      <c r="L918" s="13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56"/>
        <v>41802.94363425926</v>
      </c>
      <c r="L919" s="13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56"/>
        <v>41944.916215277779</v>
      </c>
      <c r="L920" s="13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56"/>
        <v>41227.641724537039</v>
      </c>
      <c r="L921" s="13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56"/>
        <v>41562.67155092593</v>
      </c>
      <c r="L922" s="13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56"/>
        <v>40847.171018518515</v>
      </c>
      <c r="L923" s="13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56"/>
        <v>41878.530011574076</v>
      </c>
      <c r="L924" s="13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56"/>
        <v>41934.959756944445</v>
      </c>
      <c r="L925" s="13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56"/>
        <v>41288.942928240744</v>
      </c>
      <c r="L926" s="13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56"/>
        <v>41575.880914351852</v>
      </c>
      <c r="L927" s="13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56"/>
        <v>40338.02002314815</v>
      </c>
      <c r="L928" s="13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56"/>
        <v>41013.822858796295</v>
      </c>
      <c r="L929" s="13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56"/>
        <v>41180.86241898148</v>
      </c>
      <c r="L930" s="13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56"/>
        <v>40978.238067129627</v>
      </c>
      <c r="L931" s="13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56"/>
        <v>40312.915578703702</v>
      </c>
      <c r="L932" s="13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56"/>
        <v>41680.359976851854</v>
      </c>
      <c r="L933" s="13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56"/>
        <v>41310.969270833331</v>
      </c>
      <c r="L934" s="13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56"/>
        <v>41711.169085648151</v>
      </c>
      <c r="L935" s="13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56"/>
        <v>41733.737083333333</v>
      </c>
      <c r="L936" s="13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56"/>
        <v>42368.333668981482</v>
      </c>
      <c r="L937" s="13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56"/>
        <v>40883.024178240739</v>
      </c>
      <c r="L938" s="13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56"/>
        <v>41551.798113425924</v>
      </c>
      <c r="L939" s="13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56"/>
        <v>41124.479722222226</v>
      </c>
      <c r="L940" s="13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56"/>
        <v>41416.763171296298</v>
      </c>
      <c r="L941" s="13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56"/>
        <v>42182.008402777778</v>
      </c>
      <c r="L942" s="13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56"/>
        <v>42746.096585648149</v>
      </c>
      <c r="L943" s="13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56"/>
        <v>42382.843287037031</v>
      </c>
      <c r="L944" s="13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56"/>
        <v>42673.66788194445</v>
      </c>
      <c r="L945" s="13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56"/>
        <v>42444.583912037036</v>
      </c>
      <c r="L946" s="13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56"/>
        <v>42732.872986111113</v>
      </c>
      <c r="L947" s="13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56"/>
        <v>42592.750555555554</v>
      </c>
      <c r="L948" s="13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56"/>
        <v>42491.781319444446</v>
      </c>
      <c r="L949" s="13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56"/>
        <v>42411.828287037039</v>
      </c>
      <c r="L950" s="13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56"/>
        <v>42361.043703703705</v>
      </c>
      <c r="L951" s="13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56"/>
        <v>42356.750706018516</v>
      </c>
      <c r="L952" s="13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56"/>
        <v>42480.653611111105</v>
      </c>
      <c r="L953" s="13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56"/>
        <v>42662.613564814819</v>
      </c>
      <c r="L954" s="13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56"/>
        <v>41999.164340277777</v>
      </c>
      <c r="L955" s="13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56"/>
        <v>42194.833784722221</v>
      </c>
      <c r="L956" s="13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56"/>
        <v>42586.295138888891</v>
      </c>
      <c r="L957" s="13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56"/>
        <v>42060.913877314815</v>
      </c>
      <c r="L958" s="13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56"/>
        <v>42660.552465277782</v>
      </c>
      <c r="L959" s="13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56"/>
        <v>42082.802812499998</v>
      </c>
      <c r="L960" s="13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56"/>
        <v>41993.174363425926</v>
      </c>
      <c r="L961" s="13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56"/>
        <v>42766.626793981486</v>
      </c>
      <c r="L962" s="13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60">(((J963/60)/60)/24)+DATE(1970,1,1)</f>
        <v>42740.693692129629</v>
      </c>
      <c r="L963" s="13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SUM(E963/D963)</f>
        <v>0.42188421052631581</v>
      </c>
      <c r="R963" s="6">
        <f t="shared" ref="R963:R1026" si="63">SUM(E963/N963)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60"/>
        <v>42373.712418981479</v>
      </c>
      <c r="L964" s="13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60"/>
        <v>42625.635636574079</v>
      </c>
      <c r="L965" s="13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60"/>
        <v>42208.628692129627</v>
      </c>
      <c r="L966" s="13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60"/>
        <v>42637.016736111109</v>
      </c>
      <c r="L967" s="13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60"/>
        <v>42619.635787037041</v>
      </c>
      <c r="L968" s="13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60"/>
        <v>42422.254328703704</v>
      </c>
      <c r="L969" s="13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60"/>
        <v>41836.847615740742</v>
      </c>
      <c r="L970" s="13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60"/>
        <v>42742.30332175926</v>
      </c>
      <c r="L971" s="13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60"/>
        <v>42721.220520833333</v>
      </c>
      <c r="L972" s="13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60"/>
        <v>42111.709027777775</v>
      </c>
      <c r="L973" s="13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60"/>
        <v>41856.865717592591</v>
      </c>
      <c r="L974" s="13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60"/>
        <v>42257.014965277776</v>
      </c>
      <c r="L975" s="13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60"/>
        <v>42424.749490740738</v>
      </c>
      <c r="L976" s="13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60"/>
        <v>42489.696585648147</v>
      </c>
      <c r="L977" s="13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60"/>
        <v>42185.058993055558</v>
      </c>
      <c r="L978" s="13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60"/>
        <v>42391.942094907412</v>
      </c>
      <c r="L979" s="13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60"/>
        <v>42395.309039351851</v>
      </c>
      <c r="L980" s="13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60"/>
        <v>42506.416990740734</v>
      </c>
      <c r="L981" s="13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60"/>
        <v>41928.904189814813</v>
      </c>
      <c r="L982" s="13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60"/>
        <v>41830.947013888886</v>
      </c>
      <c r="L983" s="13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60"/>
        <v>42615.753310185188</v>
      </c>
      <c r="L984" s="13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60"/>
        <v>42574.667650462965</v>
      </c>
      <c r="L985" s="13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60"/>
        <v>42061.11583333333</v>
      </c>
      <c r="L986" s="13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60"/>
        <v>42339.967708333337</v>
      </c>
      <c r="L987" s="13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60"/>
        <v>42324.767361111109</v>
      </c>
      <c r="L988" s="13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60"/>
        <v>41773.294560185182</v>
      </c>
      <c r="L989" s="13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60"/>
        <v>42614.356770833328</v>
      </c>
      <c r="L990" s="13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60"/>
        <v>42611.933969907404</v>
      </c>
      <c r="L991" s="13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60"/>
        <v>41855.784305555557</v>
      </c>
      <c r="L992" s="13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60"/>
        <v>42538.75680555556</v>
      </c>
      <c r="L993" s="13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60"/>
        <v>42437.924988425926</v>
      </c>
      <c r="L994" s="13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60"/>
        <v>42652.964907407411</v>
      </c>
      <c r="L995" s="13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60"/>
        <v>41921.263078703705</v>
      </c>
      <c r="L996" s="13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60"/>
        <v>41947.940740740742</v>
      </c>
      <c r="L997" s="13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60"/>
        <v>41817.866435185184</v>
      </c>
      <c r="L998" s="13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60"/>
        <v>41941.10297453704</v>
      </c>
      <c r="L999" s="13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60"/>
        <v>42282.168993055559</v>
      </c>
      <c r="L1000" s="13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60"/>
        <v>41926.29965277778</v>
      </c>
      <c r="L1001" s="13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60"/>
        <v>42749.059722222228</v>
      </c>
      <c r="L1002" s="13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60"/>
        <v>42720.720057870371</v>
      </c>
      <c r="L1003" s="13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60"/>
        <v>42325.684189814812</v>
      </c>
      <c r="L1004" s="13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60"/>
        <v>42780.709039351852</v>
      </c>
      <c r="L1005" s="13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60"/>
        <v>42388.708645833336</v>
      </c>
      <c r="L1006" s="13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60"/>
        <v>42276.624803240738</v>
      </c>
      <c r="L1007" s="13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60"/>
        <v>41977.040185185186</v>
      </c>
      <c r="L1008" s="13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60"/>
        <v>42676.583599537036</v>
      </c>
      <c r="L1009" s="13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60"/>
        <v>42702.809201388889</v>
      </c>
      <c r="L1010" s="13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60"/>
        <v>42510.604699074072</v>
      </c>
      <c r="L1011" s="13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60"/>
        <v>42561.829421296294</v>
      </c>
      <c r="L1012" s="13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60"/>
        <v>41946.898090277777</v>
      </c>
      <c r="L1013" s="13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60"/>
        <v>42714.440416666665</v>
      </c>
      <c r="L1014" s="13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60"/>
        <v>42339.833981481483</v>
      </c>
      <c r="L1015" s="13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60"/>
        <v>41955.002488425926</v>
      </c>
      <c r="L1016" s="13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60"/>
        <v>42303.878414351857</v>
      </c>
      <c r="L1017" s="13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60"/>
        <v>42422.107129629629</v>
      </c>
      <c r="L1018" s="13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60"/>
        <v>42289.675173611111</v>
      </c>
      <c r="L1019" s="13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60"/>
        <v>42535.492280092592</v>
      </c>
      <c r="L1020" s="13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60"/>
        <v>42009.973946759259</v>
      </c>
      <c r="L1021" s="13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60"/>
        <v>42127.069548611107</v>
      </c>
      <c r="L1022" s="13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60"/>
        <v>42271.251979166671</v>
      </c>
      <c r="L1023" s="13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60"/>
        <v>42111.646724537044</v>
      </c>
      <c r="L1024" s="13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60"/>
        <v>42145.919687500005</v>
      </c>
      <c r="L1025" s="13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60"/>
        <v>42370.580590277779</v>
      </c>
      <c r="L1026" s="13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64">(((J1027/60)/60)/24)+DATE(1970,1,1)</f>
        <v>42049.833761574075</v>
      </c>
      <c r="L1027" s="13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SUM(E1027/D1027)</f>
        <v>1.099283142857143</v>
      </c>
      <c r="R1027" s="6">
        <f t="shared" ref="R1027:R1090" si="67">SUM(E1027/N1027)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64"/>
        <v>42426.407592592594</v>
      </c>
      <c r="L1028" s="13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64"/>
        <v>41905.034108796295</v>
      </c>
      <c r="L1029" s="13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64"/>
        <v>42755.627372685187</v>
      </c>
      <c r="L1030" s="13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64"/>
        <v>42044.711886574078</v>
      </c>
      <c r="L1031" s="13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64"/>
        <v>42611.483206018514</v>
      </c>
      <c r="L1032" s="13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64"/>
        <v>42324.764004629629</v>
      </c>
      <c r="L1033" s="13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64"/>
        <v>42514.666956018518</v>
      </c>
      <c r="L1034" s="13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64"/>
        <v>42688.732407407413</v>
      </c>
      <c r="L1035" s="13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64"/>
        <v>42555.166712962964</v>
      </c>
      <c r="L1036" s="13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64"/>
        <v>42016.641435185185</v>
      </c>
      <c r="L1037" s="13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64"/>
        <v>41249.448958333334</v>
      </c>
      <c r="L1038" s="13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64"/>
        <v>42119.822476851856</v>
      </c>
      <c r="L1039" s="13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64"/>
        <v>42418.231747685189</v>
      </c>
      <c r="L1040" s="13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64"/>
        <v>42692.109328703707</v>
      </c>
      <c r="L1041" s="13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64"/>
        <v>42579.708437499998</v>
      </c>
      <c r="L1042" s="13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64"/>
        <v>41831.060092592597</v>
      </c>
      <c r="L1043" s="13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64"/>
        <v>41851.696157407408</v>
      </c>
      <c r="L1044" s="13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64"/>
        <v>42114.252951388888</v>
      </c>
      <c r="L1045" s="13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64"/>
        <v>42011.925937499997</v>
      </c>
      <c r="L1046" s="13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64"/>
        <v>41844.874421296299</v>
      </c>
      <c r="L1047" s="13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64"/>
        <v>42319.851388888885</v>
      </c>
      <c r="L1048" s="13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64"/>
        <v>41918.818460648145</v>
      </c>
      <c r="L1049" s="13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64"/>
        <v>42598.053113425922</v>
      </c>
      <c r="L1050" s="13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64"/>
        <v>42382.431076388893</v>
      </c>
      <c r="L1051" s="13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64"/>
        <v>42231.7971875</v>
      </c>
      <c r="L1052" s="13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64"/>
        <v>41850.014178240745</v>
      </c>
      <c r="L1053" s="13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64"/>
        <v>42483.797395833331</v>
      </c>
      <c r="L1054" s="13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64"/>
        <v>42775.172824074078</v>
      </c>
      <c r="L1055" s="13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64"/>
        <v>41831.851840277777</v>
      </c>
      <c r="L1056" s="13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64"/>
        <v>42406.992418981477</v>
      </c>
      <c r="L1057" s="13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64"/>
        <v>42058.719641203701</v>
      </c>
      <c r="L1058" s="13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64"/>
        <v>42678.871331018512</v>
      </c>
      <c r="L1059" s="13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64"/>
        <v>42047.900960648149</v>
      </c>
      <c r="L1060" s="13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64"/>
        <v>42046.79</v>
      </c>
      <c r="L1061" s="13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64"/>
        <v>42079.913113425922</v>
      </c>
      <c r="L1062" s="13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64"/>
        <v>42432.276712962965</v>
      </c>
      <c r="L1063" s="13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64"/>
        <v>42556.807187500002</v>
      </c>
      <c r="L1064" s="13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64"/>
        <v>42583.030810185184</v>
      </c>
      <c r="L1065" s="13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64"/>
        <v>41417.228043981479</v>
      </c>
      <c r="L1066" s="13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64"/>
        <v>41661.381041666667</v>
      </c>
      <c r="L1067" s="13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64"/>
        <v>41445.962754629632</v>
      </c>
      <c r="L1068" s="13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64"/>
        <v>41599.855682870373</v>
      </c>
      <c r="L1069" s="13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64"/>
        <v>42440.371111111104</v>
      </c>
      <c r="L1070" s="13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64"/>
        <v>41572.229849537034</v>
      </c>
      <c r="L1071" s="13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64"/>
        <v>41163.011828703704</v>
      </c>
      <c r="L1072" s="13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64"/>
        <v>42295.753391203703</v>
      </c>
      <c r="L1073" s="13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64"/>
        <v>41645.832141203704</v>
      </c>
      <c r="L1074" s="13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64"/>
        <v>40802.964594907404</v>
      </c>
      <c r="L1075" s="13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64"/>
        <v>41613.172974537039</v>
      </c>
      <c r="L1076" s="13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64"/>
        <v>41005.904120370367</v>
      </c>
      <c r="L1077" s="13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64"/>
        <v>41838.377893518518</v>
      </c>
      <c r="L1078" s="13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64"/>
        <v>42353.16679398148</v>
      </c>
      <c r="L1079" s="13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64"/>
        <v>40701.195844907408</v>
      </c>
      <c r="L1080" s="13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64"/>
        <v>42479.566388888896</v>
      </c>
      <c r="L1081" s="13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64"/>
        <v>41740.138113425928</v>
      </c>
      <c r="L1082" s="13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64"/>
        <v>42002.926990740743</v>
      </c>
      <c r="L1083" s="13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64"/>
        <v>41101.906111111115</v>
      </c>
      <c r="L1084" s="13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64"/>
        <v>41793.659525462965</v>
      </c>
      <c r="L1085" s="13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64"/>
        <v>41829.912083333329</v>
      </c>
      <c r="L1086" s="13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64"/>
        <v>42413.671006944445</v>
      </c>
      <c r="L1087" s="13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64"/>
        <v>41845.866793981484</v>
      </c>
      <c r="L1088" s="13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64"/>
        <v>41775.713969907411</v>
      </c>
      <c r="L1089" s="13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64"/>
        <v>41723.799386574072</v>
      </c>
      <c r="L1090" s="13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68">(((J1091/60)/60)/24)+DATE(1970,1,1)</f>
        <v>42151.189525462964</v>
      </c>
      <c r="L1091" s="13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SUM(E1091/D1091)</f>
        <v>7.8266666666666665E-2</v>
      </c>
      <c r="R1091" s="6">
        <f t="shared" ref="R1091:R1154" si="71">SUM(E1091/N1091)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68"/>
        <v>42123.185798611114</v>
      </c>
      <c r="L1092" s="13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68"/>
        <v>42440.820277777777</v>
      </c>
      <c r="L1093" s="13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68"/>
        <v>41250.025902777779</v>
      </c>
      <c r="L1094" s="13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68"/>
        <v>42396.973807870367</v>
      </c>
      <c r="L1095" s="13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68"/>
        <v>40795.713344907403</v>
      </c>
      <c r="L1096" s="13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68"/>
        <v>41486.537268518521</v>
      </c>
      <c r="L1097" s="13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68"/>
        <v>41885.51798611111</v>
      </c>
      <c r="L1098" s="13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68"/>
        <v>41660.792557870373</v>
      </c>
      <c r="L1099" s="13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68"/>
        <v>41712.762673611112</v>
      </c>
      <c r="L1100" s="13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68"/>
        <v>42107.836435185185</v>
      </c>
      <c r="L1101" s="13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68"/>
        <v>42384.110775462963</v>
      </c>
      <c r="L1102" s="13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68"/>
        <v>42538.77243055556</v>
      </c>
      <c r="L1103" s="13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68"/>
        <v>41577.045428240745</v>
      </c>
      <c r="L1104" s="13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68"/>
        <v>42479.22210648148</v>
      </c>
      <c r="L1105" s="13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68"/>
        <v>41771.40996527778</v>
      </c>
      <c r="L1106" s="13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68"/>
        <v>41692.135729166665</v>
      </c>
      <c r="L1107" s="13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68"/>
        <v>40973.740451388891</v>
      </c>
      <c r="L1108" s="13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68"/>
        <v>41813.861388888887</v>
      </c>
      <c r="L1109" s="13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68"/>
        <v>40952.636979166666</v>
      </c>
      <c r="L1110" s="13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68"/>
        <v>42662.752199074079</v>
      </c>
      <c r="L1111" s="13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68"/>
        <v>41220.933124999996</v>
      </c>
      <c r="L1112" s="13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68"/>
        <v>42347.203587962969</v>
      </c>
      <c r="L1113" s="13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68"/>
        <v>41963.759386574078</v>
      </c>
      <c r="L1114" s="13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68"/>
        <v>41835.977083333331</v>
      </c>
      <c r="L1115" s="13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68"/>
        <v>41526.345914351856</v>
      </c>
      <c r="L1116" s="13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68"/>
        <v>42429.695543981477</v>
      </c>
      <c r="L1117" s="13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68"/>
        <v>41009.847314814811</v>
      </c>
      <c r="L1118" s="13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68"/>
        <v>42333.598530092597</v>
      </c>
      <c r="L1119" s="13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68"/>
        <v>41704.16642361111</v>
      </c>
      <c r="L1120" s="13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68"/>
        <v>41722.792407407411</v>
      </c>
      <c r="L1121" s="13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68"/>
        <v>40799.872685185182</v>
      </c>
      <c r="L1122" s="13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68"/>
        <v>42412.934212962966</v>
      </c>
      <c r="L1123" s="13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68"/>
        <v>41410.703993055555</v>
      </c>
      <c r="L1124" s="13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68"/>
        <v>41718.5237037037</v>
      </c>
      <c r="L1125" s="13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68"/>
        <v>42094.667256944449</v>
      </c>
      <c r="L1126" s="13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68"/>
        <v>42212.624189814815</v>
      </c>
      <c r="L1127" s="13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68"/>
        <v>42535.327476851846</v>
      </c>
      <c r="L1128" s="13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68"/>
        <v>41926.854166666664</v>
      </c>
      <c r="L1129" s="13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68"/>
        <v>41828.649502314816</v>
      </c>
      <c r="L1130" s="13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68"/>
        <v>42496.264965277776</v>
      </c>
      <c r="L1131" s="13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68"/>
        <v>41908.996527777781</v>
      </c>
      <c r="L1132" s="13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68"/>
        <v>42332.908194444448</v>
      </c>
      <c r="L1133" s="13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68"/>
        <v>42706.115405092598</v>
      </c>
      <c r="L1134" s="13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68"/>
        <v>41821.407187500001</v>
      </c>
      <c r="L1135" s="13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68"/>
        <v>41958.285046296296</v>
      </c>
      <c r="L1136" s="13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68"/>
        <v>42558.989513888882</v>
      </c>
      <c r="L1137" s="13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68"/>
        <v>42327.671631944439</v>
      </c>
      <c r="L1138" s="13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68"/>
        <v>42453.819687499999</v>
      </c>
      <c r="L1139" s="13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68"/>
        <v>42736.9066087963</v>
      </c>
      <c r="L1140" s="13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68"/>
        <v>41975.347523148142</v>
      </c>
      <c r="L1141" s="13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68"/>
        <v>42192.462048611109</v>
      </c>
      <c r="L1142" s="13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68"/>
        <v>42164.699652777781</v>
      </c>
      <c r="L1143" s="13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68"/>
        <v>42022.006099537044</v>
      </c>
      <c r="L1144" s="13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68"/>
        <v>42325.19358796296</v>
      </c>
      <c r="L1145" s="13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68"/>
        <v>42093.181944444441</v>
      </c>
      <c r="L1146" s="13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68"/>
        <v>41854.747592592597</v>
      </c>
      <c r="L1147" s="13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68"/>
        <v>41723.9533912037</v>
      </c>
      <c r="L1148" s="13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68"/>
        <v>41871.972025462965</v>
      </c>
      <c r="L1149" s="13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68"/>
        <v>42675.171076388884</v>
      </c>
      <c r="L1150" s="13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68"/>
        <v>42507.71025462963</v>
      </c>
      <c r="L1151" s="13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68"/>
        <v>42317.954571759255</v>
      </c>
      <c r="L1152" s="13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68"/>
        <v>42224.102581018517</v>
      </c>
      <c r="L1153" s="13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68"/>
        <v>42109.709629629629</v>
      </c>
      <c r="L1154" s="13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72">(((J1155/60)/60)/24)+DATE(1970,1,1)</f>
        <v>42143.714178240742</v>
      </c>
      <c r="L1155" s="13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SUM(E1155/D1155)</f>
        <v>6.2500000000000003E-3</v>
      </c>
      <c r="R1155" s="6">
        <f t="shared" ref="R1155:R1218" si="75">SUM(E1155/N1155)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72"/>
        <v>42223.108865740738</v>
      </c>
      <c r="L1156" s="13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72"/>
        <v>41835.763981481483</v>
      </c>
      <c r="L1157" s="13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72"/>
        <v>42029.07131944444</v>
      </c>
      <c r="L1158" s="13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72"/>
        <v>41918.628240740742</v>
      </c>
      <c r="L1159" s="13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72"/>
        <v>41952.09175925926</v>
      </c>
      <c r="L1160" s="13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72"/>
        <v>42154.726446759261</v>
      </c>
      <c r="L1161" s="13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72"/>
        <v>42061.154930555553</v>
      </c>
      <c r="L1162" s="13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72"/>
        <v>42122.629502314812</v>
      </c>
      <c r="L1163" s="13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72"/>
        <v>41876.683611111112</v>
      </c>
      <c r="L1164" s="13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72"/>
        <v>41830.723611111112</v>
      </c>
      <c r="L1165" s="13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72"/>
        <v>42509.724328703705</v>
      </c>
      <c r="L1166" s="13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72"/>
        <v>41792.214467592588</v>
      </c>
      <c r="L1167" s="13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72"/>
        <v>42150.485439814816</v>
      </c>
      <c r="L1168" s="13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72"/>
        <v>41863.734895833331</v>
      </c>
      <c r="L1169" s="13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72"/>
        <v>42605.053993055553</v>
      </c>
      <c r="L1170" s="13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72"/>
        <v>42027.353738425925</v>
      </c>
      <c r="L1171" s="13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72"/>
        <v>42124.893182870372</v>
      </c>
      <c r="L1172" s="13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72"/>
        <v>41938.804710648146</v>
      </c>
      <c r="L1173" s="13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72"/>
        <v>41841.682314814818</v>
      </c>
      <c r="L1174" s="13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72"/>
        <v>42184.185844907406</v>
      </c>
      <c r="L1175" s="13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72"/>
        <v>42468.84174768519</v>
      </c>
      <c r="L1176" s="13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72"/>
        <v>42170.728460648148</v>
      </c>
      <c r="L1177" s="13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72"/>
        <v>42746.019652777773</v>
      </c>
      <c r="L1178" s="13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72"/>
        <v>41897.660833333335</v>
      </c>
      <c r="L1179" s="13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72"/>
        <v>41837.905694444446</v>
      </c>
      <c r="L1180" s="13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72"/>
        <v>42275.720219907409</v>
      </c>
      <c r="L1181" s="13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72"/>
        <v>41781.806875000002</v>
      </c>
      <c r="L1182" s="13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72"/>
        <v>42034.339363425926</v>
      </c>
      <c r="L1183" s="13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72"/>
        <v>42728.827407407407</v>
      </c>
      <c r="L1184" s="13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72"/>
        <v>42656.86137731481</v>
      </c>
      <c r="L1185" s="13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72"/>
        <v>42741.599664351852</v>
      </c>
      <c r="L1186" s="13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72"/>
        <v>42130.865150462967</v>
      </c>
      <c r="L1187" s="13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72"/>
        <v>42123.86336805555</v>
      </c>
      <c r="L1188" s="13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72"/>
        <v>42109.894942129627</v>
      </c>
      <c r="L1189" s="13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72"/>
        <v>42711.700694444444</v>
      </c>
      <c r="L1190" s="13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72"/>
        <v>42529.979108796295</v>
      </c>
      <c r="L1191" s="13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72"/>
        <v>41852.665798611109</v>
      </c>
      <c r="L1192" s="13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72"/>
        <v>42419.603703703702</v>
      </c>
      <c r="L1193" s="13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72"/>
        <v>42747.506689814814</v>
      </c>
      <c r="L1194" s="13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72"/>
        <v>42409.776076388895</v>
      </c>
      <c r="L1195" s="13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72"/>
        <v>42072.488182870366</v>
      </c>
      <c r="L1196" s="13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72"/>
        <v>42298.34783564815</v>
      </c>
      <c r="L1197" s="13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72"/>
        <v>42326.818738425922</v>
      </c>
      <c r="L1198" s="13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72"/>
        <v>42503.66474537037</v>
      </c>
      <c r="L1199" s="13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72"/>
        <v>42333.619050925925</v>
      </c>
      <c r="L1200" s="13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72"/>
        <v>42161.770833333328</v>
      </c>
      <c r="L1201" s="13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72"/>
        <v>42089.477500000001</v>
      </c>
      <c r="L1202" s="13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72"/>
        <v>42536.60701388889</v>
      </c>
      <c r="L1203" s="13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72"/>
        <v>42152.288819444439</v>
      </c>
      <c r="L1204" s="13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72"/>
        <v>42125.614895833336</v>
      </c>
      <c r="L1205" s="13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72"/>
        <v>42297.748067129629</v>
      </c>
      <c r="L1206" s="13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72"/>
        <v>42138.506377314814</v>
      </c>
      <c r="L1207" s="13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72"/>
        <v>42772.776076388895</v>
      </c>
      <c r="L1208" s="13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72"/>
        <v>42430.430243055554</v>
      </c>
      <c r="L1209" s="13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72"/>
        <v>42423.709074074075</v>
      </c>
      <c r="L1210" s="13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72"/>
        <v>42761.846122685187</v>
      </c>
      <c r="L1211" s="13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72"/>
        <v>42132.941805555558</v>
      </c>
      <c r="L1212" s="13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72"/>
        <v>42515.866446759261</v>
      </c>
      <c r="L1213" s="13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72"/>
        <v>42318.950173611112</v>
      </c>
      <c r="L1214" s="13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72"/>
        <v>42731.755787037036</v>
      </c>
      <c r="L1215" s="13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72"/>
        <v>42104.840335648143</v>
      </c>
      <c r="L1216" s="13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72"/>
        <v>41759.923101851848</v>
      </c>
      <c r="L1217" s="13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72"/>
        <v>42247.616400462968</v>
      </c>
      <c r="L1218" s="13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76">(((J1219/60)/60)/24)+DATE(1970,1,1)</f>
        <v>42535.809490740736</v>
      </c>
      <c r="L1219" s="13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SUM(E1219/D1219)</f>
        <v>1.026</v>
      </c>
      <c r="R1219" s="6">
        <f t="shared" ref="R1219:R1282" si="79">SUM(E1219/N1219)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76"/>
        <v>42278.662037037036</v>
      </c>
      <c r="L1220" s="13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76"/>
        <v>42633.461956018517</v>
      </c>
      <c r="L1221" s="13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76"/>
        <v>42211.628611111111</v>
      </c>
      <c r="L1222" s="13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76"/>
        <v>42680.47555555556</v>
      </c>
      <c r="L1223" s="13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76"/>
        <v>42430.720451388886</v>
      </c>
      <c r="L1224" s="13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76"/>
        <v>42654.177187499998</v>
      </c>
      <c r="L1225" s="13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76"/>
        <v>41736.549791666665</v>
      </c>
      <c r="L1226" s="13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76"/>
        <v>41509.905995370369</v>
      </c>
      <c r="L1227" s="13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76"/>
        <v>41715.874780092592</v>
      </c>
      <c r="L1228" s="13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76"/>
        <v>41827.919166666667</v>
      </c>
      <c r="L1229" s="13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76"/>
        <v>40754.729259259257</v>
      </c>
      <c r="L1230" s="13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76"/>
        <v>40985.459803240738</v>
      </c>
      <c r="L1231" s="13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76"/>
        <v>40568.972569444442</v>
      </c>
      <c r="L1232" s="13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76"/>
        <v>42193.941759259258</v>
      </c>
      <c r="L1233" s="13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76"/>
        <v>41506.848032407412</v>
      </c>
      <c r="L1234" s="13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76"/>
        <v>40939.948773148149</v>
      </c>
      <c r="L1235" s="13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76"/>
        <v>42007.788680555561</v>
      </c>
      <c r="L1236" s="13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76"/>
        <v>41583.135405092595</v>
      </c>
      <c r="L1237" s="13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76"/>
        <v>41110.680138888885</v>
      </c>
      <c r="L1238" s="13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76"/>
        <v>41125.283159722225</v>
      </c>
      <c r="L1239" s="13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76"/>
        <v>40731.61037037037</v>
      </c>
      <c r="L1240" s="13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76"/>
        <v>40883.962581018517</v>
      </c>
      <c r="L1241" s="13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76"/>
        <v>41409.040011574078</v>
      </c>
      <c r="L1242" s="13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76"/>
        <v>41923.837731481479</v>
      </c>
      <c r="L1243" s="13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76"/>
        <v>40782.165532407409</v>
      </c>
      <c r="L1244" s="13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76"/>
        <v>40671.879293981481</v>
      </c>
      <c r="L1245" s="13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76"/>
        <v>41355.825497685182</v>
      </c>
      <c r="L1246" s="13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76"/>
        <v>41774.599930555552</v>
      </c>
      <c r="L1247" s="13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76"/>
        <v>40838.043391203704</v>
      </c>
      <c r="L1248" s="13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76"/>
        <v>41370.292303240742</v>
      </c>
      <c r="L1249" s="13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76"/>
        <v>41767.656863425924</v>
      </c>
      <c r="L1250" s="13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76"/>
        <v>41067.74086805556</v>
      </c>
      <c r="L1251" s="13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76"/>
        <v>41843.64271990741</v>
      </c>
      <c r="L1252" s="13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76"/>
        <v>40751.814432870371</v>
      </c>
      <c r="L1253" s="13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76"/>
        <v>41543.988067129627</v>
      </c>
      <c r="L1254" s="13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76"/>
        <v>41855.783645833333</v>
      </c>
      <c r="L1255" s="13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76"/>
        <v>40487.621365740742</v>
      </c>
      <c r="L1256" s="13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76"/>
        <v>41579.845509259263</v>
      </c>
      <c r="L1257" s="13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76"/>
        <v>40921.919340277782</v>
      </c>
      <c r="L1258" s="13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76"/>
        <v>40587.085532407407</v>
      </c>
      <c r="L1259" s="13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76"/>
        <v>41487.611250000002</v>
      </c>
      <c r="L1260" s="13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76"/>
        <v>41766.970648148148</v>
      </c>
      <c r="L1261" s="13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76"/>
        <v>41666.842824074076</v>
      </c>
      <c r="L1262" s="13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76"/>
        <v>41638.342905092592</v>
      </c>
      <c r="L1263" s="13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76"/>
        <v>41656.762638888889</v>
      </c>
      <c r="L1264" s="13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76"/>
        <v>41692.084143518521</v>
      </c>
      <c r="L1265" s="13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76"/>
        <v>41547.662997685184</v>
      </c>
      <c r="L1266" s="13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76"/>
        <v>40465.655266203699</v>
      </c>
      <c r="L1267" s="13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76"/>
        <v>41620.87667824074</v>
      </c>
      <c r="L1268" s="13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76"/>
        <v>41449.585162037038</v>
      </c>
      <c r="L1269" s="13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76"/>
        <v>41507.845451388886</v>
      </c>
      <c r="L1270" s="13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76"/>
        <v>42445.823055555549</v>
      </c>
      <c r="L1271" s="13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76"/>
        <v>40933.856967592597</v>
      </c>
      <c r="L1272" s="13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76"/>
        <v>41561.683553240742</v>
      </c>
      <c r="L1273" s="13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76"/>
        <v>40274.745127314818</v>
      </c>
      <c r="L1274" s="13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76"/>
        <v>41852.730219907404</v>
      </c>
      <c r="L1275" s="13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76"/>
        <v>41116.690104166664</v>
      </c>
      <c r="L1276" s="13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76"/>
        <v>41458.867905092593</v>
      </c>
      <c r="L1277" s="13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76"/>
        <v>40007.704247685186</v>
      </c>
      <c r="L1278" s="13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76"/>
        <v>41121.561886574076</v>
      </c>
      <c r="L1279" s="13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76"/>
        <v>41786.555162037039</v>
      </c>
      <c r="L1280" s="13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76"/>
        <v>41682.099189814813</v>
      </c>
      <c r="L1281" s="13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76"/>
        <v>40513.757569444446</v>
      </c>
      <c r="L1282" s="13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80">(((J1283/60)/60)/24)+DATE(1970,1,1)</f>
        <v>41463.743472222224</v>
      </c>
      <c r="L1283" s="13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SUM(E1283/D1283)</f>
        <v>1.1071428571428572</v>
      </c>
      <c r="R1283" s="6">
        <f t="shared" ref="R1283:R1346" si="83">SUM(E1283/N1283)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80"/>
        <v>41586.475173611114</v>
      </c>
      <c r="L1284" s="13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80"/>
        <v>41320.717465277776</v>
      </c>
      <c r="L1285" s="13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80"/>
        <v>42712.23474537037</v>
      </c>
      <c r="L1286" s="13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80"/>
        <v>42160.583043981482</v>
      </c>
      <c r="L1287" s="13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80"/>
        <v>42039.384571759263</v>
      </c>
      <c r="L1288" s="13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80"/>
        <v>42107.621018518519</v>
      </c>
      <c r="L1289" s="13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80"/>
        <v>42561.154664351852</v>
      </c>
      <c r="L1290" s="13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80"/>
        <v>42709.134780092587</v>
      </c>
      <c r="L1291" s="13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80"/>
        <v>42086.614942129629</v>
      </c>
      <c r="L1292" s="13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80"/>
        <v>42064.652673611112</v>
      </c>
      <c r="L1293" s="13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80"/>
        <v>42256.764212962968</v>
      </c>
      <c r="L1294" s="13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80"/>
        <v>42292.701053240744</v>
      </c>
      <c r="L1295" s="13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80"/>
        <v>42278.453668981485</v>
      </c>
      <c r="L1296" s="13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80"/>
        <v>42184.572881944448</v>
      </c>
      <c r="L1297" s="13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80"/>
        <v>42423.050613425927</v>
      </c>
      <c r="L1298" s="13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80"/>
        <v>42461.747199074074</v>
      </c>
      <c r="L1299" s="13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80"/>
        <v>42458.680925925932</v>
      </c>
      <c r="L1300" s="13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80"/>
        <v>42169.814340277779</v>
      </c>
      <c r="L1301" s="13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80"/>
        <v>42483.675208333334</v>
      </c>
      <c r="L1302" s="13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80"/>
        <v>42195.749745370369</v>
      </c>
      <c r="L1303" s="13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80"/>
        <v>42675.057997685188</v>
      </c>
      <c r="L1304" s="13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80"/>
        <v>42566.441203703704</v>
      </c>
      <c r="L1305" s="13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80"/>
        <v>42747.194502314815</v>
      </c>
      <c r="L1306" s="13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80"/>
        <v>42543.665601851855</v>
      </c>
      <c r="L1307" s="13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80"/>
        <v>41947.457569444443</v>
      </c>
      <c r="L1308" s="13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80"/>
        <v>42387.503229166665</v>
      </c>
      <c r="L1309" s="13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80"/>
        <v>42611.613564814819</v>
      </c>
      <c r="L1310" s="13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80"/>
        <v>42257.882731481484</v>
      </c>
      <c r="L1311" s="13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80"/>
        <v>42556.667245370365</v>
      </c>
      <c r="L1312" s="13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80"/>
        <v>42669.802303240736</v>
      </c>
      <c r="L1313" s="13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80"/>
        <v>42082.702800925923</v>
      </c>
      <c r="L1314" s="13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80"/>
        <v>42402.709652777776</v>
      </c>
      <c r="L1315" s="13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80"/>
        <v>42604.669675925921</v>
      </c>
      <c r="L1316" s="13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80"/>
        <v>42278.498240740737</v>
      </c>
      <c r="L1317" s="13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80"/>
        <v>42393.961909722217</v>
      </c>
      <c r="L1318" s="13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80"/>
        <v>42520.235486111109</v>
      </c>
      <c r="L1319" s="13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80"/>
        <v>41985.043657407412</v>
      </c>
      <c r="L1320" s="13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80"/>
        <v>41816.812094907407</v>
      </c>
      <c r="L1321" s="13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80"/>
        <v>42705.690347222218</v>
      </c>
      <c r="L1322" s="13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80"/>
        <v>42697.74927083333</v>
      </c>
      <c r="L1323" s="13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80"/>
        <v>42115.656539351854</v>
      </c>
      <c r="L1324" s="13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80"/>
        <v>42451.698449074072</v>
      </c>
      <c r="L1325" s="13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80"/>
        <v>42626.633703703701</v>
      </c>
      <c r="L1326" s="13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80"/>
        <v>42704.086053240739</v>
      </c>
      <c r="L1327" s="13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80"/>
        <v>41974.791990740734</v>
      </c>
      <c r="L1328" s="13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80"/>
        <v>42123.678645833337</v>
      </c>
      <c r="L1329" s="13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80"/>
        <v>42612.642754629633</v>
      </c>
      <c r="L1330" s="13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80"/>
        <v>41935.221585648149</v>
      </c>
      <c r="L1331" s="13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80"/>
        <v>42522.276724537034</v>
      </c>
      <c r="L1332" s="13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80"/>
        <v>42569.50409722222</v>
      </c>
      <c r="L1333" s="13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80"/>
        <v>42732.060277777782</v>
      </c>
      <c r="L1334" s="13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80"/>
        <v>41806.106770833336</v>
      </c>
      <c r="L1335" s="13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80"/>
        <v>42410.774155092593</v>
      </c>
      <c r="L1336" s="13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80"/>
        <v>42313.936365740738</v>
      </c>
      <c r="L1337" s="13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80"/>
        <v>41955.863750000004</v>
      </c>
      <c r="L1338" s="13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80"/>
        <v>42767.577303240745</v>
      </c>
      <c r="L1339" s="13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80"/>
        <v>42188.803622685184</v>
      </c>
      <c r="L1340" s="13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80"/>
        <v>41936.647164351853</v>
      </c>
      <c r="L1341" s="13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80"/>
        <v>41836.595520833333</v>
      </c>
      <c r="L1342" s="13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80"/>
        <v>42612.624039351853</v>
      </c>
      <c r="L1343" s="13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80"/>
        <v>42172.816423611104</v>
      </c>
      <c r="L1344" s="13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80"/>
        <v>42542.526423611111</v>
      </c>
      <c r="L1345" s="13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80"/>
        <v>42522.789803240739</v>
      </c>
      <c r="L1346" s="13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84">(((J1347/60)/60)/24)+DATE(1970,1,1)</f>
        <v>41799.814340277779</v>
      </c>
      <c r="L1347" s="13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SUM(E1347/D1347)</f>
        <v>1.25</v>
      </c>
      <c r="R1347" s="6">
        <f t="shared" ref="R1347:R1410" si="87">SUM(E1347/N1347)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84"/>
        <v>41422.075821759259</v>
      </c>
      <c r="L1348" s="13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84"/>
        <v>42040.638020833328</v>
      </c>
      <c r="L1349" s="13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84"/>
        <v>41963.506168981476</v>
      </c>
      <c r="L1350" s="13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84"/>
        <v>42317.33258101852</v>
      </c>
      <c r="L1351" s="13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84"/>
        <v>42334.013124999998</v>
      </c>
      <c r="L1352" s="13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84"/>
        <v>42382.74009259259</v>
      </c>
      <c r="L1353" s="13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84"/>
        <v>42200.578310185185</v>
      </c>
      <c r="L1354" s="13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84"/>
        <v>41309.11791666667</v>
      </c>
      <c r="L1355" s="13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84"/>
        <v>42502.807627314818</v>
      </c>
      <c r="L1356" s="13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84"/>
        <v>41213.254687499997</v>
      </c>
      <c r="L1357" s="13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84"/>
        <v>41430.038888888892</v>
      </c>
      <c r="L1358" s="13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84"/>
        <v>41304.962233796294</v>
      </c>
      <c r="L1359" s="13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84"/>
        <v>40689.570868055554</v>
      </c>
      <c r="L1360" s="13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84"/>
        <v>40668.814699074072</v>
      </c>
      <c r="L1361" s="13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84"/>
        <v>41095.900694444441</v>
      </c>
      <c r="L1362" s="13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84"/>
        <v>41781.717268518521</v>
      </c>
      <c r="L1363" s="13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84"/>
        <v>41464.934386574074</v>
      </c>
      <c r="L1364" s="13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84"/>
        <v>42396.8440625</v>
      </c>
      <c r="L1365" s="13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84"/>
        <v>41951.695671296293</v>
      </c>
      <c r="L1366" s="13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84"/>
        <v>42049.733240740738</v>
      </c>
      <c r="L1367" s="13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84"/>
        <v>41924.996099537035</v>
      </c>
      <c r="L1368" s="13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84"/>
        <v>42292.002893518518</v>
      </c>
      <c r="L1369" s="13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84"/>
        <v>42146.190902777773</v>
      </c>
      <c r="L1370" s="13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84"/>
        <v>41710.594282407408</v>
      </c>
      <c r="L1371" s="13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84"/>
        <v>41548.00335648148</v>
      </c>
      <c r="L1372" s="13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84"/>
        <v>42101.758587962962</v>
      </c>
      <c r="L1373" s="13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84"/>
        <v>41072.739953703705</v>
      </c>
      <c r="L1374" s="13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84"/>
        <v>42704.95177083333</v>
      </c>
      <c r="L1375" s="13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84"/>
        <v>42424.161898148144</v>
      </c>
      <c r="L1376" s="13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84"/>
        <v>42720.066192129627</v>
      </c>
      <c r="L1377" s="13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84"/>
        <v>42677.669050925921</v>
      </c>
      <c r="L1378" s="13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84"/>
        <v>42747.219560185185</v>
      </c>
      <c r="L1379" s="13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84"/>
        <v>42568.759374999994</v>
      </c>
      <c r="L1380" s="13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84"/>
        <v>42130.491620370376</v>
      </c>
      <c r="L1381" s="13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84"/>
        <v>42141.762800925921</v>
      </c>
      <c r="L1382" s="13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84"/>
        <v>42703.214409722219</v>
      </c>
      <c r="L1383" s="13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84"/>
        <v>41370.800185185188</v>
      </c>
      <c r="L1384" s="13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84"/>
        <v>42707.074976851851</v>
      </c>
      <c r="L1385" s="13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84"/>
        <v>42160.735208333332</v>
      </c>
      <c r="L1386" s="13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84"/>
        <v>42433.688900462963</v>
      </c>
      <c r="L1387" s="13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84"/>
        <v>42184.646863425922</v>
      </c>
      <c r="L1388" s="13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84"/>
        <v>42126.92123842593</v>
      </c>
      <c r="L1389" s="13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84"/>
        <v>42634.614780092597</v>
      </c>
      <c r="L1390" s="13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84"/>
        <v>42565.480983796297</v>
      </c>
      <c r="L1391" s="13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84"/>
        <v>42087.803310185183</v>
      </c>
      <c r="L1392" s="13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84"/>
        <v>42193.650671296295</v>
      </c>
      <c r="L1393" s="13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84"/>
        <v>42401.154930555553</v>
      </c>
      <c r="L1394" s="13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84"/>
        <v>42553.681979166664</v>
      </c>
      <c r="L1395" s="13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84"/>
        <v>42752.144976851851</v>
      </c>
      <c r="L1396" s="13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84"/>
        <v>42719.90834490741</v>
      </c>
      <c r="L1397" s="13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84"/>
        <v>42018.99863425926</v>
      </c>
      <c r="L1398" s="13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84"/>
        <v>42640.917939814812</v>
      </c>
      <c r="L1399" s="13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84"/>
        <v>42526.874236111107</v>
      </c>
      <c r="L1400" s="13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84"/>
        <v>41889.004317129627</v>
      </c>
      <c r="L1401" s="13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84"/>
        <v>42498.341122685189</v>
      </c>
      <c r="L1402" s="13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84"/>
        <v>41399.99622685185</v>
      </c>
      <c r="L1403" s="13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84"/>
        <v>42065.053368055553</v>
      </c>
      <c r="L1404" s="13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84"/>
        <v>41451.062905092593</v>
      </c>
      <c r="L1405" s="13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84"/>
        <v>42032.510243055556</v>
      </c>
      <c r="L1406" s="13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84"/>
        <v>41941.680567129632</v>
      </c>
      <c r="L1407" s="13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84"/>
        <v>42297.432951388888</v>
      </c>
      <c r="L1408" s="13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84"/>
        <v>41838.536782407406</v>
      </c>
      <c r="L1409" s="13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84"/>
        <v>42291.872175925921</v>
      </c>
      <c r="L1410" s="13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88">(((J1411/60)/60)/24)+DATE(1970,1,1)</f>
        <v>41945.133506944447</v>
      </c>
      <c r="L1411" s="13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SUM(E1411/D1411)</f>
        <v>0</v>
      </c>
      <c r="R1411" s="6" t="e">
        <f t="shared" ref="R1411:R1474" si="91">SUM(E1411/N1411)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88"/>
        <v>42479.318518518514</v>
      </c>
      <c r="L1412" s="13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88"/>
        <v>42013.059027777781</v>
      </c>
      <c r="L1413" s="13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88"/>
        <v>41947.063645833332</v>
      </c>
      <c r="L1414" s="13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88"/>
        <v>42360.437152777777</v>
      </c>
      <c r="L1415" s="13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88"/>
        <v>42708.25309027778</v>
      </c>
      <c r="L1416" s="13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88"/>
        <v>42192.675821759258</v>
      </c>
      <c r="L1417" s="13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88"/>
        <v>42299.926145833335</v>
      </c>
      <c r="L1418" s="13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88"/>
        <v>42232.15016203704</v>
      </c>
      <c r="L1419" s="13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88"/>
        <v>42395.456412037034</v>
      </c>
      <c r="L1420" s="13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88"/>
        <v>42622.456238425926</v>
      </c>
      <c r="L1421" s="13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88"/>
        <v>42524.667662037042</v>
      </c>
      <c r="L1422" s="13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88"/>
        <v>42013.915613425925</v>
      </c>
      <c r="L1423" s="13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88"/>
        <v>42604.239629629628</v>
      </c>
      <c r="L1424" s="13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88"/>
        <v>42340.360312500001</v>
      </c>
      <c r="L1425" s="13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88"/>
        <v>42676.717615740738</v>
      </c>
      <c r="L1426" s="13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88"/>
        <v>42093.131469907406</v>
      </c>
      <c r="L1427" s="13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88"/>
        <v>42180.390277777777</v>
      </c>
      <c r="L1428" s="13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88"/>
        <v>42601.851678240739</v>
      </c>
      <c r="L1429" s="13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88"/>
        <v>42432.379826388889</v>
      </c>
      <c r="L1430" s="13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88"/>
        <v>42074.060671296291</v>
      </c>
      <c r="L1431" s="13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88"/>
        <v>41961.813518518517</v>
      </c>
      <c r="L1432" s="13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88"/>
        <v>42304.210833333331</v>
      </c>
      <c r="L1433" s="13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88"/>
        <v>42175.780416666668</v>
      </c>
      <c r="L1434" s="13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88"/>
        <v>42673.625868055555</v>
      </c>
      <c r="L1435" s="13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88"/>
        <v>42142.767106481479</v>
      </c>
      <c r="L1436" s="13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88"/>
        <v>42258.780324074076</v>
      </c>
      <c r="L1437" s="13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88"/>
        <v>42391.35019675926</v>
      </c>
      <c r="L1438" s="13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88"/>
        <v>41796.531701388885</v>
      </c>
      <c r="L1439" s="13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88"/>
        <v>42457.871516203704</v>
      </c>
      <c r="L1440" s="13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88"/>
        <v>42040.829872685179</v>
      </c>
      <c r="L1441" s="13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88"/>
        <v>42486.748414351852</v>
      </c>
      <c r="L1442" s="13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88"/>
        <v>42198.765844907408</v>
      </c>
      <c r="L1443" s="13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88"/>
        <v>42485.64534722222</v>
      </c>
      <c r="L1444" s="13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88"/>
        <v>42707.926030092596</v>
      </c>
      <c r="L1445" s="13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88"/>
        <v>42199.873402777783</v>
      </c>
      <c r="L1446" s="13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88"/>
        <v>42139.542303240742</v>
      </c>
      <c r="L1447" s="13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88"/>
        <v>42461.447662037041</v>
      </c>
      <c r="L1448" s="13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88"/>
        <v>42529.730717592596</v>
      </c>
      <c r="L1449" s="13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88"/>
        <v>42115.936550925922</v>
      </c>
      <c r="L1450" s="13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88"/>
        <v>42086.811400462961</v>
      </c>
      <c r="L1451" s="13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88"/>
        <v>42390.171261574069</v>
      </c>
      <c r="L1452" s="13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88"/>
        <v>41931.959016203706</v>
      </c>
      <c r="L1453" s="13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88"/>
        <v>41818.703275462962</v>
      </c>
      <c r="L1454" s="13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88"/>
        <v>42795.696145833332</v>
      </c>
      <c r="L1455" s="13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88"/>
        <v>42463.866666666669</v>
      </c>
      <c r="L1456" s="13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88"/>
        <v>41832.672685185185</v>
      </c>
      <c r="L1457" s="13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88"/>
        <v>42708.668576388889</v>
      </c>
      <c r="L1458" s="13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88"/>
        <v>42289.89634259259</v>
      </c>
      <c r="L1459" s="13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88"/>
        <v>41831.705555555556</v>
      </c>
      <c r="L1460" s="13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88"/>
        <v>42312.204814814817</v>
      </c>
      <c r="L1461" s="13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88"/>
        <v>41915.896967592591</v>
      </c>
      <c r="L1462" s="13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88"/>
        <v>41899.645300925928</v>
      </c>
      <c r="L1463" s="13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88"/>
        <v>41344.662858796299</v>
      </c>
      <c r="L1464" s="13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88"/>
        <v>41326.911319444444</v>
      </c>
      <c r="L1465" s="13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88"/>
        <v>41291.661550925928</v>
      </c>
      <c r="L1466" s="13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88"/>
        <v>40959.734398148146</v>
      </c>
      <c r="L1467" s="13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88"/>
        <v>42340.172060185185</v>
      </c>
      <c r="L1468" s="13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88"/>
        <v>40933.80190972222</v>
      </c>
      <c r="L1469" s="13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88"/>
        <v>40646.014456018522</v>
      </c>
      <c r="L1470" s="13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88"/>
        <v>41290.598483796297</v>
      </c>
      <c r="L1471" s="13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88"/>
        <v>41250.827118055553</v>
      </c>
      <c r="L1472" s="13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88"/>
        <v>42073.957569444443</v>
      </c>
      <c r="L1473" s="13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88"/>
        <v>41533.542858796296</v>
      </c>
      <c r="L1474" s="13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92">(((J1475/60)/60)/24)+DATE(1970,1,1)</f>
        <v>40939.979618055557</v>
      </c>
      <c r="L1475" s="13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SUM(E1475/D1475)</f>
        <v>1.20516</v>
      </c>
      <c r="R1475" s="6">
        <f t="shared" ref="R1475:R1538" si="95">SUM(E1475/N1475)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92"/>
        <v>41500.727916666663</v>
      </c>
      <c r="L1476" s="13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92"/>
        <v>41960.722951388889</v>
      </c>
      <c r="L1477" s="13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92"/>
        <v>40766.041921296295</v>
      </c>
      <c r="L1478" s="13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92"/>
        <v>40840.615787037037</v>
      </c>
      <c r="L1479" s="13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92"/>
        <v>41394.871678240743</v>
      </c>
      <c r="L1480" s="13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92"/>
        <v>41754.745243055557</v>
      </c>
      <c r="L1481" s="13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92"/>
        <v>41464.934016203704</v>
      </c>
      <c r="L1482" s="13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92"/>
        <v>41550.922974537039</v>
      </c>
      <c r="L1483" s="13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92"/>
        <v>41136.85805555556</v>
      </c>
      <c r="L1484" s="13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92"/>
        <v>42548.192997685182</v>
      </c>
      <c r="L1485" s="13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92"/>
        <v>41053.200960648144</v>
      </c>
      <c r="L1486" s="13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92"/>
        <v>42130.795983796299</v>
      </c>
      <c r="L1487" s="13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92"/>
        <v>42032.168530092589</v>
      </c>
      <c r="L1488" s="13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92"/>
        <v>42554.917488425926</v>
      </c>
      <c r="L1489" s="13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92"/>
        <v>41614.563194444447</v>
      </c>
      <c r="L1490" s="13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92"/>
        <v>41198.611712962964</v>
      </c>
      <c r="L1491" s="13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92"/>
        <v>41520.561041666668</v>
      </c>
      <c r="L1492" s="13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92"/>
        <v>41991.713460648149</v>
      </c>
      <c r="L1493" s="13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92"/>
        <v>40682.884791666671</v>
      </c>
      <c r="L1494" s="13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92"/>
        <v>41411.866608796299</v>
      </c>
      <c r="L1495" s="13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92"/>
        <v>42067.722372685181</v>
      </c>
      <c r="L1496" s="13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92"/>
        <v>40752.789710648147</v>
      </c>
      <c r="L1497" s="13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92"/>
        <v>41838.475219907406</v>
      </c>
      <c r="L1498" s="13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92"/>
        <v>41444.64261574074</v>
      </c>
      <c r="L1499" s="13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92"/>
        <v>41840.983541666668</v>
      </c>
      <c r="L1500" s="13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92"/>
        <v>42527.007326388892</v>
      </c>
      <c r="L1501" s="13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92"/>
        <v>41365.904594907406</v>
      </c>
      <c r="L1502" s="13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92"/>
        <v>42163.583599537036</v>
      </c>
      <c r="L1503" s="13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92"/>
        <v>42426.542592592596</v>
      </c>
      <c r="L1504" s="13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92"/>
        <v>42606.347233796296</v>
      </c>
      <c r="L1505" s="13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92"/>
        <v>41772.657685185186</v>
      </c>
      <c r="L1506" s="13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92"/>
        <v>42414.44332175926</v>
      </c>
      <c r="L1507" s="13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92"/>
        <v>41814.785925925928</v>
      </c>
      <c r="L1508" s="13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92"/>
        <v>40254.450335648151</v>
      </c>
      <c r="L1509" s="13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92"/>
        <v>41786.614363425928</v>
      </c>
      <c r="L1510" s="13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92"/>
        <v>42751.533391203702</v>
      </c>
      <c r="L1511" s="13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92"/>
        <v>41809.385162037033</v>
      </c>
      <c r="L1512" s="13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92"/>
        <v>42296.583379629628</v>
      </c>
      <c r="L1513" s="13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92"/>
        <v>42741.684479166666</v>
      </c>
      <c r="L1514" s="13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92"/>
        <v>41806.637337962966</v>
      </c>
      <c r="L1515" s="13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92"/>
        <v>42234.597685185188</v>
      </c>
      <c r="L1516" s="13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92"/>
        <v>42415.253437499996</v>
      </c>
      <c r="L1517" s="13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92"/>
        <v>42619.466342592597</v>
      </c>
      <c r="L1518" s="13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92"/>
        <v>41948.56658564815</v>
      </c>
      <c r="L1519" s="13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92"/>
        <v>41760.8200462963</v>
      </c>
      <c r="L1520" s="13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92"/>
        <v>41782.741701388892</v>
      </c>
      <c r="L1521" s="13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92"/>
        <v>41955.857789351852</v>
      </c>
      <c r="L1522" s="13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92"/>
        <v>42493.167719907404</v>
      </c>
      <c r="L1523" s="13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92"/>
        <v>41899.830312500002</v>
      </c>
      <c r="L1524" s="13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92"/>
        <v>41964.751342592594</v>
      </c>
      <c r="L1525" s="13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92"/>
        <v>42756.501041666663</v>
      </c>
      <c r="L1526" s="13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92"/>
        <v>42570.702986111108</v>
      </c>
      <c r="L1527" s="13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92"/>
        <v>42339.276006944448</v>
      </c>
      <c r="L1528" s="13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92"/>
        <v>42780.600532407407</v>
      </c>
      <c r="L1529" s="13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92"/>
        <v>42736.732893518521</v>
      </c>
      <c r="L1530" s="13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92"/>
        <v>42052.628703703704</v>
      </c>
      <c r="L1531" s="13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92"/>
        <v>42275.767303240747</v>
      </c>
      <c r="L1532" s="13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92"/>
        <v>41941.802384259259</v>
      </c>
      <c r="L1533" s="13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92"/>
        <v>42391.475289351853</v>
      </c>
      <c r="L1534" s="13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92"/>
        <v>42443.00204861111</v>
      </c>
      <c r="L1535" s="13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92"/>
        <v>42221.67432870371</v>
      </c>
      <c r="L1536" s="13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92"/>
        <v>42484.829062500001</v>
      </c>
      <c r="L1537" s="13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92"/>
        <v>42213.802199074074</v>
      </c>
      <c r="L1538" s="13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96">(((J1539/60)/60)/24)+DATE(1970,1,1)</f>
        <v>42552.315127314811</v>
      </c>
      <c r="L1539" s="13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SUM(E1539/D1539)</f>
        <v>1.7989999999999999</v>
      </c>
      <c r="R1539" s="6">
        <f t="shared" ref="R1539:R1602" si="99">SUM(E1539/N1539)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96"/>
        <v>41981.782060185185</v>
      </c>
      <c r="L1540" s="13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96"/>
        <v>42705.919201388882</v>
      </c>
      <c r="L1541" s="13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96"/>
        <v>41939.00712962963</v>
      </c>
      <c r="L1542" s="13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96"/>
        <v>41974.712245370371</v>
      </c>
      <c r="L1543" s="13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96"/>
        <v>42170.996527777781</v>
      </c>
      <c r="L1544" s="13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96"/>
        <v>41935.509652777779</v>
      </c>
      <c r="L1545" s="13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96"/>
        <v>42053.051203703704</v>
      </c>
      <c r="L1546" s="13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96"/>
        <v>42031.884652777779</v>
      </c>
      <c r="L1547" s="13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96"/>
        <v>41839.212951388887</v>
      </c>
      <c r="L1548" s="13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96"/>
        <v>42782.426875000005</v>
      </c>
      <c r="L1549" s="13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96"/>
        <v>42286.88217592593</v>
      </c>
      <c r="L1550" s="13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96"/>
        <v>42281.136099537034</v>
      </c>
      <c r="L1551" s="13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96"/>
        <v>42472.449467592596</v>
      </c>
      <c r="L1552" s="13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96"/>
        <v>42121.824525462958</v>
      </c>
      <c r="L1553" s="13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96"/>
        <v>41892.688750000001</v>
      </c>
      <c r="L1554" s="13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96"/>
        <v>42219.282951388886</v>
      </c>
      <c r="L1555" s="13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96"/>
        <v>42188.252199074079</v>
      </c>
      <c r="L1556" s="13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96"/>
        <v>42241.613796296297</v>
      </c>
      <c r="L1557" s="13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96"/>
        <v>42525.153055555551</v>
      </c>
      <c r="L1558" s="13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96"/>
        <v>41871.65315972222</v>
      </c>
      <c r="L1559" s="13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96"/>
        <v>42185.397673611107</v>
      </c>
      <c r="L1560" s="13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96"/>
        <v>42108.05322916666</v>
      </c>
      <c r="L1561" s="13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96"/>
        <v>41936.020752314813</v>
      </c>
      <c r="L1562" s="13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96"/>
        <v>41555.041701388887</v>
      </c>
      <c r="L1563" s="13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96"/>
        <v>40079.566157407404</v>
      </c>
      <c r="L1564" s="13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96"/>
        <v>41652.742488425924</v>
      </c>
      <c r="L1565" s="13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96"/>
        <v>42121.367002314815</v>
      </c>
      <c r="L1566" s="13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96"/>
        <v>40672.729872685188</v>
      </c>
      <c r="L1567" s="13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96"/>
        <v>42549.916712962964</v>
      </c>
      <c r="L1568" s="13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96"/>
        <v>41671.936863425923</v>
      </c>
      <c r="L1569" s="13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96"/>
        <v>41962.062326388885</v>
      </c>
      <c r="L1570" s="13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96"/>
        <v>41389.679560185185</v>
      </c>
      <c r="L1571" s="13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96"/>
        <v>42438.813449074078</v>
      </c>
      <c r="L1572" s="13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96"/>
        <v>42144.769479166673</v>
      </c>
      <c r="L1573" s="13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96"/>
        <v>42404.033090277779</v>
      </c>
      <c r="L1574" s="13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96"/>
        <v>42786.000023148154</v>
      </c>
      <c r="L1575" s="13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96"/>
        <v>42017.927418981482</v>
      </c>
      <c r="L1576" s="13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96"/>
        <v>41799.524259259262</v>
      </c>
      <c r="L1577" s="13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96"/>
        <v>42140.879259259258</v>
      </c>
      <c r="L1578" s="13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96"/>
        <v>41054.847777777781</v>
      </c>
      <c r="L1579" s="13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96"/>
        <v>40399.065868055557</v>
      </c>
      <c r="L1580" s="13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96"/>
        <v>41481.996423611112</v>
      </c>
      <c r="L1581" s="13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96"/>
        <v>40990.050069444449</v>
      </c>
      <c r="L1582" s="13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96"/>
        <v>42325.448958333334</v>
      </c>
      <c r="L1583" s="13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96"/>
        <v>42246.789965277778</v>
      </c>
      <c r="L1584" s="13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96"/>
        <v>41877.904988425929</v>
      </c>
      <c r="L1585" s="13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96"/>
        <v>41779.649317129632</v>
      </c>
      <c r="L1586" s="13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96"/>
        <v>42707.895462962959</v>
      </c>
      <c r="L1587" s="13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96"/>
        <v>42069.104421296302</v>
      </c>
      <c r="L1588" s="13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96"/>
        <v>41956.950983796298</v>
      </c>
      <c r="L1589" s="13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96"/>
        <v>42005.24998842593</v>
      </c>
      <c r="L1590" s="13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96"/>
        <v>42256.984791666662</v>
      </c>
      <c r="L1591" s="13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96"/>
        <v>42240.857222222221</v>
      </c>
      <c r="L1592" s="13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96"/>
        <v>42433.726168981477</v>
      </c>
      <c r="L1593" s="13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96"/>
        <v>42046.072743055556</v>
      </c>
      <c r="L1594" s="13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96"/>
        <v>42033.845543981486</v>
      </c>
      <c r="L1595" s="13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96"/>
        <v>42445.712754629625</v>
      </c>
      <c r="L1596" s="13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96"/>
        <v>41780.050092592595</v>
      </c>
      <c r="L1597" s="13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96"/>
        <v>41941.430196759262</v>
      </c>
      <c r="L1598" s="13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96"/>
        <v>42603.354131944448</v>
      </c>
      <c r="L1599" s="13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96"/>
        <v>42151.667337962965</v>
      </c>
      <c r="L1600" s="13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96"/>
        <v>42438.53907407407</v>
      </c>
      <c r="L1601" s="13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96"/>
        <v>41791.057314814818</v>
      </c>
      <c r="L1602" s="13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00">(((J1603/60)/60)/24)+DATE(1970,1,1)</f>
        <v>40638.092974537038</v>
      </c>
      <c r="L1603" s="13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SUM(E1603/D1603)</f>
        <v>1.082492</v>
      </c>
      <c r="R1603" s="6">
        <f t="shared" ref="R1603:R1666" si="103">SUM(E1603/N1603)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00"/>
        <v>40788.297650462962</v>
      </c>
      <c r="L1604" s="13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00"/>
        <v>40876.169664351852</v>
      </c>
      <c r="L1605" s="13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00"/>
        <v>40945.845312500001</v>
      </c>
      <c r="L1606" s="13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00"/>
        <v>40747.012881944444</v>
      </c>
      <c r="L1607" s="13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00"/>
        <v>40536.111550925925</v>
      </c>
      <c r="L1608" s="13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00"/>
        <v>41053.80846064815</v>
      </c>
      <c r="L1609" s="13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00"/>
        <v>41607.83085648148</v>
      </c>
      <c r="L1610" s="13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00"/>
        <v>40796.001261574071</v>
      </c>
      <c r="L1611" s="13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00"/>
        <v>41228.924884259257</v>
      </c>
      <c r="L1612" s="13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00"/>
        <v>41409.00037037037</v>
      </c>
      <c r="L1613" s="13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00"/>
        <v>41246.874814814815</v>
      </c>
      <c r="L1614" s="13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00"/>
        <v>41082.069467592592</v>
      </c>
      <c r="L1615" s="13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00"/>
        <v>41794.981122685182</v>
      </c>
      <c r="L1616" s="13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00"/>
        <v>40845.050879629627</v>
      </c>
      <c r="L1617" s="13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00"/>
        <v>41194.715520833335</v>
      </c>
      <c r="L1618" s="13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00"/>
        <v>41546.664212962962</v>
      </c>
      <c r="L1619" s="13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00"/>
        <v>41301.654340277775</v>
      </c>
      <c r="L1620" s="13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00"/>
        <v>41876.18618055556</v>
      </c>
      <c r="L1621" s="13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00"/>
        <v>41321.339583333334</v>
      </c>
      <c r="L1622" s="13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00"/>
        <v>41003.60665509259</v>
      </c>
      <c r="L1623" s="13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00"/>
        <v>41950.29483796296</v>
      </c>
      <c r="L1624" s="13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00"/>
        <v>41453.688530092593</v>
      </c>
      <c r="L1625" s="13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00"/>
        <v>41243.367303240739</v>
      </c>
      <c r="L1626" s="13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00"/>
        <v>41135.699687500004</v>
      </c>
      <c r="L1627" s="13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00"/>
        <v>41579.847997685189</v>
      </c>
      <c r="L1628" s="13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00"/>
        <v>41205.707048611112</v>
      </c>
      <c r="L1629" s="13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00"/>
        <v>41774.737060185187</v>
      </c>
      <c r="L1630" s="13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00"/>
        <v>41645.867280092592</v>
      </c>
      <c r="L1631" s="13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00"/>
        <v>40939.837673611109</v>
      </c>
      <c r="L1632" s="13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00"/>
        <v>41164.859502314815</v>
      </c>
      <c r="L1633" s="13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00"/>
        <v>40750.340902777774</v>
      </c>
      <c r="L1634" s="13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00"/>
        <v>40896.883750000001</v>
      </c>
      <c r="L1635" s="13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00"/>
        <v>40658.189826388887</v>
      </c>
      <c r="L1636" s="13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00"/>
        <v>42502.868761574078</v>
      </c>
      <c r="L1637" s="13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00"/>
        <v>40663.08666666667</v>
      </c>
      <c r="L1638" s="13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00"/>
        <v>40122.751620370371</v>
      </c>
      <c r="L1639" s="13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00"/>
        <v>41288.68712962963</v>
      </c>
      <c r="L1640" s="13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00"/>
        <v>40941.652372685188</v>
      </c>
      <c r="L1641" s="13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00"/>
        <v>40379.23096064815</v>
      </c>
      <c r="L1642" s="13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00"/>
        <v>41962.596574074079</v>
      </c>
      <c r="L1643" s="13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00"/>
        <v>40688.024618055555</v>
      </c>
      <c r="L1644" s="13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00"/>
        <v>41146.824212962965</v>
      </c>
      <c r="L1645" s="13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00"/>
        <v>41175.05972222222</v>
      </c>
      <c r="L1646" s="13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00"/>
        <v>41521.617361111108</v>
      </c>
      <c r="L1647" s="13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00"/>
        <v>41833.450266203705</v>
      </c>
      <c r="L1648" s="13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00"/>
        <v>41039.409456018519</v>
      </c>
      <c r="L1649" s="13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00"/>
        <v>40592.704652777778</v>
      </c>
      <c r="L1650" s="13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00"/>
        <v>41737.684664351851</v>
      </c>
      <c r="L1651" s="13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00"/>
        <v>41526.435613425929</v>
      </c>
      <c r="L1652" s="13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00"/>
        <v>40625.900694444441</v>
      </c>
      <c r="L1653" s="13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00"/>
        <v>41572.492974537039</v>
      </c>
      <c r="L1654" s="13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00"/>
        <v>40626.834444444445</v>
      </c>
      <c r="L1655" s="13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00"/>
        <v>40987.890740740739</v>
      </c>
      <c r="L1656" s="13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00"/>
        <v>40974.791898148149</v>
      </c>
      <c r="L1657" s="13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00"/>
        <v>41226.928842592592</v>
      </c>
      <c r="L1658" s="13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00"/>
        <v>41023.782037037039</v>
      </c>
      <c r="L1659" s="13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00"/>
        <v>41223.22184027778</v>
      </c>
      <c r="L1660" s="13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00"/>
        <v>41596.913437499999</v>
      </c>
      <c r="L1661" s="13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00"/>
        <v>42459.693865740745</v>
      </c>
      <c r="L1662" s="13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00"/>
        <v>42343.998043981483</v>
      </c>
      <c r="L1663" s="13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00"/>
        <v>40848.198333333334</v>
      </c>
      <c r="L1664" s="13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00"/>
        <v>42006.02207175926</v>
      </c>
      <c r="L1665" s="13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00"/>
        <v>40939.761782407404</v>
      </c>
      <c r="L1666" s="13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04">(((J1667/60)/60)/24)+DATE(1970,1,1)</f>
        <v>40564.649456018517</v>
      </c>
      <c r="L1667" s="13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SUM(E1667/D1667)</f>
        <v>1.1945714285714286</v>
      </c>
      <c r="R1667" s="6">
        <f t="shared" ref="R1667:R1730" si="107">SUM(E1667/N1667)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04"/>
        <v>41331.253159722226</v>
      </c>
      <c r="L1668" s="13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04"/>
        <v>41682.0705787037</v>
      </c>
      <c r="L1669" s="13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04"/>
        <v>40845.14975694444</v>
      </c>
      <c r="L1670" s="13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04"/>
        <v>42461.885138888887</v>
      </c>
      <c r="L1671" s="13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04"/>
        <v>40313.930543981485</v>
      </c>
      <c r="L1672" s="13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04"/>
        <v>42553.54414351852</v>
      </c>
      <c r="L1673" s="13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04"/>
        <v>41034.656597222223</v>
      </c>
      <c r="L1674" s="13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04"/>
        <v>42039.878379629634</v>
      </c>
      <c r="L1675" s="13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04"/>
        <v>42569.605393518519</v>
      </c>
      <c r="L1676" s="13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04"/>
        <v>40802.733101851853</v>
      </c>
      <c r="L1677" s="13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04"/>
        <v>40973.72623842593</v>
      </c>
      <c r="L1678" s="13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04"/>
        <v>42416.407129629632</v>
      </c>
      <c r="L1679" s="13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04"/>
        <v>41662.854988425926</v>
      </c>
      <c r="L1680" s="13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04"/>
        <v>40723.068807870368</v>
      </c>
      <c r="L1681" s="13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04"/>
        <v>41802.757719907408</v>
      </c>
      <c r="L1682" s="13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04"/>
        <v>42774.121342592596</v>
      </c>
      <c r="L1683" s="13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04"/>
        <v>42779.21365740741</v>
      </c>
      <c r="L1684" s="13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04"/>
        <v>42808.781689814816</v>
      </c>
      <c r="L1685" s="13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04"/>
        <v>42783.815289351856</v>
      </c>
      <c r="L1686" s="13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04"/>
        <v>42788.2502662037</v>
      </c>
      <c r="L1687" s="13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04"/>
        <v>42792.843969907408</v>
      </c>
      <c r="L1688" s="13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04"/>
        <v>42802.046817129631</v>
      </c>
      <c r="L1689" s="13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04"/>
        <v>42804.534652777773</v>
      </c>
      <c r="L1690" s="13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04"/>
        <v>42780.942476851851</v>
      </c>
      <c r="L1691" s="13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04"/>
        <v>42801.43104166667</v>
      </c>
      <c r="L1692" s="13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04"/>
        <v>42795.701481481476</v>
      </c>
      <c r="L1693" s="13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04"/>
        <v>42788.151238425926</v>
      </c>
      <c r="L1694" s="13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04"/>
        <v>42803.920277777783</v>
      </c>
      <c r="L1695" s="13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04"/>
        <v>42791.669837962967</v>
      </c>
      <c r="L1696" s="13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04"/>
        <v>42801.031412037039</v>
      </c>
      <c r="L1697" s="13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04"/>
        <v>42796.069571759261</v>
      </c>
      <c r="L1698" s="13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04"/>
        <v>42805.032962962956</v>
      </c>
      <c r="L1699" s="13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04"/>
        <v>42796.207870370374</v>
      </c>
      <c r="L1700" s="13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04"/>
        <v>42806.863946759258</v>
      </c>
      <c r="L1701" s="13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04"/>
        <v>42796.071643518517</v>
      </c>
      <c r="L1702" s="13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04"/>
        <v>41989.664409722223</v>
      </c>
      <c r="L1703" s="13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04"/>
        <v>42063.869791666672</v>
      </c>
      <c r="L1704" s="13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04"/>
        <v>42187.281678240746</v>
      </c>
      <c r="L1705" s="13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04"/>
        <v>42021.139733796299</v>
      </c>
      <c r="L1706" s="13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04"/>
        <v>42245.016736111109</v>
      </c>
      <c r="L1707" s="13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04"/>
        <v>42179.306388888886</v>
      </c>
      <c r="L1708" s="13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04"/>
        <v>42427.721006944441</v>
      </c>
      <c r="L1709" s="13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04"/>
        <v>42451.866967592592</v>
      </c>
      <c r="L1710" s="13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04"/>
        <v>41841.56381944444</v>
      </c>
      <c r="L1711" s="13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04"/>
        <v>42341.59129629629</v>
      </c>
      <c r="L1712" s="13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04"/>
        <v>41852.646226851852</v>
      </c>
      <c r="L1713" s="13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04"/>
        <v>42125.913807870369</v>
      </c>
      <c r="L1714" s="13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04"/>
        <v>41887.801064814819</v>
      </c>
      <c r="L1715" s="13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04"/>
        <v>42095.918530092589</v>
      </c>
      <c r="L1716" s="13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04"/>
        <v>42064.217418981483</v>
      </c>
      <c r="L1717" s="13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04"/>
        <v>42673.577534722222</v>
      </c>
      <c r="L1718" s="13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04"/>
        <v>42460.98192129629</v>
      </c>
      <c r="L1719" s="13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04"/>
        <v>42460.610520833332</v>
      </c>
      <c r="L1720" s="13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04"/>
        <v>41869.534618055557</v>
      </c>
      <c r="L1721" s="13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04"/>
        <v>41922.783229166671</v>
      </c>
      <c r="L1722" s="13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04"/>
        <v>42319.461377314816</v>
      </c>
      <c r="L1723" s="13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04"/>
        <v>42425.960983796293</v>
      </c>
      <c r="L1724" s="13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04"/>
        <v>42129.82540509259</v>
      </c>
      <c r="L1725" s="13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04"/>
        <v>41912.932430555556</v>
      </c>
      <c r="L1726" s="13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04"/>
        <v>41845.968159722222</v>
      </c>
      <c r="L1727" s="13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04"/>
        <v>41788.919722222221</v>
      </c>
      <c r="L1728" s="13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04"/>
        <v>42044.927974537044</v>
      </c>
      <c r="L1729" s="13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04"/>
        <v>42268.625856481478</v>
      </c>
      <c r="L1730" s="13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08">(((J1731/60)/60)/24)+DATE(1970,1,1)</f>
        <v>42471.052152777775</v>
      </c>
      <c r="L1731" s="13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SUM(E1731/D1731)</f>
        <v>0</v>
      </c>
      <c r="R1731" s="6" t="e">
        <f t="shared" ref="R1731:R1794" si="111">SUM(E1731/N1731)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08"/>
        <v>42272.087766203709</v>
      </c>
      <c r="L1732" s="13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08"/>
        <v>42152.906851851847</v>
      </c>
      <c r="L1733" s="13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08"/>
        <v>42325.683807870373</v>
      </c>
      <c r="L1734" s="13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08"/>
        <v>42614.675625000003</v>
      </c>
      <c r="L1735" s="13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08"/>
        <v>42102.036527777775</v>
      </c>
      <c r="L1736" s="13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08"/>
        <v>42559.814178240747</v>
      </c>
      <c r="L1737" s="13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08"/>
        <v>42286.861493055556</v>
      </c>
      <c r="L1738" s="13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08"/>
        <v>42175.948981481488</v>
      </c>
      <c r="L1739" s="13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08"/>
        <v>41884.874328703707</v>
      </c>
      <c r="L1740" s="13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08"/>
        <v>42435.874212962968</v>
      </c>
      <c r="L1741" s="13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08"/>
        <v>42171.817384259266</v>
      </c>
      <c r="L1742" s="13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08"/>
        <v>42120.628136574072</v>
      </c>
      <c r="L1743" s="13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08"/>
        <v>42710.876967592587</v>
      </c>
      <c r="L1744" s="13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08"/>
        <v>42586.925636574073</v>
      </c>
      <c r="L1745" s="13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08"/>
        <v>42026.605057870373</v>
      </c>
      <c r="L1746" s="13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08"/>
        <v>42690.259699074071</v>
      </c>
      <c r="L1747" s="13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08"/>
        <v>42668.176701388889</v>
      </c>
      <c r="L1748" s="13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08"/>
        <v>42292.435532407413</v>
      </c>
      <c r="L1749" s="13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08"/>
        <v>42219.950729166667</v>
      </c>
      <c r="L1750" s="13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08"/>
        <v>42758.975937499999</v>
      </c>
      <c r="L1751" s="13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08"/>
        <v>42454.836851851855</v>
      </c>
      <c r="L1752" s="13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08"/>
        <v>42052.7815162037</v>
      </c>
      <c r="L1753" s="13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08"/>
        <v>42627.253263888888</v>
      </c>
      <c r="L1754" s="13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08"/>
        <v>42420.74962962963</v>
      </c>
      <c r="L1755" s="13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08"/>
        <v>42067.876770833333</v>
      </c>
      <c r="L1756" s="13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08"/>
        <v>42252.788900462961</v>
      </c>
      <c r="L1757" s="13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08"/>
        <v>42571.167465277773</v>
      </c>
      <c r="L1758" s="13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08"/>
        <v>42733.827349537038</v>
      </c>
      <c r="L1759" s="13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08"/>
        <v>42505.955925925926</v>
      </c>
      <c r="L1760" s="13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08"/>
        <v>42068.829039351855</v>
      </c>
      <c r="L1761" s="13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08"/>
        <v>42405.67260416667</v>
      </c>
      <c r="L1762" s="13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08"/>
        <v>42209.567824074074</v>
      </c>
      <c r="L1763" s="13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08"/>
        <v>42410.982002314813</v>
      </c>
      <c r="L1764" s="13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08"/>
        <v>42636.868518518517</v>
      </c>
      <c r="L1765" s="13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08"/>
        <v>41825.485868055555</v>
      </c>
      <c r="L1766" s="13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08"/>
        <v>41834.980462962965</v>
      </c>
      <c r="L1767" s="13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08"/>
        <v>41855.859814814816</v>
      </c>
      <c r="L1768" s="13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08"/>
        <v>41824.658379629633</v>
      </c>
      <c r="L1769" s="13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08"/>
        <v>41849.560694444444</v>
      </c>
      <c r="L1770" s="13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08"/>
        <v>41987.818969907406</v>
      </c>
      <c r="L1771" s="13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08"/>
        <v>41891.780023148152</v>
      </c>
      <c r="L1772" s="13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08"/>
        <v>41905.979629629634</v>
      </c>
      <c r="L1773" s="13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08"/>
        <v>41766.718009259261</v>
      </c>
      <c r="L1774" s="13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08"/>
        <v>41978.760393518518</v>
      </c>
      <c r="L1775" s="13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08"/>
        <v>41930.218657407408</v>
      </c>
      <c r="L1776" s="13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08"/>
        <v>41891.976388888892</v>
      </c>
      <c r="L1777" s="13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08"/>
        <v>41905.95684027778</v>
      </c>
      <c r="L1778" s="13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08"/>
        <v>42025.357094907406</v>
      </c>
      <c r="L1779" s="13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08"/>
        <v>42045.86336805555</v>
      </c>
      <c r="L1780" s="13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08"/>
        <v>42585.691898148143</v>
      </c>
      <c r="L1781" s="13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08"/>
        <v>42493.600810185191</v>
      </c>
      <c r="L1782" s="13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08"/>
        <v>42597.617418981477</v>
      </c>
      <c r="L1783" s="13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08"/>
        <v>42388.575104166666</v>
      </c>
      <c r="L1784" s="13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08"/>
        <v>42115.949976851851</v>
      </c>
      <c r="L1785" s="13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08"/>
        <v>42003.655555555553</v>
      </c>
      <c r="L1786" s="13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08"/>
        <v>41897.134895833333</v>
      </c>
      <c r="L1787" s="13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08"/>
        <v>41958.550659722227</v>
      </c>
      <c r="L1788" s="13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08"/>
        <v>42068.65552083333</v>
      </c>
      <c r="L1789" s="13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08"/>
        <v>41913.94840277778</v>
      </c>
      <c r="L1790" s="13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08"/>
        <v>41956.250034722223</v>
      </c>
      <c r="L1791" s="13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08"/>
        <v>42010.674513888895</v>
      </c>
      <c r="L1792" s="13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08"/>
        <v>41973.740335648152</v>
      </c>
      <c r="L1793" s="13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08"/>
        <v>42189.031041666662</v>
      </c>
      <c r="L1794" s="13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12">(((J1795/60)/60)/24)+DATE(1970,1,1)</f>
        <v>41940.89166666667</v>
      </c>
      <c r="L1795" s="13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SUM(E1795/D1795)</f>
        <v>1.3333333333333334E-2</v>
      </c>
      <c r="R1795" s="6">
        <f t="shared" ref="R1795:R1858" si="115">SUM(E1795/N1795)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12"/>
        <v>42011.551180555558</v>
      </c>
      <c r="L1796" s="13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12"/>
        <v>42628.288668981477</v>
      </c>
      <c r="L1797" s="13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12"/>
        <v>42515.439421296294</v>
      </c>
      <c r="L1798" s="13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12"/>
        <v>42689.56931712963</v>
      </c>
      <c r="L1799" s="13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12"/>
        <v>42344.32677083333</v>
      </c>
      <c r="L1800" s="13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12"/>
        <v>41934.842685185184</v>
      </c>
      <c r="L1801" s="13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12"/>
        <v>42623.606134259258</v>
      </c>
      <c r="L1802" s="13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12"/>
        <v>42321.660509259258</v>
      </c>
      <c r="L1803" s="13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12"/>
        <v>42159.47256944445</v>
      </c>
      <c r="L1804" s="13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12"/>
        <v>42018.071550925932</v>
      </c>
      <c r="L1805" s="13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12"/>
        <v>42282.678287037037</v>
      </c>
      <c r="L1806" s="13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12"/>
        <v>42247.803912037038</v>
      </c>
      <c r="L1807" s="13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12"/>
        <v>41877.638298611113</v>
      </c>
      <c r="L1808" s="13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12"/>
        <v>41880.068437499998</v>
      </c>
      <c r="L1809" s="13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12"/>
        <v>42742.680902777778</v>
      </c>
      <c r="L1810" s="13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12"/>
        <v>42029.907858796301</v>
      </c>
      <c r="L1811" s="13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12"/>
        <v>41860.91002314815</v>
      </c>
      <c r="L1812" s="13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12"/>
        <v>41876.433680555558</v>
      </c>
      <c r="L1813" s="13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12"/>
        <v>42524.318703703699</v>
      </c>
      <c r="L1814" s="13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12"/>
        <v>41829.889027777775</v>
      </c>
      <c r="L1815" s="13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12"/>
        <v>42033.314074074078</v>
      </c>
      <c r="L1816" s="13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12"/>
        <v>42172.906678240746</v>
      </c>
      <c r="L1817" s="13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12"/>
        <v>42548.876192129625</v>
      </c>
      <c r="L1818" s="13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12"/>
        <v>42705.662118055552</v>
      </c>
      <c r="L1819" s="13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12"/>
        <v>42067.234375</v>
      </c>
      <c r="L1820" s="13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12"/>
        <v>41820.752268518518</v>
      </c>
      <c r="L1821" s="13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12"/>
        <v>42065.084375000006</v>
      </c>
      <c r="L1822" s="13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12"/>
        <v>40926.319062499999</v>
      </c>
      <c r="L1823" s="13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12"/>
        <v>41634.797013888885</v>
      </c>
      <c r="L1824" s="13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12"/>
        <v>41176.684907407405</v>
      </c>
      <c r="L1825" s="13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12"/>
        <v>41626.916284722225</v>
      </c>
      <c r="L1826" s="13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12"/>
        <v>41443.83452546296</v>
      </c>
      <c r="L1827" s="13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12"/>
        <v>41657.923807870371</v>
      </c>
      <c r="L1828" s="13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12"/>
        <v>40555.325937499998</v>
      </c>
      <c r="L1829" s="13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12"/>
        <v>41736.899652777778</v>
      </c>
      <c r="L1830" s="13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12"/>
        <v>40516.087627314817</v>
      </c>
      <c r="L1831" s="13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12"/>
        <v>41664.684108796297</v>
      </c>
      <c r="L1832" s="13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12"/>
        <v>41026.996099537035</v>
      </c>
      <c r="L1833" s="13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12"/>
        <v>40576.539664351854</v>
      </c>
      <c r="L1834" s="13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12"/>
        <v>41303.044016203705</v>
      </c>
      <c r="L1835" s="13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12"/>
        <v>41988.964062500003</v>
      </c>
      <c r="L1836" s="13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12"/>
        <v>42430.702210648145</v>
      </c>
      <c r="L1837" s="13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12"/>
        <v>41305.809363425928</v>
      </c>
      <c r="L1838" s="13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12"/>
        <v>40926.047858796301</v>
      </c>
      <c r="L1839" s="13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12"/>
        <v>40788.786539351851</v>
      </c>
      <c r="L1840" s="13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12"/>
        <v>42614.722013888888</v>
      </c>
      <c r="L1841" s="13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12"/>
        <v>41382.096180555556</v>
      </c>
      <c r="L1842" s="13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12"/>
        <v>41745.84542824074</v>
      </c>
      <c r="L1843" s="13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12"/>
        <v>42031.631724537037</v>
      </c>
      <c r="L1844" s="13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12"/>
        <v>40564.994837962964</v>
      </c>
      <c r="L1845" s="13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12"/>
        <v>40666.973541666666</v>
      </c>
      <c r="L1846" s="13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12"/>
        <v>42523.333310185189</v>
      </c>
      <c r="L1847" s="13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12"/>
        <v>41228.650196759263</v>
      </c>
      <c r="L1848" s="13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12"/>
        <v>42094.236481481479</v>
      </c>
      <c r="L1849" s="13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12"/>
        <v>40691.788055555553</v>
      </c>
      <c r="L1850" s="13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12"/>
        <v>41169.845590277779</v>
      </c>
      <c r="L1851" s="13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12"/>
        <v>41800.959490740745</v>
      </c>
      <c r="L1852" s="13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12"/>
        <v>41827.906689814816</v>
      </c>
      <c r="L1853" s="13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12"/>
        <v>42081.77143518519</v>
      </c>
      <c r="L1854" s="13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12"/>
        <v>41177.060381944444</v>
      </c>
      <c r="L1855" s="13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12"/>
        <v>41388.021261574075</v>
      </c>
      <c r="L1856" s="13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12"/>
        <v>41600.538657407407</v>
      </c>
      <c r="L1857" s="13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12"/>
        <v>41817.854999999996</v>
      </c>
      <c r="L1858" s="13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16">(((J1859/60)/60)/24)+DATE(1970,1,1)</f>
        <v>41864.76866898148</v>
      </c>
      <c r="L1859" s="13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SUM(E1859/D1859)</f>
        <v>1</v>
      </c>
      <c r="R1859" s="6">
        <f t="shared" ref="R1859:R1922" si="119">SUM(E1859/N1859)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16"/>
        <v>40833.200474537036</v>
      </c>
      <c r="L1860" s="13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16"/>
        <v>40778.770011574074</v>
      </c>
      <c r="L1861" s="13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16"/>
        <v>41655.709305555552</v>
      </c>
      <c r="L1862" s="13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16"/>
        <v>42000.300243055557</v>
      </c>
      <c r="L1863" s="13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16"/>
        <v>42755.492754629624</v>
      </c>
      <c r="L1864" s="13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16"/>
        <v>41772.797280092593</v>
      </c>
      <c r="L1865" s="13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16"/>
        <v>41733.716435185182</v>
      </c>
      <c r="L1866" s="13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16"/>
        <v>42645.367442129631</v>
      </c>
      <c r="L1867" s="13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16"/>
        <v>42742.246493055558</v>
      </c>
      <c r="L1868" s="13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16"/>
        <v>42649.924907407403</v>
      </c>
      <c r="L1869" s="13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16"/>
        <v>42328.779224537036</v>
      </c>
      <c r="L1870" s="13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16"/>
        <v>42709.002881944441</v>
      </c>
      <c r="L1871" s="13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16"/>
        <v>42371.355729166666</v>
      </c>
      <c r="L1872" s="13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16"/>
        <v>41923.783576388887</v>
      </c>
      <c r="L1873" s="13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16"/>
        <v>42155.129652777774</v>
      </c>
      <c r="L1874" s="13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16"/>
        <v>42164.615856481483</v>
      </c>
      <c r="L1875" s="13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16"/>
        <v>42529.969131944439</v>
      </c>
      <c r="L1876" s="13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16"/>
        <v>42528.899398148147</v>
      </c>
      <c r="L1877" s="13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16"/>
        <v>41776.284780092588</v>
      </c>
      <c r="L1878" s="13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16"/>
        <v>42035.029224537036</v>
      </c>
      <c r="L1879" s="13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16"/>
        <v>41773.008738425924</v>
      </c>
      <c r="L1880" s="13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16"/>
        <v>42413.649641203709</v>
      </c>
      <c r="L1881" s="13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16"/>
        <v>42430.566898148143</v>
      </c>
      <c r="L1882" s="13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16"/>
        <v>42043.152650462958</v>
      </c>
      <c r="L1883" s="13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16"/>
        <v>41067.949212962965</v>
      </c>
      <c r="L1884" s="13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16"/>
        <v>40977.948009259257</v>
      </c>
      <c r="L1885" s="13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16"/>
        <v>41205.198321759257</v>
      </c>
      <c r="L1886" s="13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16"/>
        <v>41099.093865740739</v>
      </c>
      <c r="L1887" s="13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16"/>
        <v>41925.906689814816</v>
      </c>
      <c r="L1888" s="13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16"/>
        <v>42323.800138888888</v>
      </c>
      <c r="L1889" s="13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16"/>
        <v>40299.239953703705</v>
      </c>
      <c r="L1890" s="13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16"/>
        <v>41299.793356481481</v>
      </c>
      <c r="L1891" s="13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16"/>
        <v>41228.786203703705</v>
      </c>
      <c r="L1892" s="13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16"/>
        <v>40335.798078703701</v>
      </c>
      <c r="L1893" s="13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16"/>
        <v>40671.637511574074</v>
      </c>
      <c r="L1894" s="13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16"/>
        <v>40632.94195601852</v>
      </c>
      <c r="L1895" s="13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16"/>
        <v>40920.904895833337</v>
      </c>
      <c r="L1896" s="13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16"/>
        <v>42267.746782407412</v>
      </c>
      <c r="L1897" s="13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16"/>
        <v>40981.710243055553</v>
      </c>
      <c r="L1898" s="13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16"/>
        <v>41680.583402777782</v>
      </c>
      <c r="L1899" s="13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16"/>
        <v>42366.192974537036</v>
      </c>
      <c r="L1900" s="13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16"/>
        <v>42058.941736111112</v>
      </c>
      <c r="L1901" s="13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16"/>
        <v>41160.871886574074</v>
      </c>
      <c r="L1902" s="13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16"/>
        <v>42116.54315972222</v>
      </c>
      <c r="L1903" s="13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16"/>
        <v>42037.789895833332</v>
      </c>
      <c r="L1904" s="13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16"/>
        <v>42702.770729166667</v>
      </c>
      <c r="L1905" s="13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16"/>
        <v>42326.685428240744</v>
      </c>
      <c r="L1906" s="13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16"/>
        <v>41859.925856481481</v>
      </c>
      <c r="L1907" s="13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16"/>
        <v>42514.671099537038</v>
      </c>
      <c r="L1908" s="13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16"/>
        <v>41767.587094907409</v>
      </c>
      <c r="L1909" s="13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16"/>
        <v>42703.917824074073</v>
      </c>
      <c r="L1910" s="13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16"/>
        <v>41905.429155092592</v>
      </c>
      <c r="L1911" s="13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16"/>
        <v>42264.963159722218</v>
      </c>
      <c r="L1912" s="13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16"/>
        <v>41830.033958333333</v>
      </c>
      <c r="L1913" s="13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16"/>
        <v>42129.226388888885</v>
      </c>
      <c r="L1914" s="13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16"/>
        <v>41890.511319444442</v>
      </c>
      <c r="L1915" s="13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16"/>
        <v>41929.174456018518</v>
      </c>
      <c r="L1916" s="13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16"/>
        <v>41864.04886574074</v>
      </c>
      <c r="L1917" s="13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16"/>
        <v>42656.717303240745</v>
      </c>
      <c r="L1918" s="13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16"/>
        <v>42746.270057870366</v>
      </c>
      <c r="L1919" s="13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16"/>
        <v>41828.789942129632</v>
      </c>
      <c r="L1920" s="13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16"/>
        <v>42113.875567129624</v>
      </c>
      <c r="L1921" s="13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16"/>
        <v>42270.875706018516</v>
      </c>
      <c r="L1922" s="13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20">(((J1923/60)/60)/24)+DATE(1970,1,1)</f>
        <v>41074.221562500003</v>
      </c>
      <c r="L1923" s="13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SUM(E1923/D1923)</f>
        <v>1.3680000000000001</v>
      </c>
      <c r="R1923" s="6">
        <f t="shared" ref="R1923:R1986" si="123">SUM(E1923/N1923)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20"/>
        <v>41590.255868055552</v>
      </c>
      <c r="L1924" s="13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20"/>
        <v>40772.848749999997</v>
      </c>
      <c r="L1925" s="13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20"/>
        <v>41626.761053240742</v>
      </c>
      <c r="L1926" s="13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20"/>
        <v>41535.90148148148</v>
      </c>
      <c r="L1927" s="13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20"/>
        <v>40456.954351851848</v>
      </c>
      <c r="L1928" s="13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20"/>
        <v>40960.861562500002</v>
      </c>
      <c r="L1929" s="13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20"/>
        <v>41371.648078703707</v>
      </c>
      <c r="L1930" s="13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20"/>
        <v>40687.021597222221</v>
      </c>
      <c r="L1931" s="13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20"/>
        <v>41402.558819444443</v>
      </c>
      <c r="L1932" s="13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20"/>
        <v>41037.892465277779</v>
      </c>
      <c r="L1933" s="13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20"/>
        <v>40911.809872685182</v>
      </c>
      <c r="L1934" s="13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20"/>
        <v>41879.130868055552</v>
      </c>
      <c r="L1935" s="13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20"/>
        <v>40865.867141203707</v>
      </c>
      <c r="L1936" s="13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20"/>
        <v>41773.932534722226</v>
      </c>
      <c r="L1937" s="13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20"/>
        <v>40852.889699074076</v>
      </c>
      <c r="L1938" s="13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20"/>
        <v>41059.118993055556</v>
      </c>
      <c r="L1939" s="13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20"/>
        <v>41426.259618055556</v>
      </c>
      <c r="L1940" s="13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20"/>
        <v>41313.985046296293</v>
      </c>
      <c r="L1941" s="13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20"/>
        <v>40670.507326388892</v>
      </c>
      <c r="L1942" s="13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20"/>
        <v>41744.290868055556</v>
      </c>
      <c r="L1943" s="13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20"/>
        <v>40638.828009259261</v>
      </c>
      <c r="L1944" s="13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20"/>
        <v>42548.269861111112</v>
      </c>
      <c r="L1945" s="13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20"/>
        <v>41730.584374999999</v>
      </c>
      <c r="L1946" s="13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20"/>
        <v>42157.251828703709</v>
      </c>
      <c r="L1947" s="13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20"/>
        <v>41689.150011574071</v>
      </c>
      <c r="L1948" s="13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20"/>
        <v>40102.918055555558</v>
      </c>
      <c r="L1949" s="13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20"/>
        <v>42473.604270833333</v>
      </c>
      <c r="L1950" s="13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20"/>
        <v>41800.423043981478</v>
      </c>
      <c r="L1951" s="13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20"/>
        <v>40624.181400462963</v>
      </c>
      <c r="L1952" s="13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20"/>
        <v>42651.420567129629</v>
      </c>
      <c r="L1953" s="13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20"/>
        <v>41526.60665509259</v>
      </c>
      <c r="L1954" s="13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20"/>
        <v>40941.199826388889</v>
      </c>
      <c r="L1955" s="13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20"/>
        <v>42394.580740740741</v>
      </c>
      <c r="L1956" s="13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20"/>
        <v>41020.271770833337</v>
      </c>
      <c r="L1957" s="13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20"/>
        <v>42067.923668981486</v>
      </c>
      <c r="L1958" s="13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20"/>
        <v>41179.098530092589</v>
      </c>
      <c r="L1959" s="13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20"/>
        <v>41326.987974537034</v>
      </c>
      <c r="L1960" s="13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20"/>
        <v>41871.845601851855</v>
      </c>
      <c r="L1961" s="13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20"/>
        <v>41964.362743055557</v>
      </c>
      <c r="L1962" s="13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20"/>
        <v>41148.194641203707</v>
      </c>
      <c r="L1963" s="13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20"/>
        <v>41742.780509259261</v>
      </c>
      <c r="L1964" s="13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20"/>
        <v>41863.429791666669</v>
      </c>
      <c r="L1965" s="13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20"/>
        <v>42452.272824074069</v>
      </c>
      <c r="L1966" s="13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20"/>
        <v>40898.089236111111</v>
      </c>
      <c r="L1967" s="13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20"/>
        <v>41835.540486111109</v>
      </c>
      <c r="L1968" s="13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20"/>
        <v>41730.663530092592</v>
      </c>
      <c r="L1969" s="13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20"/>
        <v>42676.586979166663</v>
      </c>
      <c r="L1970" s="13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20"/>
        <v>42557.792453703703</v>
      </c>
      <c r="L1971" s="13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20"/>
        <v>41324.193298611113</v>
      </c>
      <c r="L1972" s="13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20"/>
        <v>41561.500706018516</v>
      </c>
      <c r="L1973" s="13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20"/>
        <v>41201.012083333335</v>
      </c>
      <c r="L1974" s="13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20"/>
        <v>42549.722962962958</v>
      </c>
      <c r="L1975" s="13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20"/>
        <v>41445.334131944444</v>
      </c>
      <c r="L1976" s="13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20"/>
        <v>41313.755219907405</v>
      </c>
      <c r="L1977" s="13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20"/>
        <v>41438.899594907409</v>
      </c>
      <c r="L1978" s="13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20"/>
        <v>42311.216898148152</v>
      </c>
      <c r="L1979" s="13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20"/>
        <v>41039.225601851853</v>
      </c>
      <c r="L1980" s="13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20"/>
        <v>42290.460023148145</v>
      </c>
      <c r="L1981" s="13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20"/>
        <v>42423.542384259257</v>
      </c>
      <c r="L1982" s="13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20"/>
        <v>41799.725289351853</v>
      </c>
      <c r="L1983" s="13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20"/>
        <v>42678.586655092593</v>
      </c>
      <c r="L1984" s="13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20"/>
        <v>42593.011782407411</v>
      </c>
      <c r="L1985" s="13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20"/>
        <v>41913.790289351848</v>
      </c>
      <c r="L1986" s="13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24">(((J1987/60)/60)/24)+DATE(1970,1,1)</f>
        <v>42555.698738425926</v>
      </c>
      <c r="L1987" s="13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SUM(E1987/D1987)</f>
        <v>3.1875000000000001E-2</v>
      </c>
      <c r="R1987" s="6">
        <f t="shared" ref="R1987:R2050" si="127">SUM(E1987/N1987)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24"/>
        <v>42413.433831018512</v>
      </c>
      <c r="L1988" s="13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24"/>
        <v>42034.639768518522</v>
      </c>
      <c r="L1989" s="13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24"/>
        <v>42206.763217592597</v>
      </c>
      <c r="L1990" s="13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24"/>
        <v>42685.680648148147</v>
      </c>
      <c r="L1991" s="13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24"/>
        <v>42398.195972222224</v>
      </c>
      <c r="L1992" s="13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24"/>
        <v>42167.89335648148</v>
      </c>
      <c r="L1993" s="13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24"/>
        <v>42023.143414351856</v>
      </c>
      <c r="L1994" s="13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24"/>
        <v>42329.58839120371</v>
      </c>
      <c r="L1995" s="13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24"/>
        <v>42651.006273148145</v>
      </c>
      <c r="L1996" s="13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24"/>
        <v>42181.902037037042</v>
      </c>
      <c r="L1997" s="13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24"/>
        <v>41800.819571759261</v>
      </c>
      <c r="L1998" s="13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24"/>
        <v>41847.930694444447</v>
      </c>
      <c r="L1999" s="13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24"/>
        <v>41807.118495370371</v>
      </c>
      <c r="L2000" s="13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24"/>
        <v>41926.482731481483</v>
      </c>
      <c r="L2001" s="13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24"/>
        <v>42345.951539351852</v>
      </c>
      <c r="L2002" s="13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24"/>
        <v>42136.209675925929</v>
      </c>
      <c r="L2003" s="13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24"/>
        <v>42728.71230324074</v>
      </c>
      <c r="L2004" s="13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24"/>
        <v>40347.125601851854</v>
      </c>
      <c r="L2005" s="13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24"/>
        <v>41800.604895833334</v>
      </c>
      <c r="L2006" s="13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24"/>
        <v>41535.812708333331</v>
      </c>
      <c r="L2007" s="13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24"/>
        <v>41941.500520833331</v>
      </c>
      <c r="L2008" s="13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24"/>
        <v>40347.837800925925</v>
      </c>
      <c r="L2009" s="13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24"/>
        <v>40761.604421296295</v>
      </c>
      <c r="L2010" s="13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24"/>
        <v>42661.323414351849</v>
      </c>
      <c r="L2011" s="13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24"/>
        <v>42570.996423611112</v>
      </c>
      <c r="L2012" s="13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24"/>
        <v>42347.358483796299</v>
      </c>
      <c r="L2013" s="13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24"/>
        <v>42010.822233796294</v>
      </c>
      <c r="L2014" s="13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24"/>
        <v>42499.960810185185</v>
      </c>
      <c r="L2015" s="13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24"/>
        <v>41324.214571759258</v>
      </c>
      <c r="L2016" s="13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24"/>
        <v>40765.876886574071</v>
      </c>
      <c r="L2017" s="13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24"/>
        <v>41312.88077546296</v>
      </c>
      <c r="L2018" s="13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24"/>
        <v>40961.057349537034</v>
      </c>
      <c r="L2019" s="13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24"/>
        <v>42199.365844907406</v>
      </c>
      <c r="L2020" s="13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24"/>
        <v>42605.70857638889</v>
      </c>
      <c r="L2021" s="13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24"/>
        <v>41737.097499999996</v>
      </c>
      <c r="L2022" s="13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24"/>
        <v>41861.070567129631</v>
      </c>
      <c r="L2023" s="13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24"/>
        <v>42502.569120370375</v>
      </c>
      <c r="L2024" s="13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24"/>
        <v>42136.420752314814</v>
      </c>
      <c r="L2025" s="13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24"/>
        <v>41099.966944444444</v>
      </c>
      <c r="L2026" s="13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24"/>
        <v>42136.184560185182</v>
      </c>
      <c r="L2027" s="13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24"/>
        <v>41704.735937500001</v>
      </c>
      <c r="L2028" s="13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24"/>
        <v>42048.813877314817</v>
      </c>
      <c r="L2029" s="13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24"/>
        <v>40215.919050925928</v>
      </c>
      <c r="L2030" s="13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24"/>
        <v>41848.021770833337</v>
      </c>
      <c r="L2031" s="13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24"/>
        <v>41212.996481481481</v>
      </c>
      <c r="L2032" s="13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24"/>
        <v>41975.329317129625</v>
      </c>
      <c r="L2033" s="13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24"/>
        <v>42689.565671296295</v>
      </c>
      <c r="L2034" s="13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24"/>
        <v>41725.082384259258</v>
      </c>
      <c r="L2035" s="13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24"/>
        <v>42076.130011574074</v>
      </c>
      <c r="L2036" s="13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24"/>
        <v>42311.625081018516</v>
      </c>
      <c r="L2037" s="13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24"/>
        <v>41738.864803240744</v>
      </c>
      <c r="L2038" s="13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24"/>
        <v>41578.210104166668</v>
      </c>
      <c r="L2039" s="13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24"/>
        <v>41424.27107638889</v>
      </c>
      <c r="L2040" s="13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24"/>
        <v>42675.438946759255</v>
      </c>
      <c r="L2041" s="13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24"/>
        <v>41578.927118055559</v>
      </c>
      <c r="L2042" s="13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24"/>
        <v>42654.525775462964</v>
      </c>
      <c r="L2043" s="13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24"/>
        <v>42331.708032407405</v>
      </c>
      <c r="L2044" s="13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24"/>
        <v>42661.176817129628</v>
      </c>
      <c r="L2045" s="13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24"/>
        <v>42138.684189814812</v>
      </c>
      <c r="L2046" s="13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24"/>
        <v>41069.088506944441</v>
      </c>
      <c r="L2047" s="13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24"/>
        <v>41387.171805555554</v>
      </c>
      <c r="L2048" s="13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24"/>
        <v>42081.903587962966</v>
      </c>
      <c r="L2049" s="13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24"/>
        <v>41387.651516203703</v>
      </c>
      <c r="L2050" s="13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28">(((J2051/60)/60)/24)+DATE(1970,1,1)</f>
        <v>41575.527349537035</v>
      </c>
      <c r="L2051" s="13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SUM(E2051/D2051)</f>
        <v>1.2019070000000001</v>
      </c>
      <c r="R2051" s="6">
        <f t="shared" ref="R2051:R2114" si="131">SUM(E2051/N2051)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28"/>
        <v>42115.071504629625</v>
      </c>
      <c r="L2052" s="13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28"/>
        <v>41604.022418981483</v>
      </c>
      <c r="L2053" s="13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28"/>
        <v>42375.08394675926</v>
      </c>
      <c r="L2054" s="13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28"/>
        <v>42303.617488425924</v>
      </c>
      <c r="L2055" s="13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28"/>
        <v>41731.520949074074</v>
      </c>
      <c r="L2056" s="13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28"/>
        <v>41946.674108796295</v>
      </c>
      <c r="L2057" s="13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28"/>
        <v>41351.76090277778</v>
      </c>
      <c r="L2058" s="13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28"/>
        <v>42396.494583333333</v>
      </c>
      <c r="L2059" s="13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28"/>
        <v>42026.370717592596</v>
      </c>
      <c r="L2060" s="13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28"/>
        <v>42361.602476851855</v>
      </c>
      <c r="L2061" s="13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28"/>
        <v>41783.642939814818</v>
      </c>
      <c r="L2062" s="13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28"/>
        <v>42705.764513888891</v>
      </c>
      <c r="L2063" s="13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28"/>
        <v>42423.3830787037</v>
      </c>
      <c r="L2064" s="13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28"/>
        <v>42472.73265046296</v>
      </c>
      <c r="L2065" s="13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28"/>
        <v>41389.364849537036</v>
      </c>
      <c r="L2066" s="13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28"/>
        <v>41603.333668981482</v>
      </c>
      <c r="L2067" s="13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28"/>
        <v>41844.771793981483</v>
      </c>
      <c r="L2068" s="13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28"/>
        <v>42115.853888888887</v>
      </c>
      <c r="L2069" s="13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28"/>
        <v>42633.841608796298</v>
      </c>
      <c r="L2070" s="13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28"/>
        <v>42340.972118055557</v>
      </c>
      <c r="L2071" s="13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28"/>
        <v>42519.6565162037</v>
      </c>
      <c r="L2072" s="13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28"/>
        <v>42600.278749999998</v>
      </c>
      <c r="L2073" s="13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28"/>
        <v>42467.581388888888</v>
      </c>
      <c r="L2074" s="13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28"/>
        <v>42087.668032407411</v>
      </c>
      <c r="L2075" s="13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28"/>
        <v>42466.826180555552</v>
      </c>
      <c r="L2076" s="13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28"/>
        <v>41450.681574074071</v>
      </c>
      <c r="L2077" s="13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28"/>
        <v>41803.880659722221</v>
      </c>
      <c r="L2078" s="13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28"/>
        <v>42103.042546296296</v>
      </c>
      <c r="L2079" s="13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28"/>
        <v>42692.771493055552</v>
      </c>
      <c r="L2080" s="13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28"/>
        <v>42150.71056712963</v>
      </c>
      <c r="L2081" s="13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28"/>
        <v>42289.957175925927</v>
      </c>
      <c r="L2082" s="13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28"/>
        <v>41004.156886574077</v>
      </c>
      <c r="L2083" s="13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28"/>
        <v>40811.120324074072</v>
      </c>
      <c r="L2084" s="13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28"/>
        <v>41034.72216435185</v>
      </c>
      <c r="L2085" s="13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28"/>
        <v>41731.833124999997</v>
      </c>
      <c r="L2086" s="13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28"/>
        <v>41075.835497685184</v>
      </c>
      <c r="L2087" s="13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28"/>
        <v>40860.67050925926</v>
      </c>
      <c r="L2088" s="13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28"/>
        <v>40764.204375000001</v>
      </c>
      <c r="L2089" s="13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28"/>
        <v>40395.714722222219</v>
      </c>
      <c r="L2090" s="13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28"/>
        <v>41453.076319444444</v>
      </c>
      <c r="L2091" s="13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28"/>
        <v>41299.381423611114</v>
      </c>
      <c r="L2092" s="13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28"/>
        <v>40555.322662037033</v>
      </c>
      <c r="L2093" s="13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28"/>
        <v>40763.707546296297</v>
      </c>
      <c r="L2094" s="13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28"/>
        <v>41205.854537037041</v>
      </c>
      <c r="L2095" s="13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28"/>
        <v>40939.02002314815</v>
      </c>
      <c r="L2096" s="13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28"/>
        <v>40758.733483796292</v>
      </c>
      <c r="L2097" s="13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28"/>
        <v>41192.758506944447</v>
      </c>
      <c r="L2098" s="13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28"/>
        <v>40818.58489583333</v>
      </c>
      <c r="L2099" s="13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28"/>
        <v>40946.11383101852</v>
      </c>
      <c r="L2100" s="13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28"/>
        <v>42173.746342592596</v>
      </c>
      <c r="L2101" s="13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28"/>
        <v>41074.834965277776</v>
      </c>
      <c r="L2102" s="13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28"/>
        <v>40892.149467592593</v>
      </c>
      <c r="L2103" s="13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28"/>
        <v>40638.868611111109</v>
      </c>
      <c r="L2104" s="13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28"/>
        <v>41192.754942129628</v>
      </c>
      <c r="L2105" s="13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28"/>
        <v>41394.074467592596</v>
      </c>
      <c r="L2106" s="13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28"/>
        <v>41951.788807870369</v>
      </c>
      <c r="L2107" s="13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28"/>
        <v>41270.21497685185</v>
      </c>
      <c r="L2108" s="13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28"/>
        <v>41934.71056712963</v>
      </c>
      <c r="L2109" s="13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28"/>
        <v>41135.175694444442</v>
      </c>
      <c r="L2110" s="13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28"/>
        <v>42160.708530092597</v>
      </c>
      <c r="L2111" s="13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28"/>
        <v>41759.670937499999</v>
      </c>
      <c r="L2112" s="13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28"/>
        <v>40703.197048611109</v>
      </c>
      <c r="L2113" s="13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28"/>
        <v>41365.928159722222</v>
      </c>
      <c r="L2114" s="13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32">(((J2115/60)/60)/24)+DATE(1970,1,1)</f>
        <v>41870.86546296296</v>
      </c>
      <c r="L2115" s="13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SUM(E2115/D2115)</f>
        <v>1.0485714285714285</v>
      </c>
      <c r="R2115" s="6">
        <f t="shared" ref="R2115:R2178" si="135">SUM(E2115/N2115)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32"/>
        <v>40458.815625000003</v>
      </c>
      <c r="L2116" s="13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32"/>
        <v>40564.081030092595</v>
      </c>
      <c r="L2117" s="13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32"/>
        <v>41136.777812500004</v>
      </c>
      <c r="L2118" s="13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32"/>
        <v>42290.059594907405</v>
      </c>
      <c r="L2119" s="13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32"/>
        <v>40718.839537037034</v>
      </c>
      <c r="L2120" s="13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32"/>
        <v>41107.130150462966</v>
      </c>
      <c r="L2121" s="13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32"/>
        <v>41591.964537037034</v>
      </c>
      <c r="L2122" s="13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32"/>
        <v>42716.7424537037</v>
      </c>
      <c r="L2123" s="13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32"/>
        <v>42712.300567129627</v>
      </c>
      <c r="L2124" s="13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32"/>
        <v>40198.424849537041</v>
      </c>
      <c r="L2125" s="13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32"/>
        <v>40464.028182870366</v>
      </c>
      <c r="L2126" s="13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32"/>
        <v>42191.023530092592</v>
      </c>
      <c r="L2127" s="13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32"/>
        <v>41951.973229166666</v>
      </c>
      <c r="L2128" s="13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32"/>
        <v>42045.50535879629</v>
      </c>
      <c r="L2129" s="13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32"/>
        <v>41843.772789351853</v>
      </c>
      <c r="L2130" s="13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32"/>
        <v>42409.024305555555</v>
      </c>
      <c r="L2131" s="13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32"/>
        <v>41832.086377314816</v>
      </c>
      <c r="L2132" s="13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32"/>
        <v>42167.207071759258</v>
      </c>
      <c r="L2133" s="13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32"/>
        <v>41643.487175925926</v>
      </c>
      <c r="L2134" s="13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32"/>
        <v>40619.097210648149</v>
      </c>
      <c r="L2135" s="13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32"/>
        <v>41361.886469907404</v>
      </c>
      <c r="L2136" s="13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32"/>
        <v>41156.963344907403</v>
      </c>
      <c r="L2137" s="13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32"/>
        <v>41536.509097222224</v>
      </c>
      <c r="L2138" s="13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32"/>
        <v>41948.771168981482</v>
      </c>
      <c r="L2139" s="13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32"/>
        <v>41557.013182870374</v>
      </c>
      <c r="L2140" s="13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32"/>
        <v>42647.750092592592</v>
      </c>
      <c r="L2141" s="13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32"/>
        <v>41255.833611111113</v>
      </c>
      <c r="L2142" s="13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32"/>
        <v>41927.235636574071</v>
      </c>
      <c r="L2143" s="13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32"/>
        <v>42340.701504629629</v>
      </c>
      <c r="L2144" s="13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32"/>
        <v>40332.886712962965</v>
      </c>
      <c r="L2145" s="13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32"/>
        <v>41499.546759259261</v>
      </c>
      <c r="L2146" s="13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32"/>
        <v>41575.237430555557</v>
      </c>
      <c r="L2147" s="13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32"/>
        <v>42397.679513888885</v>
      </c>
      <c r="L2148" s="13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32"/>
        <v>41927.295694444445</v>
      </c>
      <c r="L2149" s="13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32"/>
        <v>42066.733587962968</v>
      </c>
      <c r="L2150" s="13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32"/>
        <v>40355.024953703702</v>
      </c>
      <c r="L2151" s="13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32"/>
        <v>42534.284710648149</v>
      </c>
      <c r="L2152" s="13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32"/>
        <v>42520.847384259265</v>
      </c>
      <c r="L2153" s="13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32"/>
        <v>41683.832280092596</v>
      </c>
      <c r="L2154" s="13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32"/>
        <v>41974.911087962959</v>
      </c>
      <c r="L2155" s="13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32"/>
        <v>41647.632256944446</v>
      </c>
      <c r="L2156" s="13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32"/>
        <v>42430.747511574074</v>
      </c>
      <c r="L2157" s="13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32"/>
        <v>41488.85423611111</v>
      </c>
      <c r="L2158" s="13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32"/>
        <v>42694.98128472222</v>
      </c>
      <c r="L2159" s="13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32"/>
        <v>41264.853865740741</v>
      </c>
      <c r="L2160" s="13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32"/>
        <v>40710.731180555551</v>
      </c>
      <c r="L2161" s="13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32"/>
        <v>41018.711863425924</v>
      </c>
      <c r="L2162" s="13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32"/>
        <v>42240.852534722217</v>
      </c>
      <c r="L2163" s="13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32"/>
        <v>41813.766099537039</v>
      </c>
      <c r="L2164" s="13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32"/>
        <v>42111.899537037039</v>
      </c>
      <c r="L2165" s="13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32"/>
        <v>42515.71775462963</v>
      </c>
      <c r="L2166" s="13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32"/>
        <v>42438.667071759264</v>
      </c>
      <c r="L2167" s="13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32"/>
        <v>41933.838171296295</v>
      </c>
      <c r="L2168" s="13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32"/>
        <v>41153.066400462965</v>
      </c>
      <c r="L2169" s="13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32"/>
        <v>42745.600243055553</v>
      </c>
      <c r="L2170" s="13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32"/>
        <v>42793.700821759259</v>
      </c>
      <c r="L2171" s="13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32"/>
        <v>42198.750254629631</v>
      </c>
      <c r="L2172" s="13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32"/>
        <v>42141.95711805555</v>
      </c>
      <c r="L2173" s="13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32"/>
        <v>42082.580092592587</v>
      </c>
      <c r="L2174" s="13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32"/>
        <v>41495.692627314813</v>
      </c>
      <c r="L2175" s="13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32"/>
        <v>42465.542905092589</v>
      </c>
      <c r="L2176" s="13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32"/>
        <v>42565.009097222224</v>
      </c>
      <c r="L2177" s="13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32"/>
        <v>42096.633206018523</v>
      </c>
      <c r="L2178" s="13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136">(((J2179/60)/60)/24)+DATE(1970,1,1)</f>
        <v>42502.250775462962</v>
      </c>
      <c r="L2179" s="13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SUM(E2179/D2179)</f>
        <v>1.0012000000000001</v>
      </c>
      <c r="R2179" s="6">
        <f t="shared" ref="R2179:R2242" si="139">SUM(E2179/N2179)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136"/>
        <v>42723.63653935185</v>
      </c>
      <c r="L2180" s="13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136"/>
        <v>42075.171203703707</v>
      </c>
      <c r="L2181" s="13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136"/>
        <v>42279.669768518521</v>
      </c>
      <c r="L2182" s="13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136"/>
        <v>42773.005243055552</v>
      </c>
      <c r="L2183" s="13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136"/>
        <v>41879.900752314818</v>
      </c>
      <c r="L2184" s="13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136"/>
        <v>42745.365474537044</v>
      </c>
      <c r="L2185" s="13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136"/>
        <v>42380.690289351856</v>
      </c>
      <c r="L2186" s="13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136"/>
        <v>41319.349988425929</v>
      </c>
      <c r="L2187" s="13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136"/>
        <v>42583.615081018521</v>
      </c>
      <c r="L2188" s="13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136"/>
        <v>42068.209097222221</v>
      </c>
      <c r="L2189" s="13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136"/>
        <v>42633.586122685185</v>
      </c>
      <c r="L2190" s="13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136"/>
        <v>42467.788194444445</v>
      </c>
      <c r="L2191" s="13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136"/>
        <v>42417.625046296293</v>
      </c>
      <c r="L2192" s="13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136"/>
        <v>42768.833645833336</v>
      </c>
      <c r="L2193" s="13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136"/>
        <v>42691.8512037037</v>
      </c>
      <c r="L2194" s="13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136"/>
        <v>42664.405925925923</v>
      </c>
      <c r="L2195" s="13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136"/>
        <v>42425.757986111115</v>
      </c>
      <c r="L2196" s="13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136"/>
        <v>42197.771990740745</v>
      </c>
      <c r="L2197" s="13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136"/>
        <v>42675.487291666665</v>
      </c>
      <c r="L2198" s="13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136"/>
        <v>42033.584016203706</v>
      </c>
      <c r="L2199" s="13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136"/>
        <v>42292.513888888891</v>
      </c>
      <c r="L2200" s="13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136"/>
        <v>42262.416643518518</v>
      </c>
      <c r="L2201" s="13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136"/>
        <v>42163.625787037032</v>
      </c>
      <c r="L2202" s="13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136"/>
        <v>41276.846817129634</v>
      </c>
      <c r="L2203" s="13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136"/>
        <v>41184.849166666667</v>
      </c>
      <c r="L2204" s="13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136"/>
        <v>42241.85974537037</v>
      </c>
      <c r="L2205" s="13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136"/>
        <v>41312.311562499999</v>
      </c>
      <c r="L2206" s="13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136"/>
        <v>41031.82163194444</v>
      </c>
      <c r="L2207" s="13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136"/>
        <v>40997.257222222222</v>
      </c>
      <c r="L2208" s="13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136"/>
        <v>41564.194131944445</v>
      </c>
      <c r="L2209" s="13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136"/>
        <v>40946.882245370369</v>
      </c>
      <c r="L2210" s="13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136"/>
        <v>41732.479675925926</v>
      </c>
      <c r="L2211" s="13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136"/>
        <v>40956.066087962965</v>
      </c>
      <c r="L2212" s="13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136"/>
        <v>41716.785011574073</v>
      </c>
      <c r="L2213" s="13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136"/>
        <v>41548.747418981482</v>
      </c>
      <c r="L2214" s="13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136"/>
        <v>42109.826145833329</v>
      </c>
      <c r="L2215" s="13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136"/>
        <v>41646.792222222226</v>
      </c>
      <c r="L2216" s="13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136"/>
        <v>40958.717268518521</v>
      </c>
      <c r="L2217" s="13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136"/>
        <v>42194.751678240747</v>
      </c>
      <c r="L2218" s="13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136"/>
        <v>42299.776770833334</v>
      </c>
      <c r="L2219" s="13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136"/>
        <v>41127.812303240738</v>
      </c>
      <c r="L2220" s="13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136"/>
        <v>42205.718888888892</v>
      </c>
      <c r="L2221" s="13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136"/>
        <v>41452.060601851852</v>
      </c>
      <c r="L2222" s="13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136"/>
        <v>42452.666770833333</v>
      </c>
      <c r="L2223" s="13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136"/>
        <v>40906.787581018521</v>
      </c>
      <c r="L2224" s="13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136"/>
        <v>42152.640833333338</v>
      </c>
      <c r="L2225" s="13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136"/>
        <v>42644.667534722219</v>
      </c>
      <c r="L2226" s="13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136"/>
        <v>41873.79184027778</v>
      </c>
      <c r="L2227" s="13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136"/>
        <v>42381.79886574074</v>
      </c>
      <c r="L2228" s="13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136"/>
        <v>41561.807349537034</v>
      </c>
      <c r="L2229" s="13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136"/>
        <v>42202.278194444443</v>
      </c>
      <c r="L2230" s="13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136"/>
        <v>41484.664247685185</v>
      </c>
      <c r="L2231" s="13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136"/>
        <v>41724.881099537037</v>
      </c>
      <c r="L2232" s="13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136"/>
        <v>41423.910891203705</v>
      </c>
      <c r="L2233" s="13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136"/>
        <v>41806.794074074074</v>
      </c>
      <c r="L2234" s="13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136"/>
        <v>42331.378923611104</v>
      </c>
      <c r="L2235" s="13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136"/>
        <v>42710.824618055558</v>
      </c>
      <c r="L2236" s="13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136"/>
        <v>42062.022118055553</v>
      </c>
      <c r="L2237" s="13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136"/>
        <v>42371.617164351846</v>
      </c>
      <c r="L2238" s="13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136"/>
        <v>41915.003275462965</v>
      </c>
      <c r="L2239" s="13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136"/>
        <v>42774.621712962966</v>
      </c>
      <c r="L2240" s="13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136"/>
        <v>41572.958495370374</v>
      </c>
      <c r="L2241" s="13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136"/>
        <v>42452.825740740736</v>
      </c>
      <c r="L2242" s="13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140">(((J2243/60)/60)/24)+DATE(1970,1,1)</f>
        <v>42766.827546296292</v>
      </c>
      <c r="L2243" s="13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SUM(E2243/D2243)</f>
        <v>8.0640000000000001</v>
      </c>
      <c r="R2243" s="6">
        <f t="shared" ref="R2243:R2306" si="143">SUM(E2243/N2243)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140"/>
        <v>41569.575613425928</v>
      </c>
      <c r="L2244" s="13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140"/>
        <v>42800.751041666663</v>
      </c>
      <c r="L2245" s="13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140"/>
        <v>42647.818819444445</v>
      </c>
      <c r="L2246" s="13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140"/>
        <v>41660.708530092597</v>
      </c>
      <c r="L2247" s="13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140"/>
        <v>42221.79178240741</v>
      </c>
      <c r="L2248" s="13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140"/>
        <v>42200.666261574079</v>
      </c>
      <c r="L2249" s="13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140"/>
        <v>42688.875902777778</v>
      </c>
      <c r="L2250" s="13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140"/>
        <v>41336.703298611108</v>
      </c>
      <c r="L2251" s="13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140"/>
        <v>42677.005474537036</v>
      </c>
      <c r="L2252" s="13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140"/>
        <v>41846.34579861111</v>
      </c>
      <c r="L2253" s="13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140"/>
        <v>42573.327986111108</v>
      </c>
      <c r="L2254" s="13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140"/>
        <v>42296.631331018521</v>
      </c>
      <c r="L2255" s="13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140"/>
        <v>42752.647777777776</v>
      </c>
      <c r="L2256" s="13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140"/>
        <v>42467.951979166668</v>
      </c>
      <c r="L2257" s="13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140"/>
        <v>42682.451921296291</v>
      </c>
      <c r="L2258" s="13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140"/>
        <v>42505.936678240745</v>
      </c>
      <c r="L2259" s="13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140"/>
        <v>42136.75100694444</v>
      </c>
      <c r="L2260" s="13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140"/>
        <v>42702.804814814815</v>
      </c>
      <c r="L2261" s="13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140"/>
        <v>41695.016782407409</v>
      </c>
      <c r="L2262" s="13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140"/>
        <v>42759.724768518514</v>
      </c>
      <c r="L2263" s="13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140"/>
        <v>41926.585162037038</v>
      </c>
      <c r="L2264" s="13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140"/>
        <v>42014.832326388889</v>
      </c>
      <c r="L2265" s="13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140"/>
        <v>42496.582337962958</v>
      </c>
      <c r="L2266" s="13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140"/>
        <v>42689.853090277778</v>
      </c>
      <c r="L2267" s="13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140"/>
        <v>42469.874907407408</v>
      </c>
      <c r="L2268" s="13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140"/>
        <v>41968.829826388886</v>
      </c>
      <c r="L2269" s="13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140"/>
        <v>42776.082349537035</v>
      </c>
      <c r="L2270" s="13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140"/>
        <v>42776.704432870371</v>
      </c>
      <c r="L2271" s="13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140"/>
        <v>42725.869363425925</v>
      </c>
      <c r="L2272" s="13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140"/>
        <v>42684.000046296293</v>
      </c>
      <c r="L2273" s="13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140"/>
        <v>42315.699490740735</v>
      </c>
      <c r="L2274" s="13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140"/>
        <v>42781.549097222218</v>
      </c>
      <c r="L2275" s="13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140"/>
        <v>41663.500659722224</v>
      </c>
      <c r="L2276" s="13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140"/>
        <v>41965.616655092599</v>
      </c>
      <c r="L2277" s="13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140"/>
        <v>41614.651493055557</v>
      </c>
      <c r="L2278" s="13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140"/>
        <v>40936.678506944445</v>
      </c>
      <c r="L2279" s="13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140"/>
        <v>42338.709108796291</v>
      </c>
      <c r="L2280" s="13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140"/>
        <v>42020.806701388887</v>
      </c>
      <c r="L2281" s="13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140"/>
        <v>42234.624895833331</v>
      </c>
      <c r="L2282" s="13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140"/>
        <v>40687.285844907405</v>
      </c>
      <c r="L2283" s="13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140"/>
        <v>42323.17460648148</v>
      </c>
      <c r="L2284" s="13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140"/>
        <v>40978.125046296293</v>
      </c>
      <c r="L2285" s="13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140"/>
        <v>40585.796817129631</v>
      </c>
      <c r="L2286" s="13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140"/>
        <v>41059.185682870368</v>
      </c>
      <c r="L2287" s="13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140"/>
        <v>41494.963587962964</v>
      </c>
      <c r="L2288" s="13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140"/>
        <v>41792.667361111111</v>
      </c>
      <c r="L2289" s="13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140"/>
        <v>41067.827418981484</v>
      </c>
      <c r="L2290" s="13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140"/>
        <v>41571.998379629629</v>
      </c>
      <c r="L2291" s="13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140"/>
        <v>40070.253819444442</v>
      </c>
      <c r="L2292" s="13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140"/>
        <v>40987.977060185185</v>
      </c>
      <c r="L2293" s="13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140"/>
        <v>40987.697638888887</v>
      </c>
      <c r="L2294" s="13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140"/>
        <v>41151.708321759259</v>
      </c>
      <c r="L2295" s="13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140"/>
        <v>41264.72314814815</v>
      </c>
      <c r="L2296" s="13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140"/>
        <v>41270.954351851848</v>
      </c>
      <c r="L2297" s="13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140"/>
        <v>40927.731782407405</v>
      </c>
      <c r="L2298" s="13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140"/>
        <v>40948.042233796295</v>
      </c>
      <c r="L2299" s="13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140"/>
        <v>41694.84065972222</v>
      </c>
      <c r="L2300" s="13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140"/>
        <v>40565.032511574071</v>
      </c>
      <c r="L2301" s="13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140"/>
        <v>41074.727037037039</v>
      </c>
      <c r="L2302" s="13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140"/>
        <v>41416.146944444445</v>
      </c>
      <c r="L2303" s="13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140"/>
        <v>41605.868449074071</v>
      </c>
      <c r="L2304" s="13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140"/>
        <v>40850.111064814817</v>
      </c>
      <c r="L2305" s="13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140"/>
        <v>40502.815868055557</v>
      </c>
      <c r="L2306" s="13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144">(((J2307/60)/60)/24)+DATE(1970,1,1)</f>
        <v>41834.695277777777</v>
      </c>
      <c r="L2307" s="13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SUM(E2307/D2307)</f>
        <v>1.0122777777777778</v>
      </c>
      <c r="R2307" s="6">
        <f t="shared" ref="R2307:R2370" si="147">SUM(E2307/N2307)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144"/>
        <v>40948.16815972222</v>
      </c>
      <c r="L2308" s="13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144"/>
        <v>41004.802465277775</v>
      </c>
      <c r="L2309" s="13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144"/>
        <v>41851.962916666671</v>
      </c>
      <c r="L2310" s="13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144"/>
        <v>41307.987696759257</v>
      </c>
      <c r="L2311" s="13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144"/>
        <v>41324.79415509259</v>
      </c>
      <c r="L2312" s="13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144"/>
        <v>41736.004502314812</v>
      </c>
      <c r="L2313" s="13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144"/>
        <v>41716.632847222223</v>
      </c>
      <c r="L2314" s="13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144"/>
        <v>41002.958634259259</v>
      </c>
      <c r="L2315" s="13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144"/>
        <v>41037.551585648151</v>
      </c>
      <c r="L2316" s="13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144"/>
        <v>41004.72619212963</v>
      </c>
      <c r="L2317" s="13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144"/>
        <v>40079.725115740745</v>
      </c>
      <c r="L2318" s="13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144"/>
        <v>40192.542233796295</v>
      </c>
      <c r="L2319" s="13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144"/>
        <v>40050.643680555557</v>
      </c>
      <c r="L2320" s="13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144"/>
        <v>41593.082002314812</v>
      </c>
      <c r="L2321" s="13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144"/>
        <v>41696.817129629628</v>
      </c>
      <c r="L2322" s="13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144"/>
        <v>42799.260428240741</v>
      </c>
      <c r="L2323" s="13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144"/>
        <v>42804.895474537043</v>
      </c>
      <c r="L2324" s="13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144"/>
        <v>42807.755173611105</v>
      </c>
      <c r="L2325" s="13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144"/>
        <v>42790.885243055556</v>
      </c>
      <c r="L2326" s="13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144"/>
        <v>42794.022349537037</v>
      </c>
      <c r="L2327" s="13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144"/>
        <v>42804.034120370372</v>
      </c>
      <c r="L2328" s="13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144"/>
        <v>41842.917129629634</v>
      </c>
      <c r="L2329" s="13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144"/>
        <v>42139.781678240746</v>
      </c>
      <c r="L2330" s="13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144"/>
        <v>41807.624374999999</v>
      </c>
      <c r="L2331" s="13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144"/>
        <v>42332.89980324074</v>
      </c>
      <c r="L2332" s="13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144"/>
        <v>41839.005671296298</v>
      </c>
      <c r="L2333" s="13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144"/>
        <v>42011.628136574072</v>
      </c>
      <c r="L2334" s="13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144"/>
        <v>41767.650347222225</v>
      </c>
      <c r="L2335" s="13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144"/>
        <v>41918.670115740737</v>
      </c>
      <c r="L2336" s="13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144"/>
        <v>41771.572256944448</v>
      </c>
      <c r="L2337" s="13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144"/>
        <v>41666.924710648149</v>
      </c>
      <c r="L2338" s="13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144"/>
        <v>41786.640543981484</v>
      </c>
      <c r="L2339" s="13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144"/>
        <v>41789.896805555552</v>
      </c>
      <c r="L2340" s="13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144"/>
        <v>42692.79987268518</v>
      </c>
      <c r="L2341" s="13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144"/>
        <v>42643.642800925925</v>
      </c>
      <c r="L2342" s="13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144"/>
        <v>42167.813703703709</v>
      </c>
      <c r="L2343" s="13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144"/>
        <v>41897.702199074076</v>
      </c>
      <c r="L2344" s="13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144"/>
        <v>42327.825289351851</v>
      </c>
      <c r="L2345" s="13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144"/>
        <v>42515.727650462963</v>
      </c>
      <c r="L2346" s="13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144"/>
        <v>42060.001805555556</v>
      </c>
      <c r="L2347" s="13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144"/>
        <v>42615.79896990741</v>
      </c>
      <c r="L2348" s="13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144"/>
        <v>42577.607361111113</v>
      </c>
      <c r="L2349" s="13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144"/>
        <v>42360.932152777779</v>
      </c>
      <c r="L2350" s="13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144"/>
        <v>42198.775787037041</v>
      </c>
      <c r="L2351" s="13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144"/>
        <v>42708.842245370368</v>
      </c>
      <c r="L2352" s="13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144"/>
        <v>42094.101145833338</v>
      </c>
      <c r="L2353" s="13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144"/>
        <v>42101.633703703701</v>
      </c>
      <c r="L2354" s="13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144"/>
        <v>42103.676180555558</v>
      </c>
      <c r="L2355" s="13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144"/>
        <v>41954.722916666666</v>
      </c>
      <c r="L2356" s="13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144"/>
        <v>42096.918240740735</v>
      </c>
      <c r="L2357" s="13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144"/>
        <v>42130.78361111111</v>
      </c>
      <c r="L2358" s="13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144"/>
        <v>42264.620115740734</v>
      </c>
      <c r="L2359" s="13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144"/>
        <v>41978.930972222224</v>
      </c>
      <c r="L2360" s="13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144"/>
        <v>42159.649583333332</v>
      </c>
      <c r="L2361" s="13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144"/>
        <v>42377.70694444445</v>
      </c>
      <c r="L2362" s="13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144"/>
        <v>42466.858888888892</v>
      </c>
      <c r="L2363" s="13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144"/>
        <v>41954.688310185185</v>
      </c>
      <c r="L2364" s="13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144"/>
        <v>42322.011574074073</v>
      </c>
      <c r="L2365" s="13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144"/>
        <v>42248.934675925921</v>
      </c>
      <c r="L2366" s="13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144"/>
        <v>42346.736400462964</v>
      </c>
      <c r="L2367" s="13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144"/>
        <v>42268.531631944439</v>
      </c>
      <c r="L2368" s="13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144"/>
        <v>42425.970092592594</v>
      </c>
      <c r="L2369" s="13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144"/>
        <v>42063.721817129626</v>
      </c>
      <c r="L2370" s="13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148">(((J2371/60)/60)/24)+DATE(1970,1,1)</f>
        <v>42380.812627314815</v>
      </c>
      <c r="L2371" s="13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SUM(E2371/D2371)</f>
        <v>0</v>
      </c>
      <c r="R2371" s="6" t="e">
        <f t="shared" ref="R2371:R2434" si="151">SUM(E2371/N2371)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148"/>
        <v>41961.18913194444</v>
      </c>
      <c r="L2372" s="13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148"/>
        <v>42150.777731481481</v>
      </c>
      <c r="L2373" s="13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148"/>
        <v>42088.069108796291</v>
      </c>
      <c r="L2374" s="13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148"/>
        <v>42215.662314814821</v>
      </c>
      <c r="L2375" s="13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148"/>
        <v>42017.843287037031</v>
      </c>
      <c r="L2376" s="13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148"/>
        <v>42592.836076388892</v>
      </c>
      <c r="L2377" s="13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148"/>
        <v>42318.925532407404</v>
      </c>
      <c r="L2378" s="13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148"/>
        <v>42669.870173611111</v>
      </c>
      <c r="L2379" s="13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148"/>
        <v>42213.013078703705</v>
      </c>
      <c r="L2380" s="13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148"/>
        <v>42237.016388888893</v>
      </c>
      <c r="L2381" s="13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148"/>
        <v>42248.793310185181</v>
      </c>
      <c r="L2382" s="13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148"/>
        <v>42074.935740740737</v>
      </c>
      <c r="L2383" s="13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148"/>
        <v>42195.187534722223</v>
      </c>
      <c r="L2384" s="13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148"/>
        <v>42027.056793981479</v>
      </c>
      <c r="L2385" s="13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148"/>
        <v>41927.067627314813</v>
      </c>
      <c r="L2386" s="13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148"/>
        <v>42191.70175925926</v>
      </c>
      <c r="L2387" s="13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148"/>
        <v>41954.838240740741</v>
      </c>
      <c r="L2388" s="13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148"/>
        <v>42528.626620370371</v>
      </c>
      <c r="L2389" s="13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148"/>
        <v>41989.853692129633</v>
      </c>
      <c r="L2390" s="13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148"/>
        <v>42179.653379629628</v>
      </c>
      <c r="L2391" s="13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148"/>
        <v>41968.262314814812</v>
      </c>
      <c r="L2392" s="13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148"/>
        <v>42064.794490740736</v>
      </c>
      <c r="L2393" s="13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148"/>
        <v>42276.120636574073</v>
      </c>
      <c r="L2394" s="13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148"/>
        <v>42194.648344907408</v>
      </c>
      <c r="L2395" s="13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148"/>
        <v>42031.362187499995</v>
      </c>
      <c r="L2396" s="13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148"/>
        <v>42717.121377314819</v>
      </c>
      <c r="L2397" s="13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148"/>
        <v>42262.849050925928</v>
      </c>
      <c r="L2398" s="13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148"/>
        <v>41976.88490740741</v>
      </c>
      <c r="L2399" s="13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148"/>
        <v>42157.916481481487</v>
      </c>
      <c r="L2400" s="13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148"/>
        <v>41956.853078703702</v>
      </c>
      <c r="L2401" s="13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148"/>
        <v>42444.268101851849</v>
      </c>
      <c r="L2402" s="13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148"/>
        <v>42374.822870370372</v>
      </c>
      <c r="L2403" s="13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148"/>
        <v>42107.679756944446</v>
      </c>
      <c r="L2404" s="13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148"/>
        <v>42399.882615740738</v>
      </c>
      <c r="L2405" s="13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148"/>
        <v>42342.03943287037</v>
      </c>
      <c r="L2406" s="13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148"/>
        <v>42595.585358796292</v>
      </c>
      <c r="L2407" s="13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148"/>
        <v>41983.110995370371</v>
      </c>
      <c r="L2408" s="13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148"/>
        <v>42082.575555555552</v>
      </c>
      <c r="L2409" s="13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148"/>
        <v>41919.140706018516</v>
      </c>
      <c r="L2410" s="13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148"/>
        <v>42204.875868055555</v>
      </c>
      <c r="L2411" s="13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148"/>
        <v>42224.408275462964</v>
      </c>
      <c r="L2412" s="13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148"/>
        <v>42211.732430555552</v>
      </c>
      <c r="L2413" s="13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148"/>
        <v>42655.736956018518</v>
      </c>
      <c r="L2414" s="13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148"/>
        <v>41760.10974537037</v>
      </c>
      <c r="L2415" s="13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148"/>
        <v>42198.695138888885</v>
      </c>
      <c r="L2416" s="13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148"/>
        <v>42536.862800925926</v>
      </c>
      <c r="L2417" s="13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148"/>
        <v>42019.737766203703</v>
      </c>
      <c r="L2418" s="13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148"/>
        <v>41831.884108796294</v>
      </c>
      <c r="L2419" s="13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148"/>
        <v>42027.856990740736</v>
      </c>
      <c r="L2420" s="13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148"/>
        <v>41993.738298611104</v>
      </c>
      <c r="L2421" s="13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148"/>
        <v>41893.028877314813</v>
      </c>
      <c r="L2422" s="13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148"/>
        <v>42026.687453703707</v>
      </c>
      <c r="L2423" s="13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148"/>
        <v>42044.724953703699</v>
      </c>
      <c r="L2424" s="13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148"/>
        <v>41974.704745370371</v>
      </c>
      <c r="L2425" s="13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148"/>
        <v>41909.892453703702</v>
      </c>
      <c r="L2426" s="13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148"/>
        <v>42502.913761574076</v>
      </c>
      <c r="L2427" s="13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148"/>
        <v>42164.170046296291</v>
      </c>
      <c r="L2428" s="13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148"/>
        <v>42412.318668981476</v>
      </c>
      <c r="L2429" s="13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148"/>
        <v>42045.784155092595</v>
      </c>
      <c r="L2430" s="13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148"/>
        <v>42734.879236111112</v>
      </c>
      <c r="L2431" s="13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148"/>
        <v>42382.130833333329</v>
      </c>
      <c r="L2432" s="13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148"/>
        <v>42489.099687499998</v>
      </c>
      <c r="L2433" s="13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148"/>
        <v>42041.218715277777</v>
      </c>
      <c r="L2434" s="13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152">(((J2435/60)/60)/24)+DATE(1970,1,1)</f>
        <v>42397.89980324074</v>
      </c>
      <c r="L2435" s="13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SUM(E2435/D2435)</f>
        <v>0</v>
      </c>
      <c r="R2435" s="6" t="e">
        <f t="shared" ref="R2435:R2498" si="155">SUM(E2435/N2435)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152"/>
        <v>42180.18604166666</v>
      </c>
      <c r="L2436" s="13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152"/>
        <v>42252.277615740735</v>
      </c>
      <c r="L2437" s="13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152"/>
        <v>42338.615393518514</v>
      </c>
      <c r="L2438" s="13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152"/>
        <v>42031.965138888889</v>
      </c>
      <c r="L2439" s="13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152"/>
        <v>42285.91506944444</v>
      </c>
      <c r="L2440" s="13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152"/>
        <v>42265.818622685183</v>
      </c>
      <c r="L2441" s="13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152"/>
        <v>42383.899456018517</v>
      </c>
      <c r="L2442" s="13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152"/>
        <v>42187.125625000001</v>
      </c>
      <c r="L2443" s="13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152"/>
        <v>42052.666990740734</v>
      </c>
      <c r="L2444" s="13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152"/>
        <v>41836.625254629631</v>
      </c>
      <c r="L2445" s="13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152"/>
        <v>42485.754525462966</v>
      </c>
      <c r="L2446" s="13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152"/>
        <v>42243.190057870372</v>
      </c>
      <c r="L2447" s="13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152"/>
        <v>42670.602673611109</v>
      </c>
      <c r="L2448" s="13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152"/>
        <v>42654.469826388886</v>
      </c>
      <c r="L2449" s="13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152"/>
        <v>42607.316122685181</v>
      </c>
      <c r="L2450" s="13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152"/>
        <v>41943.142534722225</v>
      </c>
      <c r="L2451" s="13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152"/>
        <v>41902.07240740741</v>
      </c>
      <c r="L2452" s="13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152"/>
        <v>42779.908449074079</v>
      </c>
      <c r="L2453" s="13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152"/>
        <v>42338.84375</v>
      </c>
      <c r="L2454" s="13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152"/>
        <v>42738.692233796297</v>
      </c>
      <c r="L2455" s="13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152"/>
        <v>42770.201481481476</v>
      </c>
      <c r="L2456" s="13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152"/>
        <v>42452.781828703708</v>
      </c>
      <c r="L2457" s="13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152"/>
        <v>42761.961099537039</v>
      </c>
      <c r="L2458" s="13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152"/>
        <v>42423.602500000001</v>
      </c>
      <c r="L2459" s="13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152"/>
        <v>42495.871736111112</v>
      </c>
      <c r="L2460" s="13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152"/>
        <v>42407.637557870374</v>
      </c>
      <c r="L2461" s="13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152"/>
        <v>42704.187118055561</v>
      </c>
      <c r="L2462" s="13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152"/>
        <v>40784.012696759259</v>
      </c>
      <c r="L2463" s="13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152"/>
        <v>41089.186296296299</v>
      </c>
      <c r="L2464" s="13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152"/>
        <v>41341.111400462964</v>
      </c>
      <c r="L2465" s="13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152"/>
        <v>42248.90042824074</v>
      </c>
      <c r="L2466" s="13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152"/>
        <v>41145.719305555554</v>
      </c>
      <c r="L2467" s="13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152"/>
        <v>41373.102465277778</v>
      </c>
      <c r="L2468" s="13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152"/>
        <v>41025.874201388891</v>
      </c>
      <c r="L2469" s="13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152"/>
        <v>41174.154178240737</v>
      </c>
      <c r="L2470" s="13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152"/>
        <v>40557.429733796293</v>
      </c>
      <c r="L2471" s="13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152"/>
        <v>41023.07471064815</v>
      </c>
      <c r="L2472" s="13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152"/>
        <v>40893.992962962962</v>
      </c>
      <c r="L2473" s="13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152"/>
        <v>40354.11550925926</v>
      </c>
      <c r="L2474" s="13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152"/>
        <v>41193.748483796298</v>
      </c>
      <c r="L2475" s="13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152"/>
        <v>40417.011296296296</v>
      </c>
      <c r="L2476" s="13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152"/>
        <v>40310.287673611114</v>
      </c>
      <c r="L2477" s="13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152"/>
        <v>41913.328356481477</v>
      </c>
      <c r="L2478" s="13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152"/>
        <v>41088.691493055558</v>
      </c>
      <c r="L2479" s="13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152"/>
        <v>41257.950381944444</v>
      </c>
      <c r="L2480" s="13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152"/>
        <v>41107.726782407408</v>
      </c>
      <c r="L2481" s="13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152"/>
        <v>42227.936157407406</v>
      </c>
      <c r="L2482" s="13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152"/>
        <v>40999.645925925928</v>
      </c>
      <c r="L2483" s="13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152"/>
        <v>40711.782210648147</v>
      </c>
      <c r="L2484" s="13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152"/>
        <v>40970.750034722223</v>
      </c>
      <c r="L2485" s="13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152"/>
        <v>40771.916701388887</v>
      </c>
      <c r="L2486" s="13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152"/>
        <v>40793.998599537037</v>
      </c>
      <c r="L2487" s="13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152"/>
        <v>40991.708055555559</v>
      </c>
      <c r="L2488" s="13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152"/>
        <v>41026.083298611113</v>
      </c>
      <c r="L2489" s="13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152"/>
        <v>40833.633194444446</v>
      </c>
      <c r="L2490" s="13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152"/>
        <v>41373.690266203703</v>
      </c>
      <c r="L2491" s="13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152"/>
        <v>41023.227731481478</v>
      </c>
      <c r="L2492" s="13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152"/>
        <v>40542.839282407411</v>
      </c>
      <c r="L2493" s="13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152"/>
        <v>41024.985972222225</v>
      </c>
      <c r="L2494" s="13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152"/>
        <v>41348.168287037035</v>
      </c>
      <c r="L2495" s="13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152"/>
        <v>41022.645185185182</v>
      </c>
      <c r="L2496" s="13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152"/>
        <v>41036.946469907409</v>
      </c>
      <c r="L2497" s="13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152"/>
        <v>41327.996435185189</v>
      </c>
      <c r="L2498" s="13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156">(((J2499/60)/60)/24)+DATE(1970,1,1)</f>
        <v>40730.878912037035</v>
      </c>
      <c r="L2499" s="13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SUM(E2499/D2499)</f>
        <v>1.127715</v>
      </c>
      <c r="R2499" s="6">
        <f t="shared" ref="R2499:R2562" si="159">SUM(E2499/N2499)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156"/>
        <v>42017.967442129629</v>
      </c>
      <c r="L2500" s="13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156"/>
        <v>41226.648576388885</v>
      </c>
      <c r="L2501" s="13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156"/>
        <v>41053.772858796299</v>
      </c>
      <c r="L2502" s="13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156"/>
        <v>42244.776666666665</v>
      </c>
      <c r="L2503" s="13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156"/>
        <v>41858.825439814813</v>
      </c>
      <c r="L2504" s="13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156"/>
        <v>42498.899398148147</v>
      </c>
      <c r="L2505" s="13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156"/>
        <v>41928.015439814815</v>
      </c>
      <c r="L2506" s="13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156"/>
        <v>42047.05574074074</v>
      </c>
      <c r="L2507" s="13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156"/>
        <v>42258.297094907408</v>
      </c>
      <c r="L2508" s="13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156"/>
        <v>42105.072962962964</v>
      </c>
      <c r="L2509" s="13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156"/>
        <v>41835.951782407406</v>
      </c>
      <c r="L2510" s="13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156"/>
        <v>42058.809594907405</v>
      </c>
      <c r="L2511" s="13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156"/>
        <v>42078.997361111105</v>
      </c>
      <c r="L2512" s="13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156"/>
        <v>42371.446909722217</v>
      </c>
      <c r="L2513" s="13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156"/>
        <v>41971.876863425925</v>
      </c>
      <c r="L2514" s="13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156"/>
        <v>42732.00681712963</v>
      </c>
      <c r="L2515" s="13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156"/>
        <v>41854.389780092592</v>
      </c>
      <c r="L2516" s="13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156"/>
        <v>42027.839733796296</v>
      </c>
      <c r="L2517" s="13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156"/>
        <v>41942.653379629628</v>
      </c>
      <c r="L2518" s="13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156"/>
        <v>42052.802430555559</v>
      </c>
      <c r="L2519" s="13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156"/>
        <v>41926.680879629632</v>
      </c>
      <c r="L2520" s="13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156"/>
        <v>41809.155138888891</v>
      </c>
      <c r="L2521" s="13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156"/>
        <v>42612.600520833337</v>
      </c>
      <c r="L2522" s="13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156"/>
        <v>42269.967835648145</v>
      </c>
      <c r="L2523" s="13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156"/>
        <v>42460.573611111111</v>
      </c>
      <c r="L2524" s="13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156"/>
        <v>41930.975601851853</v>
      </c>
      <c r="L2525" s="13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156"/>
        <v>41961.807372685187</v>
      </c>
      <c r="L2526" s="13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156"/>
        <v>41058.844571759262</v>
      </c>
      <c r="L2527" s="13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156"/>
        <v>41953.091134259259</v>
      </c>
      <c r="L2528" s="13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156"/>
        <v>41546.75105324074</v>
      </c>
      <c r="L2529" s="13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156"/>
        <v>42217.834525462968</v>
      </c>
      <c r="L2530" s="13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156"/>
        <v>40948.080729166664</v>
      </c>
      <c r="L2531" s="13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156"/>
        <v>42081.864641203705</v>
      </c>
      <c r="L2532" s="13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156"/>
        <v>42208.680023148147</v>
      </c>
      <c r="L2533" s="13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156"/>
        <v>41107.849143518521</v>
      </c>
      <c r="L2534" s="13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156"/>
        <v>41304.751284722224</v>
      </c>
      <c r="L2535" s="13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156"/>
        <v>40127.700370370374</v>
      </c>
      <c r="L2536" s="13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156"/>
        <v>41943.791030092594</v>
      </c>
      <c r="L2537" s="13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156"/>
        <v>41464.106087962966</v>
      </c>
      <c r="L2538" s="13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156"/>
        <v>40696.648784722223</v>
      </c>
      <c r="L2539" s="13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156"/>
        <v>41298.509965277779</v>
      </c>
      <c r="L2540" s="13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156"/>
        <v>41977.902222222227</v>
      </c>
      <c r="L2541" s="13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156"/>
        <v>40785.675011574072</v>
      </c>
      <c r="L2542" s="13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156"/>
        <v>41483.449282407404</v>
      </c>
      <c r="L2543" s="13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156"/>
        <v>41509.426585648151</v>
      </c>
      <c r="L2544" s="13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156"/>
        <v>40514.107615740737</v>
      </c>
      <c r="L2545" s="13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156"/>
        <v>41068.520474537036</v>
      </c>
      <c r="L2546" s="13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156"/>
        <v>42027.13817129629</v>
      </c>
      <c r="L2547" s="13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156"/>
        <v>41524.858553240738</v>
      </c>
      <c r="L2548" s="13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156"/>
        <v>40973.773182870369</v>
      </c>
      <c r="L2549" s="13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156"/>
        <v>42618.625428240746</v>
      </c>
      <c r="L2550" s="13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156"/>
        <v>41390.757754629631</v>
      </c>
      <c r="L2551" s="13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156"/>
        <v>42228.634328703702</v>
      </c>
      <c r="L2552" s="13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156"/>
        <v>40961.252141203702</v>
      </c>
      <c r="L2553" s="13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156"/>
        <v>42769.809965277775</v>
      </c>
      <c r="L2554" s="13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156"/>
        <v>41113.199155092596</v>
      </c>
      <c r="L2555" s="13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156"/>
        <v>42125.078275462962</v>
      </c>
      <c r="L2556" s="13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156"/>
        <v>41026.655011574076</v>
      </c>
      <c r="L2557" s="13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156"/>
        <v>41222.991400462961</v>
      </c>
      <c r="L2558" s="13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156"/>
        <v>41744.745208333334</v>
      </c>
      <c r="L2559" s="13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156"/>
        <v>42093.860023148154</v>
      </c>
      <c r="L2560" s="13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156"/>
        <v>40829.873657407406</v>
      </c>
      <c r="L2561" s="13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156"/>
        <v>42039.951087962967</v>
      </c>
      <c r="L2562" s="13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160">(((J2563/60)/60)/24)+DATE(1970,1,1)</f>
        <v>42260.528807870374</v>
      </c>
      <c r="L2563" s="13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SUM(E2563/D2563)</f>
        <v>0</v>
      </c>
      <c r="R2563" s="6" t="e">
        <f t="shared" ref="R2563:R2626" si="163">SUM(E2563/N2563)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160"/>
        <v>42594.524756944447</v>
      </c>
      <c r="L2564" s="13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160"/>
        <v>42155.139479166668</v>
      </c>
      <c r="L2565" s="13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160"/>
        <v>41822.040497685186</v>
      </c>
      <c r="L2566" s="13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160"/>
        <v>42440.650335648148</v>
      </c>
      <c r="L2567" s="13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160"/>
        <v>41842.980879629627</v>
      </c>
      <c r="L2568" s="13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160"/>
        <v>42087.878912037035</v>
      </c>
      <c r="L2569" s="13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160"/>
        <v>42584.666597222225</v>
      </c>
      <c r="L2570" s="13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160"/>
        <v>42234.105462962965</v>
      </c>
      <c r="L2571" s="13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160"/>
        <v>42744.903182870374</v>
      </c>
      <c r="L2572" s="13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160"/>
        <v>42449.341678240744</v>
      </c>
      <c r="L2573" s="13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160"/>
        <v>42077.119409722218</v>
      </c>
      <c r="L2574" s="13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160"/>
        <v>41829.592002314814</v>
      </c>
      <c r="L2575" s="13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160"/>
        <v>42487.825752314813</v>
      </c>
      <c r="L2576" s="13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160"/>
        <v>41986.108726851846</v>
      </c>
      <c r="L2577" s="13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160"/>
        <v>42060.00980324074</v>
      </c>
      <c r="L2578" s="13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160"/>
        <v>41830.820567129631</v>
      </c>
      <c r="L2579" s="13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160"/>
        <v>42238.022905092599</v>
      </c>
      <c r="L2580" s="13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160"/>
        <v>41837.829895833333</v>
      </c>
      <c r="L2581" s="13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160"/>
        <v>42110.326423611114</v>
      </c>
      <c r="L2582" s="13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160"/>
        <v>42294.628449074073</v>
      </c>
      <c r="L2583" s="13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160"/>
        <v>42642.988819444443</v>
      </c>
      <c r="L2584" s="13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160"/>
        <v>42019.76944444445</v>
      </c>
      <c r="L2585" s="13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160"/>
        <v>42140.173252314817</v>
      </c>
      <c r="L2586" s="13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160"/>
        <v>41795.963333333333</v>
      </c>
      <c r="L2587" s="13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160"/>
        <v>42333.330277777779</v>
      </c>
      <c r="L2588" s="13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160"/>
        <v>42338.675381944442</v>
      </c>
      <c r="L2589" s="13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160"/>
        <v>42042.676226851851</v>
      </c>
      <c r="L2590" s="13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160"/>
        <v>42422.536192129628</v>
      </c>
      <c r="L2591" s="13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160"/>
        <v>42388.589085648149</v>
      </c>
      <c r="L2592" s="13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160"/>
        <v>42382.906527777777</v>
      </c>
      <c r="L2593" s="13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160"/>
        <v>41887.801168981481</v>
      </c>
      <c r="L2594" s="13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160"/>
        <v>42089.84520833334</v>
      </c>
      <c r="L2595" s="13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160"/>
        <v>41828.967916666668</v>
      </c>
      <c r="L2596" s="13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160"/>
        <v>42760.244212962964</v>
      </c>
      <c r="L2597" s="13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160"/>
        <v>41828.664456018516</v>
      </c>
      <c r="L2598" s="13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160"/>
        <v>42510.341631944444</v>
      </c>
      <c r="L2599" s="13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160"/>
        <v>42240.840289351851</v>
      </c>
      <c r="L2600" s="13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160"/>
        <v>41809.754016203704</v>
      </c>
      <c r="L2601" s="13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160"/>
        <v>42394.900462962964</v>
      </c>
      <c r="L2602" s="13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160"/>
        <v>41150.902187499996</v>
      </c>
      <c r="L2603" s="13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160"/>
        <v>41915.747314814813</v>
      </c>
      <c r="L2604" s="13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160"/>
        <v>41617.912662037037</v>
      </c>
      <c r="L2605" s="13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160"/>
        <v>40998.051192129627</v>
      </c>
      <c r="L2606" s="13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160"/>
        <v>42508.541550925926</v>
      </c>
      <c r="L2607" s="13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160"/>
        <v>41726.712754629632</v>
      </c>
      <c r="L2608" s="13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160"/>
        <v>42184.874675925923</v>
      </c>
      <c r="L2609" s="13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160"/>
        <v>42767.801712962959</v>
      </c>
      <c r="L2610" s="13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160"/>
        <v>41075.237858796296</v>
      </c>
      <c r="L2611" s="13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160"/>
        <v>42564.881076388891</v>
      </c>
      <c r="L2612" s="13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160"/>
        <v>42704.335810185185</v>
      </c>
      <c r="L2613" s="13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160"/>
        <v>41982.143171296295</v>
      </c>
      <c r="L2614" s="13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160"/>
        <v>41143.81821759259</v>
      </c>
      <c r="L2615" s="13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160"/>
        <v>41730.708472222221</v>
      </c>
      <c r="L2616" s="13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160"/>
        <v>42453.49726851852</v>
      </c>
      <c r="L2617" s="13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160"/>
        <v>42211.99454861111</v>
      </c>
      <c r="L2618" s="13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160"/>
        <v>41902.874432870369</v>
      </c>
      <c r="L2619" s="13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160"/>
        <v>42279.792372685188</v>
      </c>
      <c r="L2620" s="13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160"/>
        <v>42273.884305555555</v>
      </c>
      <c r="L2621" s="13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160"/>
        <v>42251.16715277778</v>
      </c>
      <c r="L2622" s="13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160"/>
        <v>42115.74754629629</v>
      </c>
      <c r="L2623" s="13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160"/>
        <v>42689.74324074074</v>
      </c>
      <c r="L2624" s="13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160"/>
        <v>42692.256550925929</v>
      </c>
      <c r="L2625" s="13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160"/>
        <v>41144.42155092593</v>
      </c>
      <c r="L2626" s="13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164">(((J2627/60)/60)/24)+DATE(1970,1,1)</f>
        <v>42658.810277777782</v>
      </c>
      <c r="L2627" s="13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SUM(E2627/D2627)</f>
        <v>9.56</v>
      </c>
      <c r="R2627" s="6">
        <f t="shared" ref="R2627:R2690" si="167">SUM(E2627/N2627)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164"/>
        <v>42128.628113425926</v>
      </c>
      <c r="L2628" s="13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164"/>
        <v>42304.829409722224</v>
      </c>
      <c r="L2629" s="13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164"/>
        <v>41953.966053240743</v>
      </c>
      <c r="L2630" s="13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164"/>
        <v>42108.538449074069</v>
      </c>
      <c r="L2631" s="13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164"/>
        <v>42524.105462962965</v>
      </c>
      <c r="L2632" s="13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164"/>
        <v>42218.169293981482</v>
      </c>
      <c r="L2633" s="13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164"/>
        <v>42494.061793981484</v>
      </c>
      <c r="L2634" s="13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164"/>
        <v>41667.823287037041</v>
      </c>
      <c r="L2635" s="13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164"/>
        <v>42612.656493055561</v>
      </c>
      <c r="L2636" s="13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164"/>
        <v>42037.950937500005</v>
      </c>
      <c r="L2637" s="13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164"/>
        <v>42636.614745370374</v>
      </c>
      <c r="L2638" s="13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164"/>
        <v>42639.549479166672</v>
      </c>
      <c r="L2639" s="13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164"/>
        <v>41989.913136574076</v>
      </c>
      <c r="L2640" s="13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164"/>
        <v>42024.86513888889</v>
      </c>
      <c r="L2641" s="13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164"/>
        <v>42103.160578703704</v>
      </c>
      <c r="L2642" s="13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164"/>
        <v>41880.827118055553</v>
      </c>
      <c r="L2643" s="13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164"/>
        <v>42536.246620370366</v>
      </c>
      <c r="L2644" s="13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164"/>
        <v>42689.582349537035</v>
      </c>
      <c r="L2645" s="13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164"/>
        <v>42774.792071759264</v>
      </c>
      <c r="L2646" s="13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164"/>
        <v>41921.842627314814</v>
      </c>
      <c r="L2647" s="13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164"/>
        <v>42226.313298611116</v>
      </c>
      <c r="L2648" s="13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164"/>
        <v>42200.261793981481</v>
      </c>
      <c r="L2649" s="13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164"/>
        <v>42408.714814814812</v>
      </c>
      <c r="L2650" s="13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164"/>
        <v>42341.99700231482</v>
      </c>
      <c r="L2651" s="13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164"/>
        <v>42695.624340277776</v>
      </c>
      <c r="L2652" s="13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164"/>
        <v>42327.805659722217</v>
      </c>
      <c r="L2653" s="13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164"/>
        <v>41953.158854166672</v>
      </c>
      <c r="L2654" s="13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164"/>
        <v>41771.651932870373</v>
      </c>
      <c r="L2655" s="13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164"/>
        <v>42055.600995370376</v>
      </c>
      <c r="L2656" s="13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164"/>
        <v>42381.866284722222</v>
      </c>
      <c r="L2657" s="13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164"/>
        <v>42767.688518518517</v>
      </c>
      <c r="L2658" s="13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164"/>
        <v>42551.928854166668</v>
      </c>
      <c r="L2659" s="13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164"/>
        <v>42551.884189814817</v>
      </c>
      <c r="L2660" s="13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164"/>
        <v>42082.069560185191</v>
      </c>
      <c r="L2661" s="13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164"/>
        <v>42272.713171296295</v>
      </c>
      <c r="L2662" s="13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164"/>
        <v>41542.958449074074</v>
      </c>
      <c r="L2663" s="13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164"/>
        <v>42207.746678240743</v>
      </c>
      <c r="L2664" s="13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164"/>
        <v>42222.622766203705</v>
      </c>
      <c r="L2665" s="13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164"/>
        <v>42313.02542824074</v>
      </c>
      <c r="L2666" s="13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164"/>
        <v>42083.895532407405</v>
      </c>
      <c r="L2667" s="13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164"/>
        <v>42235.764340277776</v>
      </c>
      <c r="L2668" s="13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164"/>
        <v>42380.926111111112</v>
      </c>
      <c r="L2669" s="13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164"/>
        <v>42275.588715277772</v>
      </c>
      <c r="L2670" s="13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164"/>
        <v>42319.035833333335</v>
      </c>
      <c r="L2671" s="13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164"/>
        <v>41821.020601851851</v>
      </c>
      <c r="L2672" s="13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164"/>
        <v>41962.749027777783</v>
      </c>
      <c r="L2673" s="13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164"/>
        <v>42344.884143518517</v>
      </c>
      <c r="L2674" s="13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164"/>
        <v>41912.541655092595</v>
      </c>
      <c r="L2675" s="13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164"/>
        <v>42529.632754629631</v>
      </c>
      <c r="L2676" s="13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164"/>
        <v>41923.857511574075</v>
      </c>
      <c r="L2677" s="13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164"/>
        <v>42482.624699074076</v>
      </c>
      <c r="L2678" s="13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164"/>
        <v>41793.029432870368</v>
      </c>
      <c r="L2679" s="13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164"/>
        <v>42241.798206018517</v>
      </c>
      <c r="L2680" s="13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164"/>
        <v>42033.001087962963</v>
      </c>
      <c r="L2681" s="13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164"/>
        <v>42436.211701388893</v>
      </c>
      <c r="L2682" s="13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164"/>
        <v>41805.895254629628</v>
      </c>
      <c r="L2683" s="13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164"/>
        <v>41932.871990740743</v>
      </c>
      <c r="L2684" s="13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164"/>
        <v>42034.75509259259</v>
      </c>
      <c r="L2685" s="13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164"/>
        <v>41820.914641203701</v>
      </c>
      <c r="L2686" s="13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164"/>
        <v>42061.69594907407</v>
      </c>
      <c r="L2687" s="13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164"/>
        <v>41892.974803240737</v>
      </c>
      <c r="L2688" s="13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164"/>
        <v>42154.64025462963</v>
      </c>
      <c r="L2689" s="13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164"/>
        <v>42028.118865740747</v>
      </c>
      <c r="L2690" s="13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168">(((J2691/60)/60)/24)+DATE(1970,1,1)</f>
        <v>42551.961689814809</v>
      </c>
      <c r="L2691" s="13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SUM(E2691/D2691)</f>
        <v>2.8571428571428571E-5</v>
      </c>
      <c r="R2691" s="6">
        <f t="shared" ref="R2691:R2754" si="171">SUM(E2691/N2691)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168"/>
        <v>42113.105046296296</v>
      </c>
      <c r="L2692" s="13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168"/>
        <v>42089.724039351851</v>
      </c>
      <c r="L2693" s="13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168"/>
        <v>42058.334027777775</v>
      </c>
      <c r="L2694" s="13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168"/>
        <v>41834.138495370367</v>
      </c>
      <c r="L2695" s="13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168"/>
        <v>41878.140497685185</v>
      </c>
      <c r="L2696" s="13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168"/>
        <v>42048.181921296295</v>
      </c>
      <c r="L2697" s="13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168"/>
        <v>41964.844444444447</v>
      </c>
      <c r="L2698" s="13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168"/>
        <v>42187.940081018518</v>
      </c>
      <c r="L2699" s="13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168"/>
        <v>41787.898240740738</v>
      </c>
      <c r="L2700" s="13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168"/>
        <v>41829.896562499998</v>
      </c>
      <c r="L2701" s="13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168"/>
        <v>41870.87467592593</v>
      </c>
      <c r="L2702" s="13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168"/>
        <v>42801.774699074071</v>
      </c>
      <c r="L2703" s="13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168"/>
        <v>42800.801817129628</v>
      </c>
      <c r="L2704" s="13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168"/>
        <v>42756.690162037034</v>
      </c>
      <c r="L2705" s="13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168"/>
        <v>42787.862430555557</v>
      </c>
      <c r="L2706" s="13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168"/>
        <v>42773.916180555556</v>
      </c>
      <c r="L2707" s="13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168"/>
        <v>41899.294942129629</v>
      </c>
      <c r="L2708" s="13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168"/>
        <v>41391.782905092594</v>
      </c>
      <c r="L2709" s="13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168"/>
        <v>42512.698217592595</v>
      </c>
      <c r="L2710" s="13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168"/>
        <v>42612.149780092594</v>
      </c>
      <c r="L2711" s="13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168"/>
        <v>41828.229490740741</v>
      </c>
      <c r="L2712" s="13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168"/>
        <v>41780.745254629634</v>
      </c>
      <c r="L2713" s="13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168"/>
        <v>41432.062037037038</v>
      </c>
      <c r="L2714" s="13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168"/>
        <v>42322.653749999998</v>
      </c>
      <c r="L2715" s="13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168"/>
        <v>42629.655046296291</v>
      </c>
      <c r="L2716" s="13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168"/>
        <v>42387.398472222223</v>
      </c>
      <c r="L2717" s="13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168"/>
        <v>42255.333252314813</v>
      </c>
      <c r="L2718" s="13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168"/>
        <v>41934.914918981485</v>
      </c>
      <c r="L2719" s="13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168"/>
        <v>42465.596585648149</v>
      </c>
      <c r="L2720" s="13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168"/>
        <v>42418.031180555554</v>
      </c>
      <c r="L2721" s="13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168"/>
        <v>42655.465891203698</v>
      </c>
      <c r="L2722" s="13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168"/>
        <v>41493.543958333335</v>
      </c>
      <c r="L2723" s="13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168"/>
        <v>42704.857094907406</v>
      </c>
      <c r="L2724" s="13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168"/>
        <v>41944.83898148148</v>
      </c>
      <c r="L2725" s="13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168"/>
        <v>42199.32707175926</v>
      </c>
      <c r="L2726" s="13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168"/>
        <v>42745.744618055556</v>
      </c>
      <c r="L2727" s="13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168"/>
        <v>42452.579988425925</v>
      </c>
      <c r="L2728" s="13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168"/>
        <v>42198.676655092597</v>
      </c>
      <c r="L2729" s="13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168"/>
        <v>42333.59993055556</v>
      </c>
      <c r="L2730" s="13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168"/>
        <v>42095.240706018521</v>
      </c>
      <c r="L2731" s="13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168"/>
        <v>41351.541377314818</v>
      </c>
      <c r="L2732" s="13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168"/>
        <v>41872.525717592594</v>
      </c>
      <c r="L2733" s="13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168"/>
        <v>41389.808194444442</v>
      </c>
      <c r="L2734" s="13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168"/>
        <v>42044.272847222222</v>
      </c>
      <c r="L2735" s="13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168"/>
        <v>42626.668888888889</v>
      </c>
      <c r="L2736" s="13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168"/>
        <v>41316.120949074073</v>
      </c>
      <c r="L2737" s="13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168"/>
        <v>41722.666354166664</v>
      </c>
      <c r="L2738" s="13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168"/>
        <v>41611.917673611111</v>
      </c>
      <c r="L2739" s="13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168"/>
        <v>42620.143564814818</v>
      </c>
      <c r="L2740" s="13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168"/>
        <v>41719.887928240743</v>
      </c>
      <c r="L2741" s="13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168"/>
        <v>42045.031851851847</v>
      </c>
      <c r="L2742" s="13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168"/>
        <v>41911.657430555555</v>
      </c>
      <c r="L2743" s="13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168"/>
        <v>41030.719756944447</v>
      </c>
      <c r="L2744" s="13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168"/>
        <v>42632.328784722224</v>
      </c>
      <c r="L2745" s="13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168"/>
        <v>40938.062476851854</v>
      </c>
      <c r="L2746" s="13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168"/>
        <v>41044.988055555557</v>
      </c>
      <c r="L2747" s="13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168"/>
        <v>41850.781377314815</v>
      </c>
      <c r="L2748" s="13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168"/>
        <v>41044.64811342593</v>
      </c>
      <c r="L2749" s="13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168"/>
        <v>42585.7106712963</v>
      </c>
      <c r="L2750" s="13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168"/>
        <v>42068.799039351856</v>
      </c>
      <c r="L2751" s="13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168"/>
        <v>41078.899826388886</v>
      </c>
      <c r="L2752" s="13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168"/>
        <v>41747.887060185189</v>
      </c>
      <c r="L2753" s="13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168"/>
        <v>40855.765092592592</v>
      </c>
      <c r="L2754" s="13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172">(((J2755/60)/60)/24)+DATE(1970,1,1)</f>
        <v>41117.900729166664</v>
      </c>
      <c r="L2755" s="13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SUM(E2755/D2755)</f>
        <v>0.19</v>
      </c>
      <c r="R2755" s="6">
        <f t="shared" ref="R2755:R2818" si="175">SUM(E2755/N2755)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172"/>
        <v>41863.636006944449</v>
      </c>
      <c r="L2756" s="13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172"/>
        <v>42072.790821759263</v>
      </c>
      <c r="L2757" s="13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172"/>
        <v>41620.90047453704</v>
      </c>
      <c r="L2758" s="13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172"/>
        <v>42573.65662037037</v>
      </c>
      <c r="L2759" s="13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172"/>
        <v>42639.441932870366</v>
      </c>
      <c r="L2760" s="13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172"/>
        <v>42524.36650462963</v>
      </c>
      <c r="L2761" s="13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172"/>
        <v>41415.461319444446</v>
      </c>
      <c r="L2762" s="13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172"/>
        <v>41247.063576388886</v>
      </c>
      <c r="L2763" s="13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172"/>
        <v>40927.036979166667</v>
      </c>
      <c r="L2764" s="13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172"/>
        <v>41373.579675925925</v>
      </c>
      <c r="L2765" s="13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172"/>
        <v>41030.292025462964</v>
      </c>
      <c r="L2766" s="13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172"/>
        <v>41194.579027777778</v>
      </c>
      <c r="L2767" s="13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172"/>
        <v>40736.668032407404</v>
      </c>
      <c r="L2768" s="13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172"/>
        <v>42172.958912037036</v>
      </c>
      <c r="L2769" s="13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172"/>
        <v>40967.614849537036</v>
      </c>
      <c r="L2770" s="13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172"/>
        <v>41745.826273148145</v>
      </c>
      <c r="L2771" s="13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172"/>
        <v>41686.705208333333</v>
      </c>
      <c r="L2772" s="13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172"/>
        <v>41257.531712962962</v>
      </c>
      <c r="L2773" s="13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172"/>
        <v>41537.869143518517</v>
      </c>
      <c r="L2774" s="13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172"/>
        <v>42474.86482638889</v>
      </c>
      <c r="L2775" s="13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172"/>
        <v>41311.126481481479</v>
      </c>
      <c r="L2776" s="13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172"/>
        <v>40863.013356481482</v>
      </c>
      <c r="L2777" s="13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172"/>
        <v>42136.297175925924</v>
      </c>
      <c r="L2778" s="13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172"/>
        <v>42172.669027777782</v>
      </c>
      <c r="L2779" s="13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172"/>
        <v>41846.978078703702</v>
      </c>
      <c r="L2780" s="13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172"/>
        <v>42300.585891203707</v>
      </c>
      <c r="L2781" s="13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172"/>
        <v>42774.447777777779</v>
      </c>
      <c r="L2782" s="13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172"/>
        <v>42018.94159722222</v>
      </c>
      <c r="L2783" s="13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172"/>
        <v>42026.924976851849</v>
      </c>
      <c r="L2784" s="13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172"/>
        <v>42103.535254629634</v>
      </c>
      <c r="L2785" s="13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172"/>
        <v>41920.787534722222</v>
      </c>
      <c r="L2786" s="13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172"/>
        <v>42558.189432870371</v>
      </c>
      <c r="L2787" s="13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172"/>
        <v>41815.569212962961</v>
      </c>
      <c r="L2788" s="13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172"/>
        <v>41808.198518518519</v>
      </c>
      <c r="L2789" s="13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172"/>
        <v>42550.701886574068</v>
      </c>
      <c r="L2790" s="13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172"/>
        <v>42056.013124999998</v>
      </c>
      <c r="L2791" s="13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172"/>
        <v>42016.938692129625</v>
      </c>
      <c r="L2792" s="13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172"/>
        <v>42591.899988425925</v>
      </c>
      <c r="L2793" s="13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172"/>
        <v>42183.231006944443</v>
      </c>
      <c r="L2794" s="13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172"/>
        <v>42176.419039351851</v>
      </c>
      <c r="L2795" s="13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172"/>
        <v>42416.691655092596</v>
      </c>
      <c r="L2796" s="13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172"/>
        <v>41780.525937500002</v>
      </c>
      <c r="L2797" s="13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172"/>
        <v>41795.528101851851</v>
      </c>
      <c r="L2798" s="13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172"/>
        <v>41798.94027777778</v>
      </c>
      <c r="L2799" s="13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172"/>
        <v>42201.675011574072</v>
      </c>
      <c r="L2800" s="13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172"/>
        <v>42507.264699074076</v>
      </c>
      <c r="L2801" s="13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172"/>
        <v>41948.552847222221</v>
      </c>
      <c r="L2802" s="13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172"/>
        <v>41900.243159722224</v>
      </c>
      <c r="L2803" s="13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172"/>
        <v>42192.64707175926</v>
      </c>
      <c r="L2804" s="13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172"/>
        <v>42158.065694444449</v>
      </c>
      <c r="L2805" s="13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172"/>
        <v>41881.453587962962</v>
      </c>
      <c r="L2806" s="13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172"/>
        <v>42213.505474537036</v>
      </c>
      <c r="L2807" s="13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172"/>
        <v>42185.267245370371</v>
      </c>
      <c r="L2808" s="13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172"/>
        <v>42154.873124999998</v>
      </c>
      <c r="L2809" s="13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172"/>
        <v>42208.84646990741</v>
      </c>
      <c r="L2810" s="13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172"/>
        <v>42451.496817129635</v>
      </c>
      <c r="L2811" s="13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172"/>
        <v>41759.13962962963</v>
      </c>
      <c r="L2812" s="13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172"/>
        <v>42028.496562500004</v>
      </c>
      <c r="L2813" s="13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172"/>
        <v>42054.74418981481</v>
      </c>
      <c r="L2814" s="13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172"/>
        <v>42693.742604166662</v>
      </c>
      <c r="L2815" s="13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172"/>
        <v>42103.399479166663</v>
      </c>
      <c r="L2816" s="13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172"/>
        <v>42559.776724537034</v>
      </c>
      <c r="L2817" s="13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172"/>
        <v>42188.467499999999</v>
      </c>
      <c r="L2818" s="13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176">(((J2819/60)/60)/24)+DATE(1970,1,1)</f>
        <v>42023.634976851856</v>
      </c>
      <c r="L2819" s="13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SUM(E2819/D2819)</f>
        <v>1.3</v>
      </c>
      <c r="R2819" s="6">
        <f t="shared" ref="R2819:R2882" si="179">SUM(E2819/N2819)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176"/>
        <v>42250.598217592589</v>
      </c>
      <c r="L2820" s="13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176"/>
        <v>42139.525567129633</v>
      </c>
      <c r="L2821" s="13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176"/>
        <v>42401.610983796301</v>
      </c>
      <c r="L2822" s="13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176"/>
        <v>41875.922858796301</v>
      </c>
      <c r="L2823" s="13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176"/>
        <v>42060.683935185181</v>
      </c>
      <c r="L2824" s="13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176"/>
        <v>42067.011643518519</v>
      </c>
      <c r="L2825" s="13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176"/>
        <v>42136.270787037036</v>
      </c>
      <c r="L2826" s="13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176"/>
        <v>42312.792662037042</v>
      </c>
      <c r="L2827" s="13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176"/>
        <v>42171.034861111111</v>
      </c>
      <c r="L2828" s="13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176"/>
        <v>42494.683634259258</v>
      </c>
      <c r="L2829" s="13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176"/>
        <v>42254.264687499999</v>
      </c>
      <c r="L2830" s="13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176"/>
        <v>42495.434236111112</v>
      </c>
      <c r="L2831" s="13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176"/>
        <v>41758.839675925927</v>
      </c>
      <c r="L2832" s="13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176"/>
        <v>42171.824884259258</v>
      </c>
      <c r="L2833" s="13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176"/>
        <v>41938.709421296298</v>
      </c>
      <c r="L2834" s="13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176"/>
        <v>42268.127696759257</v>
      </c>
      <c r="L2835" s="13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176"/>
        <v>42019.959837962961</v>
      </c>
      <c r="L2836" s="13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176"/>
        <v>42313.703900462962</v>
      </c>
      <c r="L2837" s="13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176"/>
        <v>42746.261782407411</v>
      </c>
      <c r="L2838" s="13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176"/>
        <v>42307.908379629633</v>
      </c>
      <c r="L2839" s="13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176"/>
        <v>41842.607592592591</v>
      </c>
      <c r="L2840" s="13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176"/>
        <v>41853.240208333329</v>
      </c>
      <c r="L2841" s="13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176"/>
        <v>42060.035636574074</v>
      </c>
      <c r="L2842" s="13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176"/>
        <v>42291.739548611105</v>
      </c>
      <c r="L2843" s="13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176"/>
        <v>41784.952488425923</v>
      </c>
      <c r="L2844" s="13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176"/>
        <v>42492.737847222219</v>
      </c>
      <c r="L2845" s="13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176"/>
        <v>42709.546064814815</v>
      </c>
      <c r="L2846" s="13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176"/>
        <v>42103.016585648147</v>
      </c>
      <c r="L2847" s="13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176"/>
        <v>42108.692060185189</v>
      </c>
      <c r="L2848" s="13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176"/>
        <v>42453.806307870371</v>
      </c>
      <c r="L2849" s="13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176"/>
        <v>42123.648831018523</v>
      </c>
      <c r="L2850" s="13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176"/>
        <v>42453.428240740745</v>
      </c>
      <c r="L2851" s="13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176"/>
        <v>41858.007071759261</v>
      </c>
      <c r="L2852" s="13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176"/>
        <v>42390.002650462964</v>
      </c>
      <c r="L2853" s="13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176"/>
        <v>41781.045173611114</v>
      </c>
      <c r="L2854" s="13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176"/>
        <v>41836.190937499996</v>
      </c>
      <c r="L2855" s="13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176"/>
        <v>42111.71665509259</v>
      </c>
      <c r="L2856" s="13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176"/>
        <v>42370.007766203707</v>
      </c>
      <c r="L2857" s="13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176"/>
        <v>42165.037581018521</v>
      </c>
      <c r="L2858" s="13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176"/>
        <v>42726.920081018514</v>
      </c>
      <c r="L2859" s="13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176"/>
        <v>41954.545081018514</v>
      </c>
      <c r="L2860" s="13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176"/>
        <v>42233.362314814818</v>
      </c>
      <c r="L2861" s="13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176"/>
        <v>42480.800648148142</v>
      </c>
      <c r="L2862" s="13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176"/>
        <v>42257.590833333335</v>
      </c>
      <c r="L2863" s="13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176"/>
        <v>41784.789687500001</v>
      </c>
      <c r="L2864" s="13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176"/>
        <v>41831.675034722226</v>
      </c>
      <c r="L2865" s="13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176"/>
        <v>42172.613506944443</v>
      </c>
      <c r="L2866" s="13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176"/>
        <v>41950.114108796297</v>
      </c>
      <c r="L2867" s="13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176"/>
        <v>42627.955104166671</v>
      </c>
      <c r="L2868" s="13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176"/>
        <v>42531.195277777777</v>
      </c>
      <c r="L2869" s="13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176"/>
        <v>42618.827013888891</v>
      </c>
      <c r="L2870" s="13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176"/>
        <v>42540.593530092592</v>
      </c>
      <c r="L2871" s="13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176"/>
        <v>41746.189409722225</v>
      </c>
      <c r="L2872" s="13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176"/>
        <v>41974.738576388889</v>
      </c>
      <c r="L2873" s="13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176"/>
        <v>42115.11618055556</v>
      </c>
      <c r="L2874" s="13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176"/>
        <v>42002.817488425921</v>
      </c>
      <c r="L2875" s="13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176"/>
        <v>42722.84474537037</v>
      </c>
      <c r="L2876" s="13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176"/>
        <v>42465.128391203703</v>
      </c>
      <c r="L2877" s="13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176"/>
        <v>42171.743969907402</v>
      </c>
      <c r="L2878" s="13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176"/>
        <v>42672.955138888887</v>
      </c>
      <c r="L2879" s="13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176"/>
        <v>42128.615682870368</v>
      </c>
      <c r="L2880" s="13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176"/>
        <v>42359.725243055553</v>
      </c>
      <c r="L2881" s="13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176"/>
        <v>42192.905694444446</v>
      </c>
      <c r="L2882" s="13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180">(((J2883/60)/60)/24)+DATE(1970,1,1)</f>
        <v>41916.597638888888</v>
      </c>
      <c r="L2883" s="13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SUM(E2883/D2883)</f>
        <v>0</v>
      </c>
      <c r="R2883" s="6" t="e">
        <f t="shared" ref="R2883:R2946" si="183">SUM(E2883/N2883)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180"/>
        <v>42461.596273148149</v>
      </c>
      <c r="L2884" s="13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180"/>
        <v>42370.90320601852</v>
      </c>
      <c r="L2885" s="13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180"/>
        <v>41948.727256944447</v>
      </c>
      <c r="L2886" s="13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180"/>
        <v>42047.07640046296</v>
      </c>
      <c r="L2887" s="13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180"/>
        <v>42261.632916666669</v>
      </c>
      <c r="L2888" s="13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180"/>
        <v>41985.427361111113</v>
      </c>
      <c r="L2889" s="13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180"/>
        <v>41922.535185185188</v>
      </c>
      <c r="L2890" s="13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180"/>
        <v>41850.863252314812</v>
      </c>
      <c r="L2891" s="13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180"/>
        <v>41831.742962962962</v>
      </c>
      <c r="L2892" s="13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180"/>
        <v>42415.883425925931</v>
      </c>
      <c r="L2893" s="13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180"/>
        <v>41869.714166666665</v>
      </c>
      <c r="L2894" s="13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180"/>
        <v>41953.773090277777</v>
      </c>
      <c r="L2895" s="13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180"/>
        <v>42037.986284722225</v>
      </c>
      <c r="L2896" s="13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180"/>
        <v>41811.555462962962</v>
      </c>
      <c r="L2897" s="13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180"/>
        <v>42701.908807870372</v>
      </c>
      <c r="L2898" s="13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180"/>
        <v>42258.646504629629</v>
      </c>
      <c r="L2899" s="13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180"/>
        <v>42278.664965277778</v>
      </c>
      <c r="L2900" s="13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180"/>
        <v>42515.078217592592</v>
      </c>
      <c r="L2901" s="13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180"/>
        <v>41830.234166666669</v>
      </c>
      <c r="L2902" s="13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180"/>
        <v>41982.904386574075</v>
      </c>
      <c r="L2903" s="13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180"/>
        <v>42210.439768518518</v>
      </c>
      <c r="L2904" s="13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180"/>
        <v>42196.166874999995</v>
      </c>
      <c r="L2905" s="13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180"/>
        <v>41940.967951388891</v>
      </c>
      <c r="L2906" s="13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180"/>
        <v>42606.056863425925</v>
      </c>
      <c r="L2907" s="13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180"/>
        <v>42199.648912037039</v>
      </c>
      <c r="L2908" s="13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180"/>
        <v>42444.877743055549</v>
      </c>
      <c r="L2909" s="13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180"/>
        <v>42499.731701388882</v>
      </c>
      <c r="L2910" s="13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180"/>
        <v>41929.266215277778</v>
      </c>
      <c r="L2911" s="13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180"/>
        <v>42107.841284722221</v>
      </c>
      <c r="L2912" s="13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180"/>
        <v>42142.768819444449</v>
      </c>
      <c r="L2913" s="13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180"/>
        <v>42354.131643518514</v>
      </c>
      <c r="L2914" s="13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180"/>
        <v>41828.922905092593</v>
      </c>
      <c r="L2915" s="13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180"/>
        <v>42017.907337962963</v>
      </c>
      <c r="L2916" s="13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180"/>
        <v>42415.398032407407</v>
      </c>
      <c r="L2917" s="13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180"/>
        <v>41755.476724537039</v>
      </c>
      <c r="L2918" s="13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180"/>
        <v>42245.234340277777</v>
      </c>
      <c r="L2919" s="13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180"/>
        <v>42278.629710648151</v>
      </c>
      <c r="L2920" s="13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180"/>
        <v>41826.61954861111</v>
      </c>
      <c r="L2921" s="13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180"/>
        <v>42058.792476851857</v>
      </c>
      <c r="L2922" s="13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180"/>
        <v>41877.886620370373</v>
      </c>
      <c r="L2923" s="13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180"/>
        <v>42097.874155092592</v>
      </c>
      <c r="L2924" s="13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180"/>
        <v>42013.15253472222</v>
      </c>
      <c r="L2925" s="13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180"/>
        <v>42103.556828703702</v>
      </c>
      <c r="L2926" s="13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180"/>
        <v>41863.584120370368</v>
      </c>
      <c r="L2927" s="13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180"/>
        <v>42044.765960648147</v>
      </c>
      <c r="L2928" s="13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180"/>
        <v>41806.669317129628</v>
      </c>
      <c r="L2929" s="13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180"/>
        <v>42403.998217592598</v>
      </c>
      <c r="L2930" s="13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180"/>
        <v>41754.564328703702</v>
      </c>
      <c r="L2931" s="13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180"/>
        <v>42101.584074074075</v>
      </c>
      <c r="L2932" s="13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180"/>
        <v>41872.291238425925</v>
      </c>
      <c r="L2933" s="13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180"/>
        <v>42025.164780092593</v>
      </c>
      <c r="L2934" s="13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180"/>
        <v>42495.956631944442</v>
      </c>
      <c r="L2935" s="13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180"/>
        <v>41775.636157407411</v>
      </c>
      <c r="L2936" s="13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180"/>
        <v>42553.583425925928</v>
      </c>
      <c r="L2937" s="13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180"/>
        <v>41912.650729166664</v>
      </c>
      <c r="L2938" s="13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180"/>
        <v>41803.457326388889</v>
      </c>
      <c r="L2939" s="13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180"/>
        <v>42004.703865740739</v>
      </c>
      <c r="L2940" s="13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180"/>
        <v>41845.809166666666</v>
      </c>
      <c r="L2941" s="13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180"/>
        <v>41982.773356481484</v>
      </c>
      <c r="L2942" s="13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180"/>
        <v>42034.960127314815</v>
      </c>
      <c r="L2943" s="13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180"/>
        <v>42334.803923611107</v>
      </c>
      <c r="L2944" s="13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180"/>
        <v>42077.129398148143</v>
      </c>
      <c r="L2945" s="13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180"/>
        <v>42132.9143287037</v>
      </c>
      <c r="L2946" s="13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184">(((J2947/60)/60)/24)+DATE(1970,1,1)</f>
        <v>42118.139583333337</v>
      </c>
      <c r="L2947" s="13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SUM(E2947/D2947)</f>
        <v>0</v>
      </c>
      <c r="R2947" s="6" t="e">
        <f t="shared" ref="R2947:R3010" si="187">SUM(E2947/N2947)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184"/>
        <v>42567.531157407408</v>
      </c>
      <c r="L2948" s="13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184"/>
        <v>42649.562118055561</v>
      </c>
      <c r="L2949" s="13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184"/>
        <v>42097.649224537032</v>
      </c>
      <c r="L2950" s="13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184"/>
        <v>42297.823113425926</v>
      </c>
      <c r="L2951" s="13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184"/>
        <v>42362.36518518519</v>
      </c>
      <c r="L2952" s="13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184"/>
        <v>41872.802928240737</v>
      </c>
      <c r="L2953" s="13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184"/>
        <v>42628.690266203703</v>
      </c>
      <c r="L2954" s="13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184"/>
        <v>42255.791909722218</v>
      </c>
      <c r="L2955" s="13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184"/>
        <v>42790.583368055552</v>
      </c>
      <c r="L2956" s="13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184"/>
        <v>42141.741307870368</v>
      </c>
      <c r="L2957" s="13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184"/>
        <v>42464.958912037036</v>
      </c>
      <c r="L2958" s="13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184"/>
        <v>42031.011249999996</v>
      </c>
      <c r="L2959" s="13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184"/>
        <v>42438.779131944444</v>
      </c>
      <c r="L2960" s="13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184"/>
        <v>42498.008391203708</v>
      </c>
      <c r="L2961" s="13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184"/>
        <v>41863.757210648146</v>
      </c>
      <c r="L2962" s="13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184"/>
        <v>42061.212488425925</v>
      </c>
      <c r="L2963" s="13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184"/>
        <v>42036.24428240741</v>
      </c>
      <c r="L2964" s="13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184"/>
        <v>42157.470185185186</v>
      </c>
      <c r="L2965" s="13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184"/>
        <v>41827.909942129627</v>
      </c>
      <c r="L2966" s="13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184"/>
        <v>42162.729548611111</v>
      </c>
      <c r="L2967" s="13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184"/>
        <v>42233.738564814819</v>
      </c>
      <c r="L2968" s="13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184"/>
        <v>42042.197824074072</v>
      </c>
      <c r="L2969" s="13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184"/>
        <v>42585.523842592593</v>
      </c>
      <c r="L2970" s="13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184"/>
        <v>42097.786493055552</v>
      </c>
      <c r="L2971" s="13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184"/>
        <v>41808.669571759259</v>
      </c>
      <c r="L2972" s="13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184"/>
        <v>41852.658310185187</v>
      </c>
      <c r="L2973" s="13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184"/>
        <v>42694.110185185185</v>
      </c>
      <c r="L2974" s="13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184"/>
        <v>42341.818379629629</v>
      </c>
      <c r="L2975" s="13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184"/>
        <v>41880.061006944445</v>
      </c>
      <c r="L2976" s="13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184"/>
        <v>41941.683865740742</v>
      </c>
      <c r="L2977" s="13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184"/>
        <v>42425.730671296296</v>
      </c>
      <c r="L2978" s="13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184"/>
        <v>42026.88118055556</v>
      </c>
      <c r="L2979" s="13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184"/>
        <v>41922.640590277777</v>
      </c>
      <c r="L2980" s="13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184"/>
        <v>41993.824340277773</v>
      </c>
      <c r="L2981" s="13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184"/>
        <v>42219.915856481486</v>
      </c>
      <c r="L2982" s="13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184"/>
        <v>42225.559675925921</v>
      </c>
      <c r="L2983" s="13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184"/>
        <v>42381.686840277776</v>
      </c>
      <c r="L2984" s="13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184"/>
        <v>41894.632361111115</v>
      </c>
      <c r="L2985" s="13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184"/>
        <v>42576.278715277775</v>
      </c>
      <c r="L2986" s="13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184"/>
        <v>42654.973703703698</v>
      </c>
      <c r="L2987" s="13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184"/>
        <v>42431.500069444446</v>
      </c>
      <c r="L2988" s="13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184"/>
        <v>42627.307303240741</v>
      </c>
      <c r="L2989" s="13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184"/>
        <v>42511.362048611118</v>
      </c>
      <c r="L2990" s="13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184"/>
        <v>42337.02039351852</v>
      </c>
      <c r="L2991" s="13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184"/>
        <v>42341.57430555555</v>
      </c>
      <c r="L2992" s="13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184"/>
        <v>42740.837152777778</v>
      </c>
      <c r="L2993" s="13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184"/>
        <v>42622.767476851848</v>
      </c>
      <c r="L2994" s="13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184"/>
        <v>42390.838738425926</v>
      </c>
      <c r="L2995" s="13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184"/>
        <v>41885.478842592594</v>
      </c>
      <c r="L2996" s="13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184"/>
        <v>42724.665173611109</v>
      </c>
      <c r="L2997" s="13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184"/>
        <v>42090.912500000006</v>
      </c>
      <c r="L2998" s="13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184"/>
        <v>42775.733715277776</v>
      </c>
      <c r="L2999" s="13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184"/>
        <v>41778.193622685183</v>
      </c>
      <c r="L3000" s="13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184"/>
        <v>42780.740277777775</v>
      </c>
      <c r="L3001" s="13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184"/>
        <v>42752.827199074076</v>
      </c>
      <c r="L3002" s="13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184"/>
        <v>42534.895625000005</v>
      </c>
      <c r="L3003" s="13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184"/>
        <v>41239.83625</v>
      </c>
      <c r="L3004" s="13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184"/>
        <v>42398.849259259259</v>
      </c>
      <c r="L3005" s="13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184"/>
        <v>41928.881064814814</v>
      </c>
      <c r="L3006" s="13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184"/>
        <v>41888.674826388888</v>
      </c>
      <c r="L3007" s="13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184"/>
        <v>41957.756840277783</v>
      </c>
      <c r="L3008" s="13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184"/>
        <v>42098.216238425928</v>
      </c>
      <c r="L3009" s="13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184"/>
        <v>42360.212025462963</v>
      </c>
      <c r="L3010" s="13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188">(((J3011/60)/60)/24)+DATE(1970,1,1)</f>
        <v>41939.569907407407</v>
      </c>
      <c r="L3011" s="13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SUM(E3011/D3011)</f>
        <v>1.19756</v>
      </c>
      <c r="R3011" s="6">
        <f t="shared" ref="R3011:R3074" si="191">SUM(E3011/N3011)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188"/>
        <v>41996.832395833335</v>
      </c>
      <c r="L3012" s="13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188"/>
        <v>42334.468935185185</v>
      </c>
      <c r="L3013" s="13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188"/>
        <v>42024.702893518523</v>
      </c>
      <c r="L3014" s="13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188"/>
        <v>42146.836215277777</v>
      </c>
      <c r="L3015" s="13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188"/>
        <v>41920.123611111114</v>
      </c>
      <c r="L3016" s="13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188"/>
        <v>41785.72729166667</v>
      </c>
      <c r="L3017" s="13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188"/>
        <v>41778.548055555555</v>
      </c>
      <c r="L3018" s="13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188"/>
        <v>41841.850034722222</v>
      </c>
      <c r="L3019" s="13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188"/>
        <v>42163.29833333334</v>
      </c>
      <c r="L3020" s="13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188"/>
        <v>41758.833564814813</v>
      </c>
      <c r="L3021" s="13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188"/>
        <v>42170.846446759257</v>
      </c>
      <c r="L3022" s="13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188"/>
        <v>42660.618854166663</v>
      </c>
      <c r="L3023" s="13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188"/>
        <v>42564.95380787037</v>
      </c>
      <c r="L3024" s="13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188"/>
        <v>42121.675763888896</v>
      </c>
      <c r="L3025" s="13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188"/>
        <v>41158.993923611109</v>
      </c>
      <c r="L3026" s="13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188"/>
        <v>41761.509409722225</v>
      </c>
      <c r="L3027" s="13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188"/>
        <v>42783.459398148145</v>
      </c>
      <c r="L3028" s="13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188"/>
        <v>42053.704293981486</v>
      </c>
      <c r="L3029" s="13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188"/>
        <v>42567.264178240745</v>
      </c>
      <c r="L3030" s="13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188"/>
        <v>41932.708877314813</v>
      </c>
      <c r="L3031" s="13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188"/>
        <v>42233.747349537036</v>
      </c>
      <c r="L3032" s="13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188"/>
        <v>42597.882488425923</v>
      </c>
      <c r="L3033" s="13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188"/>
        <v>42228.044664351852</v>
      </c>
      <c r="L3034" s="13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188"/>
        <v>42570.110243055555</v>
      </c>
      <c r="L3035" s="13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188"/>
        <v>42644.535358796296</v>
      </c>
      <c r="L3036" s="13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188"/>
        <v>41368.560289351852</v>
      </c>
      <c r="L3037" s="13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188"/>
        <v>41466.785231481481</v>
      </c>
      <c r="L3038" s="13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188"/>
        <v>40378.893206018518</v>
      </c>
      <c r="L3039" s="13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188"/>
        <v>42373.252280092594</v>
      </c>
      <c r="L3040" s="13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188"/>
        <v>41610.794421296298</v>
      </c>
      <c r="L3041" s="13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188"/>
        <v>42177.791909722218</v>
      </c>
      <c r="L3042" s="13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188"/>
        <v>42359.868611111116</v>
      </c>
      <c r="L3043" s="13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188"/>
        <v>42253.688043981485</v>
      </c>
      <c r="L3044" s="13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188"/>
        <v>42083.070590277777</v>
      </c>
      <c r="L3045" s="13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188"/>
        <v>42387.7268287037</v>
      </c>
      <c r="L3046" s="13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188"/>
        <v>41843.155729166669</v>
      </c>
      <c r="L3047" s="13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188"/>
        <v>41862.803078703706</v>
      </c>
      <c r="L3048" s="13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188"/>
        <v>42443.989050925928</v>
      </c>
      <c r="L3049" s="13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188"/>
        <v>41975.901180555549</v>
      </c>
      <c r="L3050" s="13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188"/>
        <v>42139.014525462961</v>
      </c>
      <c r="L3051" s="13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188"/>
        <v>42465.16851851852</v>
      </c>
      <c r="L3052" s="13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188"/>
        <v>42744.416030092587</v>
      </c>
      <c r="L3053" s="13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188"/>
        <v>42122.670069444444</v>
      </c>
      <c r="L3054" s="13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188"/>
        <v>41862.761724537035</v>
      </c>
      <c r="L3055" s="13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188"/>
        <v>42027.832800925928</v>
      </c>
      <c r="L3056" s="13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188"/>
        <v>41953.95821759259</v>
      </c>
      <c r="L3057" s="13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188"/>
        <v>41851.636388888888</v>
      </c>
      <c r="L3058" s="13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188"/>
        <v>42433.650590277779</v>
      </c>
      <c r="L3059" s="13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188"/>
        <v>42460.374305555553</v>
      </c>
      <c r="L3060" s="13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188"/>
        <v>41829.935717592591</v>
      </c>
      <c r="L3061" s="13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188"/>
        <v>42245.274699074071</v>
      </c>
      <c r="L3062" s="13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188"/>
        <v>41834.784120370372</v>
      </c>
      <c r="L3063" s="13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188"/>
        <v>42248.535787037035</v>
      </c>
      <c r="L3064" s="13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188"/>
        <v>42630.922893518517</v>
      </c>
      <c r="L3065" s="13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188"/>
        <v>42299.130162037036</v>
      </c>
      <c r="L3066" s="13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188"/>
        <v>41825.055231481485</v>
      </c>
      <c r="L3067" s="13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188"/>
        <v>42531.228437500002</v>
      </c>
      <c r="L3068" s="13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188"/>
        <v>42226.938414351855</v>
      </c>
      <c r="L3069" s="13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188"/>
        <v>42263.691574074073</v>
      </c>
      <c r="L3070" s="13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188"/>
        <v>41957.833726851852</v>
      </c>
      <c r="L3071" s="13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188"/>
        <v>42690.733437499999</v>
      </c>
      <c r="L3072" s="13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188"/>
        <v>42097.732418981483</v>
      </c>
      <c r="L3073" s="13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188"/>
        <v>42658.690532407403</v>
      </c>
      <c r="L3074" s="13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192">(((J3075/60)/60)/24)+DATE(1970,1,1)</f>
        <v>42111.684027777781</v>
      </c>
      <c r="L3075" s="13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SUM(E3075/D3075)</f>
        <v>2.3035714285714285E-4</v>
      </c>
      <c r="R3075" s="6">
        <f t="shared" ref="R3075:R3138" si="195">SUM(E3075/N3075)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192"/>
        <v>42409.571284722217</v>
      </c>
      <c r="L3076" s="13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192"/>
        <v>42551.102314814809</v>
      </c>
      <c r="L3077" s="13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192"/>
        <v>42226.651886574073</v>
      </c>
      <c r="L3078" s="13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192"/>
        <v>42766.956921296296</v>
      </c>
      <c r="L3079" s="13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192"/>
        <v>42031.138831018514</v>
      </c>
      <c r="L3080" s="13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192"/>
        <v>42055.713368055556</v>
      </c>
      <c r="L3081" s="13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192"/>
        <v>41940.028287037036</v>
      </c>
      <c r="L3082" s="13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192"/>
        <v>42237.181608796294</v>
      </c>
      <c r="L3083" s="13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192"/>
        <v>42293.922986111109</v>
      </c>
      <c r="L3084" s="13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192"/>
        <v>41853.563402777778</v>
      </c>
      <c r="L3085" s="13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192"/>
        <v>42100.723738425921</v>
      </c>
      <c r="L3086" s="13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192"/>
        <v>42246.883784722217</v>
      </c>
      <c r="L3087" s="13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192"/>
        <v>42173.67082175926</v>
      </c>
      <c r="L3088" s="13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192"/>
        <v>42665.150347222225</v>
      </c>
      <c r="L3089" s="13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192"/>
        <v>41981.57230324074</v>
      </c>
      <c r="L3090" s="13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192"/>
        <v>42528.542627314819</v>
      </c>
      <c r="L3091" s="13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192"/>
        <v>42065.818807870368</v>
      </c>
      <c r="L3092" s="13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192"/>
        <v>42566.948414351849</v>
      </c>
      <c r="L3093" s="13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192"/>
        <v>42255.619351851856</v>
      </c>
      <c r="L3094" s="13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192"/>
        <v>41760.909039351849</v>
      </c>
      <c r="L3095" s="13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192"/>
        <v>42207.795787037037</v>
      </c>
      <c r="L3096" s="13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192"/>
        <v>42523.025231481486</v>
      </c>
      <c r="L3097" s="13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192"/>
        <v>42114.825532407413</v>
      </c>
      <c r="L3098" s="13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192"/>
        <v>42629.503483796296</v>
      </c>
      <c r="L3099" s="13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192"/>
        <v>42359.792233796295</v>
      </c>
      <c r="L3100" s="13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192"/>
        <v>42382.189710648148</v>
      </c>
      <c r="L3101" s="13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192"/>
        <v>41902.622395833336</v>
      </c>
      <c r="L3102" s="13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192"/>
        <v>42171.383530092593</v>
      </c>
      <c r="L3103" s="13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192"/>
        <v>42555.340486111112</v>
      </c>
      <c r="L3104" s="13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192"/>
        <v>42107.156319444446</v>
      </c>
      <c r="L3105" s="13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192"/>
        <v>42006.908692129626</v>
      </c>
      <c r="L3106" s="13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192"/>
        <v>41876.718935185185</v>
      </c>
      <c r="L3107" s="13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192"/>
        <v>42241.429120370376</v>
      </c>
      <c r="L3108" s="13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192"/>
        <v>42128.814247685179</v>
      </c>
      <c r="L3109" s="13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192"/>
        <v>42062.680486111116</v>
      </c>
      <c r="L3110" s="13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192"/>
        <v>41844.125115740739</v>
      </c>
      <c r="L3111" s="13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192"/>
        <v>42745.031469907408</v>
      </c>
      <c r="L3112" s="13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192"/>
        <v>41885.595138888886</v>
      </c>
      <c r="L3113" s="13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192"/>
        <v>42615.121921296297</v>
      </c>
      <c r="L3114" s="13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192"/>
        <v>42081.731273148151</v>
      </c>
      <c r="L3115" s="13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192"/>
        <v>41843.632523148146</v>
      </c>
      <c r="L3116" s="13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192"/>
        <v>42496.447071759263</v>
      </c>
      <c r="L3117" s="13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192"/>
        <v>42081.515335648146</v>
      </c>
      <c r="L3118" s="13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192"/>
        <v>42509.374537037031</v>
      </c>
      <c r="L3119" s="13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192"/>
        <v>42534.649571759262</v>
      </c>
      <c r="L3120" s="13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192"/>
        <v>42060.04550925926</v>
      </c>
      <c r="L3121" s="13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192"/>
        <v>42435.942083333335</v>
      </c>
      <c r="L3122" s="13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192"/>
        <v>41848.679803240739</v>
      </c>
      <c r="L3123" s="13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192"/>
        <v>42678.932083333333</v>
      </c>
      <c r="L3124" s="13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192"/>
        <v>42530.993032407408</v>
      </c>
      <c r="L3125" s="13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192"/>
        <v>41977.780104166668</v>
      </c>
      <c r="L3126" s="13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192"/>
        <v>42346.20685185185</v>
      </c>
      <c r="L3127" s="13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192"/>
        <v>42427.01807870371</v>
      </c>
      <c r="L3128" s="13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192"/>
        <v>42034.856817129628</v>
      </c>
      <c r="L3129" s="13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192"/>
        <v>42780.825706018513</v>
      </c>
      <c r="L3130" s="13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192"/>
        <v>42803.842812499999</v>
      </c>
      <c r="L3131" s="13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192"/>
        <v>42808.640231481477</v>
      </c>
      <c r="L3132" s="13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192"/>
        <v>42803.579224537039</v>
      </c>
      <c r="L3133" s="13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192"/>
        <v>42786.350231481483</v>
      </c>
      <c r="L3134" s="13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192"/>
        <v>42788.565208333333</v>
      </c>
      <c r="L3135" s="13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192"/>
        <v>42800.720127314817</v>
      </c>
      <c r="L3136" s="13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192"/>
        <v>42807.151863425926</v>
      </c>
      <c r="L3137" s="13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192"/>
        <v>42789.462430555555</v>
      </c>
      <c r="L3138" s="13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196">(((J3139/60)/60)/24)+DATE(1970,1,1)</f>
        <v>42807.885057870371</v>
      </c>
      <c r="L3139" s="13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SUM(E3139/D3139)</f>
        <v>3.3333333333333333E-2</v>
      </c>
      <c r="R3139" s="6">
        <f t="shared" ref="R3139:R3202" si="199">SUM(E3139/N3139)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196"/>
        <v>42809.645914351851</v>
      </c>
      <c r="L3140" s="13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196"/>
        <v>42785.270370370374</v>
      </c>
      <c r="L3141" s="13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196"/>
        <v>42802.718784722223</v>
      </c>
      <c r="L3142" s="13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196"/>
        <v>42800.753333333334</v>
      </c>
      <c r="L3143" s="13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196"/>
        <v>42783.513182870374</v>
      </c>
      <c r="L3144" s="13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196"/>
        <v>42808.358287037037</v>
      </c>
      <c r="L3145" s="13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196"/>
        <v>42796.538275462968</v>
      </c>
      <c r="L3146" s="13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196"/>
        <v>42762.040902777779</v>
      </c>
      <c r="L3147" s="13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196"/>
        <v>42796.682476851856</v>
      </c>
      <c r="L3148" s="13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196"/>
        <v>41909.969386574077</v>
      </c>
      <c r="L3149" s="13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196"/>
        <v>41891.665324074071</v>
      </c>
      <c r="L3150" s="13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196"/>
        <v>41226.017361111109</v>
      </c>
      <c r="L3151" s="13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196"/>
        <v>40478.263923611114</v>
      </c>
      <c r="L3152" s="13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196"/>
        <v>41862.83997685185</v>
      </c>
      <c r="L3153" s="13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196"/>
        <v>41550.867673611108</v>
      </c>
      <c r="L3154" s="13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196"/>
        <v>40633.154363425929</v>
      </c>
      <c r="L3155" s="13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196"/>
        <v>40970.875671296293</v>
      </c>
      <c r="L3156" s="13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196"/>
        <v>41233.499131944445</v>
      </c>
      <c r="L3157" s="13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196"/>
        <v>41026.953055555554</v>
      </c>
      <c r="L3158" s="13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196"/>
        <v>41829.788252314815</v>
      </c>
      <c r="L3159" s="13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196"/>
        <v>41447.839722222219</v>
      </c>
      <c r="L3160" s="13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196"/>
        <v>40884.066678240742</v>
      </c>
      <c r="L3161" s="13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196"/>
        <v>41841.26489583333</v>
      </c>
      <c r="L3162" s="13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196"/>
        <v>41897.536134259259</v>
      </c>
      <c r="L3163" s="13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196"/>
        <v>41799.685902777775</v>
      </c>
      <c r="L3164" s="13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196"/>
        <v>41775.753761574073</v>
      </c>
      <c r="L3165" s="13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196"/>
        <v>41766.80572916667</v>
      </c>
      <c r="L3166" s="13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196"/>
        <v>40644.159259259257</v>
      </c>
      <c r="L3167" s="13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196"/>
        <v>41940.69158564815</v>
      </c>
      <c r="L3168" s="13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196"/>
        <v>41839.175706018519</v>
      </c>
      <c r="L3169" s="13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196"/>
        <v>41772.105937500004</v>
      </c>
      <c r="L3170" s="13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196"/>
        <v>41591.737974537034</v>
      </c>
      <c r="L3171" s="13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196"/>
        <v>41789.080370370371</v>
      </c>
      <c r="L3172" s="13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196"/>
        <v>42466.608310185184</v>
      </c>
      <c r="L3173" s="13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196"/>
        <v>40923.729953703703</v>
      </c>
      <c r="L3174" s="13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196"/>
        <v>41878.878379629627</v>
      </c>
      <c r="L3175" s="13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196"/>
        <v>41862.864675925928</v>
      </c>
      <c r="L3176" s="13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196"/>
        <v>40531.886886574073</v>
      </c>
      <c r="L3177" s="13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196"/>
        <v>41477.930914351848</v>
      </c>
      <c r="L3178" s="13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196"/>
        <v>41781.666770833333</v>
      </c>
      <c r="L3179" s="13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196"/>
        <v>41806.605034722219</v>
      </c>
      <c r="L3180" s="13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196"/>
        <v>41375.702210648145</v>
      </c>
      <c r="L3181" s="13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196"/>
        <v>41780.412604166668</v>
      </c>
      <c r="L3182" s="13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196"/>
        <v>41779.310034722221</v>
      </c>
      <c r="L3183" s="13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196"/>
        <v>40883.949317129627</v>
      </c>
      <c r="L3184" s="13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196"/>
        <v>41491.79478009259</v>
      </c>
      <c r="L3185" s="13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196"/>
        <v>41791.993414351848</v>
      </c>
      <c r="L3186" s="13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196"/>
        <v>41829.977326388893</v>
      </c>
      <c r="L3187" s="13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196"/>
        <v>41868.924050925925</v>
      </c>
      <c r="L3188" s="13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196"/>
        <v>41835.666354166664</v>
      </c>
      <c r="L3189" s="13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196"/>
        <v>42144.415532407409</v>
      </c>
      <c r="L3190" s="13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196"/>
        <v>42118.346435185187</v>
      </c>
      <c r="L3191" s="13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196"/>
        <v>42683.151331018518</v>
      </c>
      <c r="L3192" s="13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196"/>
        <v>42538.755428240736</v>
      </c>
      <c r="L3193" s="13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196"/>
        <v>42018.94049768518</v>
      </c>
      <c r="L3194" s="13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196"/>
        <v>42010.968240740738</v>
      </c>
      <c r="L3195" s="13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196"/>
        <v>42182.062476851846</v>
      </c>
      <c r="L3196" s="13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196"/>
        <v>42017.594236111108</v>
      </c>
      <c r="L3197" s="13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196"/>
        <v>42157.598090277781</v>
      </c>
      <c r="L3198" s="13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196"/>
        <v>42009.493263888886</v>
      </c>
      <c r="L3199" s="13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196"/>
        <v>42013.424502314811</v>
      </c>
      <c r="L3200" s="13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196"/>
        <v>41858.761782407404</v>
      </c>
      <c r="L3201" s="13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196"/>
        <v>42460.320613425924</v>
      </c>
      <c r="L3202" s="13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200">(((J3203/60)/60)/24)+DATE(1970,1,1)</f>
        <v>41861.767094907409</v>
      </c>
      <c r="L3203" s="13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SUM(E3203/D3203)</f>
        <v>1.2500000000000001E-2</v>
      </c>
      <c r="R3203" s="6">
        <f t="shared" ref="R3203:R3266" si="203">SUM(E3203/N3203)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200"/>
        <v>42293.853541666671</v>
      </c>
      <c r="L3204" s="13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200"/>
        <v>42242.988680555558</v>
      </c>
      <c r="L3205" s="13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200"/>
        <v>42172.686099537037</v>
      </c>
      <c r="L3206" s="13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200"/>
        <v>42095.374675925923</v>
      </c>
      <c r="L3207" s="13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200"/>
        <v>42236.276053240741</v>
      </c>
      <c r="L3208" s="13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200"/>
        <v>42057.277858796297</v>
      </c>
      <c r="L3209" s="13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200"/>
        <v>41827.605057870373</v>
      </c>
      <c r="L3210" s="13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200"/>
        <v>41778.637245370373</v>
      </c>
      <c r="L3211" s="13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200"/>
        <v>41013.936562499999</v>
      </c>
      <c r="L3212" s="13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200"/>
        <v>41834.586574074077</v>
      </c>
      <c r="L3213" s="13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200"/>
        <v>41829.795729166668</v>
      </c>
      <c r="L3214" s="13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200"/>
        <v>42171.763414351852</v>
      </c>
      <c r="L3215" s="13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200"/>
        <v>42337.792511574073</v>
      </c>
      <c r="L3216" s="13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200"/>
        <v>42219.665173611109</v>
      </c>
      <c r="L3217" s="13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200"/>
        <v>42165.462627314817</v>
      </c>
      <c r="L3218" s="13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200"/>
        <v>42648.546111111107</v>
      </c>
      <c r="L3219" s="13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200"/>
        <v>41971.002152777779</v>
      </c>
      <c r="L3220" s="13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200"/>
        <v>42050.983182870375</v>
      </c>
      <c r="L3221" s="13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200"/>
        <v>42772.833379629628</v>
      </c>
      <c r="L3222" s="13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200"/>
        <v>42155.696793981479</v>
      </c>
      <c r="L3223" s="13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200"/>
        <v>42270.582141203704</v>
      </c>
      <c r="L3224" s="13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200"/>
        <v>42206.835370370376</v>
      </c>
      <c r="L3225" s="13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200"/>
        <v>42697.850844907407</v>
      </c>
      <c r="L3226" s="13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200"/>
        <v>42503.559467592597</v>
      </c>
      <c r="L3227" s="13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200"/>
        <v>42277.583472222221</v>
      </c>
      <c r="L3228" s="13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200"/>
        <v>42722.882361111115</v>
      </c>
      <c r="L3229" s="13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200"/>
        <v>42323.70930555556</v>
      </c>
      <c r="L3230" s="13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200"/>
        <v>41933.291643518518</v>
      </c>
      <c r="L3231" s="13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200"/>
        <v>41898.168125000004</v>
      </c>
      <c r="L3232" s="13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200"/>
        <v>42446.943831018521</v>
      </c>
      <c r="L3233" s="13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200"/>
        <v>42463.81385416667</v>
      </c>
      <c r="L3234" s="13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200"/>
        <v>42766.805034722223</v>
      </c>
      <c r="L3235" s="13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200"/>
        <v>42734.789444444439</v>
      </c>
      <c r="L3236" s="13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200"/>
        <v>42522.347812499997</v>
      </c>
      <c r="L3237" s="13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200"/>
        <v>42702.917048611111</v>
      </c>
      <c r="L3238" s="13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200"/>
        <v>42252.474351851852</v>
      </c>
      <c r="L3239" s="13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200"/>
        <v>42156.510393518518</v>
      </c>
      <c r="L3240" s="13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200"/>
        <v>42278.089039351849</v>
      </c>
      <c r="L3241" s="13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200"/>
        <v>42754.693842592591</v>
      </c>
      <c r="L3242" s="13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200"/>
        <v>41893.324884259258</v>
      </c>
      <c r="L3243" s="13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200"/>
        <v>41871.755694444444</v>
      </c>
      <c r="L3244" s="13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200"/>
        <v>42262.096782407403</v>
      </c>
      <c r="L3245" s="13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200"/>
        <v>42675.694236111114</v>
      </c>
      <c r="L3246" s="13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200"/>
        <v>42135.60020833333</v>
      </c>
      <c r="L3247" s="13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200"/>
        <v>42230.472222222219</v>
      </c>
      <c r="L3248" s="13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200"/>
        <v>42167.434166666666</v>
      </c>
      <c r="L3249" s="13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200"/>
        <v>42068.888391203705</v>
      </c>
      <c r="L3250" s="13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200"/>
        <v>42145.746689814812</v>
      </c>
      <c r="L3251" s="13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200"/>
        <v>41918.742175925923</v>
      </c>
      <c r="L3252" s="13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200"/>
        <v>42146.731087962966</v>
      </c>
      <c r="L3253" s="13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200"/>
        <v>42590.472685185188</v>
      </c>
      <c r="L3254" s="13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200"/>
        <v>42602.576712962968</v>
      </c>
      <c r="L3255" s="13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200"/>
        <v>42059.085752314815</v>
      </c>
      <c r="L3256" s="13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200"/>
        <v>41889.768229166664</v>
      </c>
      <c r="L3257" s="13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200"/>
        <v>42144.573807870373</v>
      </c>
      <c r="L3258" s="13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200"/>
        <v>42758.559629629628</v>
      </c>
      <c r="L3259" s="13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200"/>
        <v>41982.887280092589</v>
      </c>
      <c r="L3260" s="13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200"/>
        <v>42614.760937500003</v>
      </c>
      <c r="L3261" s="13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200"/>
        <v>42303.672662037032</v>
      </c>
      <c r="L3262" s="13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200"/>
        <v>42171.725416666668</v>
      </c>
      <c r="L3263" s="13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200"/>
        <v>41964.315532407403</v>
      </c>
      <c r="L3264" s="13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200"/>
        <v>42284.516064814816</v>
      </c>
      <c r="L3265" s="13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200"/>
        <v>42016.800208333334</v>
      </c>
      <c r="L3266" s="13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204">(((J3267/60)/60)/24)+DATE(1970,1,1)</f>
        <v>42311.711979166663</v>
      </c>
      <c r="L3267" s="13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SUM(E3267/D3267)</f>
        <v>1.64</v>
      </c>
      <c r="R3267" s="6">
        <f t="shared" ref="R3267:R3330" si="207">SUM(E3267/N3267)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204"/>
        <v>42136.536134259266</v>
      </c>
      <c r="L3268" s="13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204"/>
        <v>42172.757638888885</v>
      </c>
      <c r="L3269" s="13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204"/>
        <v>42590.90425925926</v>
      </c>
      <c r="L3270" s="13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204"/>
        <v>42137.395798611105</v>
      </c>
      <c r="L3271" s="13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204"/>
        <v>42167.533159722225</v>
      </c>
      <c r="L3272" s="13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204"/>
        <v>41915.437210648146</v>
      </c>
      <c r="L3273" s="13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204"/>
        <v>42284.500104166669</v>
      </c>
      <c r="L3274" s="13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204"/>
        <v>42611.801412037035</v>
      </c>
      <c r="L3275" s="13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204"/>
        <v>42400.704537037032</v>
      </c>
      <c r="L3276" s="13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204"/>
        <v>42017.88045138889</v>
      </c>
      <c r="L3277" s="13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204"/>
        <v>42426.949988425928</v>
      </c>
      <c r="L3278" s="13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204"/>
        <v>41931.682939814818</v>
      </c>
      <c r="L3279" s="13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204"/>
        <v>42124.848414351851</v>
      </c>
      <c r="L3280" s="13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204"/>
        <v>42431.102534722217</v>
      </c>
      <c r="L3281" s="13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204"/>
        <v>42121.756921296299</v>
      </c>
      <c r="L3282" s="13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204"/>
        <v>42219.019733796296</v>
      </c>
      <c r="L3283" s="13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204"/>
        <v>42445.19430555556</v>
      </c>
      <c r="L3284" s="13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204"/>
        <v>42379.74418981481</v>
      </c>
      <c r="L3285" s="13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204"/>
        <v>42380.884872685187</v>
      </c>
      <c r="L3286" s="13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204"/>
        <v>42762.942430555559</v>
      </c>
      <c r="L3287" s="13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204"/>
        <v>42567.840069444443</v>
      </c>
      <c r="L3288" s="13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204"/>
        <v>42311.750324074077</v>
      </c>
      <c r="L3289" s="13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204"/>
        <v>42505.774479166663</v>
      </c>
      <c r="L3290" s="13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204"/>
        <v>42758.368078703701</v>
      </c>
      <c r="L3291" s="13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204"/>
        <v>42775.51494212963</v>
      </c>
      <c r="L3292" s="13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204"/>
        <v>42232.702546296292</v>
      </c>
      <c r="L3293" s="13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204"/>
        <v>42282.770231481481</v>
      </c>
      <c r="L3294" s="13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204"/>
        <v>42768.425370370373</v>
      </c>
      <c r="L3295" s="13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204"/>
        <v>42141.541134259256</v>
      </c>
      <c r="L3296" s="13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204"/>
        <v>42609.442465277782</v>
      </c>
      <c r="L3297" s="13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204"/>
        <v>42309.756620370375</v>
      </c>
      <c r="L3298" s="13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204"/>
        <v>42193.771481481483</v>
      </c>
      <c r="L3299" s="13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204"/>
        <v>42239.957962962959</v>
      </c>
      <c r="L3300" s="13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204"/>
        <v>42261.917395833334</v>
      </c>
      <c r="L3301" s="13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204"/>
        <v>42102.743773148148</v>
      </c>
      <c r="L3302" s="13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204"/>
        <v>42538.73583333334</v>
      </c>
      <c r="L3303" s="13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204"/>
        <v>42681.35157407407</v>
      </c>
      <c r="L3304" s="13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204"/>
        <v>42056.65143518518</v>
      </c>
      <c r="L3305" s="13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204"/>
        <v>42696.624444444446</v>
      </c>
      <c r="L3306" s="13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204"/>
        <v>42186.855879629627</v>
      </c>
      <c r="L3307" s="13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204"/>
        <v>42493.219236111108</v>
      </c>
      <c r="L3308" s="13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204"/>
        <v>42475.057164351849</v>
      </c>
      <c r="L3309" s="13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204"/>
        <v>42452.876909722225</v>
      </c>
      <c r="L3310" s="13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204"/>
        <v>42628.650208333333</v>
      </c>
      <c r="L3311" s="13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204"/>
        <v>42253.928530092591</v>
      </c>
      <c r="L3312" s="13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204"/>
        <v>42264.29178240741</v>
      </c>
      <c r="L3313" s="13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204"/>
        <v>42664.809560185182</v>
      </c>
      <c r="L3314" s="13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204"/>
        <v>42382.244409722218</v>
      </c>
      <c r="L3315" s="13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204"/>
        <v>42105.267488425925</v>
      </c>
      <c r="L3316" s="13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204"/>
        <v>42466.303715277783</v>
      </c>
      <c r="L3317" s="13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204"/>
        <v>41826.871238425927</v>
      </c>
      <c r="L3318" s="13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204"/>
        <v>42499.039629629624</v>
      </c>
      <c r="L3319" s="13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204"/>
        <v>42431.302002314813</v>
      </c>
      <c r="L3320" s="13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204"/>
        <v>41990.585486111115</v>
      </c>
      <c r="L3321" s="13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204"/>
        <v>42513.045798611114</v>
      </c>
      <c r="L3322" s="13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204"/>
        <v>41914.100289351853</v>
      </c>
      <c r="L3323" s="13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204"/>
        <v>42521.010370370372</v>
      </c>
      <c r="L3324" s="13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204"/>
        <v>42608.36583333333</v>
      </c>
      <c r="L3325" s="13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204"/>
        <v>42512.58321759259</v>
      </c>
      <c r="L3326" s="13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204"/>
        <v>42064.785613425927</v>
      </c>
      <c r="L3327" s="13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204"/>
        <v>42041.714178240742</v>
      </c>
      <c r="L3328" s="13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204"/>
        <v>42468.374606481477</v>
      </c>
      <c r="L3329" s="13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204"/>
        <v>41822.57503472222</v>
      </c>
      <c r="L3330" s="13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208">(((J3331/60)/60)/24)+DATE(1970,1,1)</f>
        <v>41837.323009259257</v>
      </c>
      <c r="L3331" s="13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SUM(E3331/D3331)</f>
        <v>1.1679999999999999</v>
      </c>
      <c r="R3331" s="6">
        <f t="shared" ref="R3331:R3394" si="211">SUM(E3331/N3331)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208"/>
        <v>42065.887361111112</v>
      </c>
      <c r="L3332" s="13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208"/>
        <v>42248.697754629626</v>
      </c>
      <c r="L3333" s="13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208"/>
        <v>41809.860300925924</v>
      </c>
      <c r="L3334" s="13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208"/>
        <v>42148.676851851851</v>
      </c>
      <c r="L3335" s="13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208"/>
        <v>42185.521087962959</v>
      </c>
      <c r="L3336" s="13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208"/>
        <v>41827.674143518518</v>
      </c>
      <c r="L3337" s="13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208"/>
        <v>42437.398680555561</v>
      </c>
      <c r="L3338" s="13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208"/>
        <v>41901.282025462962</v>
      </c>
      <c r="L3339" s="13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208"/>
        <v>42769.574999999997</v>
      </c>
      <c r="L3340" s="13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208"/>
        <v>42549.665717592594</v>
      </c>
      <c r="L3341" s="13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208"/>
        <v>42685.974004629628</v>
      </c>
      <c r="L3342" s="13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208"/>
        <v>42510.798854166671</v>
      </c>
      <c r="L3343" s="13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208"/>
        <v>42062.296412037031</v>
      </c>
      <c r="L3344" s="13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208"/>
        <v>42452.916481481487</v>
      </c>
      <c r="L3345" s="13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208"/>
        <v>41851.200150462959</v>
      </c>
      <c r="L3346" s="13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208"/>
        <v>42053.106111111112</v>
      </c>
      <c r="L3347" s="13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208"/>
        <v>42054.024421296301</v>
      </c>
      <c r="L3348" s="13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208"/>
        <v>42484.551550925928</v>
      </c>
      <c r="L3349" s="13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208"/>
        <v>42466.558796296296</v>
      </c>
      <c r="L3350" s="13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208"/>
        <v>42513.110787037032</v>
      </c>
      <c r="L3351" s="13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208"/>
        <v>42302.701516203699</v>
      </c>
      <c r="L3352" s="13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208"/>
        <v>41806.395428240743</v>
      </c>
      <c r="L3353" s="13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208"/>
        <v>42495.992800925931</v>
      </c>
      <c r="L3354" s="13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208"/>
        <v>42479.432291666672</v>
      </c>
      <c r="L3355" s="13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208"/>
        <v>42270.7269212963</v>
      </c>
      <c r="L3356" s="13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208"/>
        <v>42489.619525462964</v>
      </c>
      <c r="L3357" s="13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208"/>
        <v>42536.815648148149</v>
      </c>
      <c r="L3358" s="13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208"/>
        <v>41822.417939814812</v>
      </c>
      <c r="L3359" s="13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208"/>
        <v>41932.311099537037</v>
      </c>
      <c r="L3360" s="13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208"/>
        <v>42746.057106481487</v>
      </c>
      <c r="L3361" s="13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208"/>
        <v>42697.082673611112</v>
      </c>
      <c r="L3362" s="13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208"/>
        <v>41866.025347222225</v>
      </c>
      <c r="L3363" s="13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208"/>
        <v>42056.091631944444</v>
      </c>
      <c r="L3364" s="13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208"/>
        <v>41851.771354166667</v>
      </c>
      <c r="L3365" s="13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208"/>
        <v>42422.977418981478</v>
      </c>
      <c r="L3366" s="13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208"/>
        <v>42321.101759259262</v>
      </c>
      <c r="L3367" s="13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208"/>
        <v>42107.067557870367</v>
      </c>
      <c r="L3368" s="13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208"/>
        <v>42192.933958333335</v>
      </c>
      <c r="L3369" s="13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208"/>
        <v>41969.199756944443</v>
      </c>
      <c r="L3370" s="13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208"/>
        <v>42690.041435185187</v>
      </c>
      <c r="L3371" s="13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208"/>
        <v>42690.334317129629</v>
      </c>
      <c r="L3372" s="13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208"/>
        <v>42312.874594907407</v>
      </c>
      <c r="L3373" s="13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208"/>
        <v>41855.548101851848</v>
      </c>
      <c r="L3374" s="13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208"/>
        <v>42179.854629629626</v>
      </c>
      <c r="L3375" s="13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208"/>
        <v>42275.731666666667</v>
      </c>
      <c r="L3376" s="13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208"/>
        <v>41765.610798611109</v>
      </c>
      <c r="L3377" s="13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208"/>
        <v>42059.701319444444</v>
      </c>
      <c r="L3378" s="13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208"/>
        <v>42053.732627314821</v>
      </c>
      <c r="L3379" s="13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208"/>
        <v>41858.355393518519</v>
      </c>
      <c r="L3380" s="13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208"/>
        <v>42225.513888888891</v>
      </c>
      <c r="L3381" s="13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208"/>
        <v>41937.95344907407</v>
      </c>
      <c r="L3382" s="13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208"/>
        <v>42044.184988425928</v>
      </c>
      <c r="L3383" s="13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208"/>
        <v>42559.431203703702</v>
      </c>
      <c r="L3384" s="13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208"/>
        <v>42524.782638888893</v>
      </c>
      <c r="L3385" s="13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208"/>
        <v>42292.087592592594</v>
      </c>
      <c r="L3386" s="13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208"/>
        <v>41953.8675</v>
      </c>
      <c r="L3387" s="13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208"/>
        <v>41946.644745370373</v>
      </c>
      <c r="L3388" s="13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208"/>
        <v>41947.762592592589</v>
      </c>
      <c r="L3389" s="13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208"/>
        <v>42143.461122685185</v>
      </c>
      <c r="L3390" s="13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208"/>
        <v>42494.563449074078</v>
      </c>
      <c r="L3391" s="13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208"/>
        <v>41815.774826388886</v>
      </c>
      <c r="L3392" s="13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208"/>
        <v>41830.545694444445</v>
      </c>
      <c r="L3393" s="13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208"/>
        <v>42446.845543981486</v>
      </c>
      <c r="L3394" s="13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212">(((J3395/60)/60)/24)+DATE(1970,1,1)</f>
        <v>41923.921643518523</v>
      </c>
      <c r="L3395" s="13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SUM(E3395/D3395)</f>
        <v>1.0580000000000001</v>
      </c>
      <c r="R3395" s="6">
        <f t="shared" ref="R3395:R3458" si="215">SUM(E3395/N3395)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212"/>
        <v>41817.59542824074</v>
      </c>
      <c r="L3396" s="13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212"/>
        <v>42140.712314814817</v>
      </c>
      <c r="L3397" s="13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212"/>
        <v>41764.44663194444</v>
      </c>
      <c r="L3398" s="13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212"/>
        <v>42378.478344907402</v>
      </c>
      <c r="L3399" s="13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212"/>
        <v>41941.75203703704</v>
      </c>
      <c r="L3400" s="13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212"/>
        <v>42026.920428240745</v>
      </c>
      <c r="L3401" s="13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212"/>
        <v>41834.953865740739</v>
      </c>
      <c r="L3402" s="13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212"/>
        <v>42193.723912037036</v>
      </c>
      <c r="L3403" s="13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212"/>
        <v>42290.61855324074</v>
      </c>
      <c r="L3404" s="13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212"/>
        <v>42150.462083333332</v>
      </c>
      <c r="L3405" s="13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212"/>
        <v>42152.503495370373</v>
      </c>
      <c r="L3406" s="13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212"/>
        <v>42410.017199074078</v>
      </c>
      <c r="L3407" s="13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212"/>
        <v>41791.492777777778</v>
      </c>
      <c r="L3408" s="13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212"/>
        <v>41796.422326388885</v>
      </c>
      <c r="L3409" s="13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212"/>
        <v>41808.991944444446</v>
      </c>
      <c r="L3410" s="13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212"/>
        <v>42544.814328703709</v>
      </c>
      <c r="L3411" s="13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212"/>
        <v>42500.041550925926</v>
      </c>
      <c r="L3412" s="13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212"/>
        <v>42265.022824074069</v>
      </c>
      <c r="L3413" s="13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212"/>
        <v>41879.959050925929</v>
      </c>
      <c r="L3414" s="13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212"/>
        <v>42053.733078703706</v>
      </c>
      <c r="L3415" s="13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212"/>
        <v>42675.832465277781</v>
      </c>
      <c r="L3416" s="13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212"/>
        <v>42467.144166666665</v>
      </c>
      <c r="L3417" s="13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212"/>
        <v>42089.412557870368</v>
      </c>
      <c r="L3418" s="13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212"/>
        <v>41894.91375</v>
      </c>
      <c r="L3419" s="13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212"/>
        <v>41752.83457175926</v>
      </c>
      <c r="L3420" s="13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212"/>
        <v>42448.821585648147</v>
      </c>
      <c r="L3421" s="13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212"/>
        <v>42405.090300925927</v>
      </c>
      <c r="L3422" s="13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212"/>
        <v>42037.791238425925</v>
      </c>
      <c r="L3423" s="13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212"/>
        <v>42323.562222222223</v>
      </c>
      <c r="L3424" s="13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212"/>
        <v>42088.911354166667</v>
      </c>
      <c r="L3425" s="13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212"/>
        <v>42018.676898148144</v>
      </c>
      <c r="L3426" s="13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212"/>
        <v>41884.617314814815</v>
      </c>
      <c r="L3427" s="13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212"/>
        <v>41884.056747685187</v>
      </c>
      <c r="L3428" s="13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212"/>
        <v>41792.645277777774</v>
      </c>
      <c r="L3429" s="13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212"/>
        <v>42038.720451388886</v>
      </c>
      <c r="L3430" s="13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212"/>
        <v>42662.021539351852</v>
      </c>
      <c r="L3431" s="13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212"/>
        <v>41820.945613425924</v>
      </c>
      <c r="L3432" s="13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212"/>
        <v>41839.730937500004</v>
      </c>
      <c r="L3433" s="13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212"/>
        <v>42380.581180555557</v>
      </c>
      <c r="L3434" s="13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212"/>
        <v>41776.063136574077</v>
      </c>
      <c r="L3435" s="13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212"/>
        <v>41800.380428240744</v>
      </c>
      <c r="L3436" s="13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212"/>
        <v>42572.61681712963</v>
      </c>
      <c r="L3437" s="13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212"/>
        <v>41851.541585648149</v>
      </c>
      <c r="L3438" s="13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212"/>
        <v>42205.710879629631</v>
      </c>
      <c r="L3439" s="13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212"/>
        <v>42100.927858796291</v>
      </c>
      <c r="L3440" s="13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212"/>
        <v>42374.911226851851</v>
      </c>
      <c r="L3441" s="13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212"/>
        <v>41809.12300925926</v>
      </c>
      <c r="L3442" s="13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212"/>
        <v>42294.429641203707</v>
      </c>
      <c r="L3443" s="13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212"/>
        <v>42124.841111111105</v>
      </c>
      <c r="L3444" s="13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212"/>
        <v>41861.524837962963</v>
      </c>
      <c r="L3445" s="13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212"/>
        <v>42521.291504629626</v>
      </c>
      <c r="L3446" s="13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212"/>
        <v>42272.530509259261</v>
      </c>
      <c r="L3447" s="13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212"/>
        <v>42016.832465277781</v>
      </c>
      <c r="L3448" s="13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212"/>
        <v>42402.889027777783</v>
      </c>
      <c r="L3449" s="13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212"/>
        <v>41960.119085648148</v>
      </c>
      <c r="L3450" s="13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212"/>
        <v>42532.052523148144</v>
      </c>
      <c r="L3451" s="13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212"/>
        <v>42036.704525462963</v>
      </c>
      <c r="L3452" s="13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212"/>
        <v>42088.723692129628</v>
      </c>
      <c r="L3453" s="13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212"/>
        <v>41820.639189814814</v>
      </c>
      <c r="L3454" s="13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212"/>
        <v>42535.97865740741</v>
      </c>
      <c r="L3455" s="13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212"/>
        <v>41821.698599537034</v>
      </c>
      <c r="L3456" s="13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212"/>
        <v>42626.7503125</v>
      </c>
      <c r="L3457" s="13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212"/>
        <v>41821.205636574072</v>
      </c>
      <c r="L3458" s="13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216">(((J3459/60)/60)/24)+DATE(1970,1,1)</f>
        <v>42016.706678240742</v>
      </c>
      <c r="L3459" s="13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SUM(E3459/D3459)</f>
        <v>1.4019999999999999</v>
      </c>
      <c r="R3459" s="6">
        <f t="shared" ref="R3459:R3522" si="219">SUM(E3459/N3459)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216"/>
        <v>42011.202581018515</v>
      </c>
      <c r="L3460" s="13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216"/>
        <v>42480.479861111111</v>
      </c>
      <c r="L3461" s="13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216"/>
        <v>41852.527222222219</v>
      </c>
      <c r="L3462" s="13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216"/>
        <v>42643.632858796293</v>
      </c>
      <c r="L3463" s="13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216"/>
        <v>42179.898472222223</v>
      </c>
      <c r="L3464" s="13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216"/>
        <v>42612.918807870374</v>
      </c>
      <c r="L3465" s="13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216"/>
        <v>42575.130057870367</v>
      </c>
      <c r="L3466" s="13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216"/>
        <v>42200.625833333332</v>
      </c>
      <c r="L3467" s="13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216"/>
        <v>42420.019097222219</v>
      </c>
      <c r="L3468" s="13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216"/>
        <v>42053.671666666662</v>
      </c>
      <c r="L3469" s="13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216"/>
        <v>42605.765381944439</v>
      </c>
      <c r="L3470" s="13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216"/>
        <v>42458.641724537039</v>
      </c>
      <c r="L3471" s="13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216"/>
        <v>42529.022013888884</v>
      </c>
      <c r="L3472" s="13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216"/>
        <v>41841.820486111108</v>
      </c>
      <c r="L3473" s="13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216"/>
        <v>41928.170497685183</v>
      </c>
      <c r="L3474" s="13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216"/>
        <v>42062.834444444445</v>
      </c>
      <c r="L3475" s="13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216"/>
        <v>42541.501516203702</v>
      </c>
      <c r="L3476" s="13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216"/>
        <v>41918.880833333329</v>
      </c>
      <c r="L3477" s="13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216"/>
        <v>41921.279976851853</v>
      </c>
      <c r="L3478" s="13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216"/>
        <v>42128.736608796295</v>
      </c>
      <c r="L3479" s="13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216"/>
        <v>42053.916921296302</v>
      </c>
      <c r="L3480" s="13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216"/>
        <v>41781.855092592588</v>
      </c>
      <c r="L3481" s="13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216"/>
        <v>42171.317442129628</v>
      </c>
      <c r="L3482" s="13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216"/>
        <v>41989.24754629629</v>
      </c>
      <c r="L3483" s="13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216"/>
        <v>41796.771597222221</v>
      </c>
      <c r="L3484" s="13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216"/>
        <v>41793.668761574074</v>
      </c>
      <c r="L3485" s="13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216"/>
        <v>42506.760405092587</v>
      </c>
      <c r="L3486" s="13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216"/>
        <v>42372.693055555559</v>
      </c>
      <c r="L3487" s="13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216"/>
        <v>42126.87501157407</v>
      </c>
      <c r="L3488" s="13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216"/>
        <v>42149.940416666665</v>
      </c>
      <c r="L3489" s="13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216"/>
        <v>42087.768055555556</v>
      </c>
      <c r="L3490" s="13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216"/>
        <v>41753.635775462964</v>
      </c>
      <c r="L3491" s="13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216"/>
        <v>42443.802361111113</v>
      </c>
      <c r="L3492" s="13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216"/>
        <v>42121.249814814815</v>
      </c>
      <c r="L3493" s="13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216"/>
        <v>42268.009224537032</v>
      </c>
      <c r="L3494" s="13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216"/>
        <v>41848.866157407407</v>
      </c>
      <c r="L3495" s="13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216"/>
        <v>42689.214988425927</v>
      </c>
      <c r="L3496" s="13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216"/>
        <v>41915.762835648151</v>
      </c>
      <c r="L3497" s="13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216"/>
        <v>42584.846828703703</v>
      </c>
      <c r="L3498" s="13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216"/>
        <v>42511.741944444439</v>
      </c>
      <c r="L3499" s="13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216"/>
        <v>42459.15861111111</v>
      </c>
      <c r="L3500" s="13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216"/>
        <v>42132.036168981482</v>
      </c>
      <c r="L3501" s="13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216"/>
        <v>42419.91942129629</v>
      </c>
      <c r="L3502" s="13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216"/>
        <v>42233.763831018514</v>
      </c>
      <c r="L3503" s="13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216"/>
        <v>42430.839398148149</v>
      </c>
      <c r="L3504" s="13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216"/>
        <v>42545.478333333333</v>
      </c>
      <c r="L3505" s="13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216"/>
        <v>42297.748738425929</v>
      </c>
      <c r="L3506" s="13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216"/>
        <v>41760.935706018521</v>
      </c>
      <c r="L3507" s="13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216"/>
        <v>41829.734259259261</v>
      </c>
      <c r="L3508" s="13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216"/>
        <v>42491.92288194444</v>
      </c>
      <c r="L3509" s="13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216"/>
        <v>42477.729780092588</v>
      </c>
      <c r="L3510" s="13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216"/>
        <v>41950.859560185185</v>
      </c>
      <c r="L3511" s="13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216"/>
        <v>41802.62090277778</v>
      </c>
      <c r="L3512" s="13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216"/>
        <v>41927.873784722222</v>
      </c>
      <c r="L3513" s="13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216"/>
        <v>42057.536944444444</v>
      </c>
      <c r="L3514" s="13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216"/>
        <v>41781.096203703702</v>
      </c>
      <c r="L3515" s="13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216"/>
        <v>42020.846666666665</v>
      </c>
      <c r="L3516" s="13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216"/>
        <v>42125.772812499999</v>
      </c>
      <c r="L3517" s="13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216"/>
        <v>41856.010069444441</v>
      </c>
      <c r="L3518" s="13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216"/>
        <v>41794.817523148151</v>
      </c>
      <c r="L3519" s="13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216"/>
        <v>41893.783553240741</v>
      </c>
      <c r="L3520" s="13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216"/>
        <v>42037.598958333328</v>
      </c>
      <c r="L3521" s="13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216"/>
        <v>42227.824212962965</v>
      </c>
      <c r="L3522" s="13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220">(((J3523/60)/60)/24)+DATE(1970,1,1)</f>
        <v>41881.361342592594</v>
      </c>
      <c r="L3523" s="13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SUM(E3523/D3523)</f>
        <v>1.6942857142857144</v>
      </c>
      <c r="R3523" s="6">
        <f t="shared" ref="R3523:R3586" si="223">SUM(E3523/N3523)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220"/>
        <v>42234.789884259255</v>
      </c>
      <c r="L3524" s="13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220"/>
        <v>42581.397546296299</v>
      </c>
      <c r="L3525" s="13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220"/>
        <v>41880.76357638889</v>
      </c>
      <c r="L3526" s="13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220"/>
        <v>42214.6956712963</v>
      </c>
      <c r="L3527" s="13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220"/>
        <v>42460.335312499999</v>
      </c>
      <c r="L3528" s="13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220"/>
        <v>42167.023206018523</v>
      </c>
      <c r="L3529" s="13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220"/>
        <v>42733.50136574074</v>
      </c>
      <c r="L3530" s="13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220"/>
        <v>42177.761782407411</v>
      </c>
      <c r="L3531" s="13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220"/>
        <v>42442.623344907406</v>
      </c>
      <c r="L3532" s="13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220"/>
        <v>42521.654328703706</v>
      </c>
      <c r="L3533" s="13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220"/>
        <v>41884.599849537037</v>
      </c>
      <c r="L3534" s="13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220"/>
        <v>42289.761192129634</v>
      </c>
      <c r="L3535" s="13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220"/>
        <v>42243.6252662037</v>
      </c>
      <c r="L3536" s="13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220"/>
        <v>42248.640162037031</v>
      </c>
      <c r="L3537" s="13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220"/>
        <v>42328.727141203708</v>
      </c>
      <c r="L3538" s="13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220"/>
        <v>41923.354351851849</v>
      </c>
      <c r="L3539" s="13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220"/>
        <v>42571.420601851853</v>
      </c>
      <c r="L3540" s="13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220"/>
        <v>42600.756041666667</v>
      </c>
      <c r="L3541" s="13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220"/>
        <v>42517.003368055557</v>
      </c>
      <c r="L3542" s="13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220"/>
        <v>42222.730034722219</v>
      </c>
      <c r="L3543" s="13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220"/>
        <v>41829.599791666667</v>
      </c>
      <c r="L3544" s="13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220"/>
        <v>42150.755312499998</v>
      </c>
      <c r="L3545" s="13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220"/>
        <v>42040.831678240742</v>
      </c>
      <c r="L3546" s="13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220"/>
        <v>42075.807395833333</v>
      </c>
      <c r="L3547" s="13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220"/>
        <v>42073.660694444443</v>
      </c>
      <c r="L3548" s="13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220"/>
        <v>42480.078715277778</v>
      </c>
      <c r="L3549" s="13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220"/>
        <v>42411.942291666666</v>
      </c>
      <c r="L3550" s="13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220"/>
        <v>42223.394363425927</v>
      </c>
      <c r="L3551" s="13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220"/>
        <v>42462.893495370372</v>
      </c>
      <c r="L3552" s="13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220"/>
        <v>41753.515856481477</v>
      </c>
      <c r="L3553" s="13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220"/>
        <v>41788.587083333332</v>
      </c>
      <c r="L3554" s="13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220"/>
        <v>42196.028703703705</v>
      </c>
      <c r="L3555" s="13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220"/>
        <v>42016.050451388888</v>
      </c>
      <c r="L3556" s="13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220"/>
        <v>42661.442060185189</v>
      </c>
      <c r="L3557" s="13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220"/>
        <v>41808.649583333332</v>
      </c>
      <c r="L3558" s="13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220"/>
        <v>41730.276747685188</v>
      </c>
      <c r="L3559" s="13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220"/>
        <v>42139.816840277781</v>
      </c>
      <c r="L3560" s="13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220"/>
        <v>42194.096157407403</v>
      </c>
      <c r="L3561" s="13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220"/>
        <v>42115.889652777783</v>
      </c>
      <c r="L3562" s="13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220"/>
        <v>42203.680300925931</v>
      </c>
      <c r="L3563" s="13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220"/>
        <v>42433.761886574073</v>
      </c>
      <c r="L3564" s="13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220"/>
        <v>42555.671944444446</v>
      </c>
      <c r="L3565" s="13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220"/>
        <v>42236.623252314821</v>
      </c>
      <c r="L3566" s="13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220"/>
        <v>41974.743148148147</v>
      </c>
      <c r="L3567" s="13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220"/>
        <v>41997.507905092592</v>
      </c>
      <c r="L3568" s="13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220"/>
        <v>42135.810694444444</v>
      </c>
      <c r="L3569" s="13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220"/>
        <v>41869.740671296298</v>
      </c>
      <c r="L3570" s="13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220"/>
        <v>41982.688611111109</v>
      </c>
      <c r="L3571" s="13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220"/>
        <v>41976.331979166673</v>
      </c>
      <c r="L3572" s="13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220"/>
        <v>41912.858946759261</v>
      </c>
      <c r="L3573" s="13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220"/>
        <v>42146.570393518516</v>
      </c>
      <c r="L3574" s="13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220"/>
        <v>41921.375532407408</v>
      </c>
      <c r="L3575" s="13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220"/>
        <v>41926.942685185182</v>
      </c>
      <c r="L3576" s="13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220"/>
        <v>42561.783877314811</v>
      </c>
      <c r="L3577" s="13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220"/>
        <v>42649.54923611111</v>
      </c>
      <c r="L3578" s="13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220"/>
        <v>42093.786840277782</v>
      </c>
      <c r="L3579" s="13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220"/>
        <v>42460.733530092592</v>
      </c>
      <c r="L3580" s="13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220"/>
        <v>42430.762222222227</v>
      </c>
      <c r="L3581" s="13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220"/>
        <v>42026.176180555558</v>
      </c>
      <c r="L3582" s="13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220"/>
        <v>41836.471180555556</v>
      </c>
      <c r="L3583" s="13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220"/>
        <v>42451.095856481479</v>
      </c>
      <c r="L3584" s="13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220"/>
        <v>42418.425983796296</v>
      </c>
      <c r="L3585" s="13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220"/>
        <v>42168.316481481481</v>
      </c>
      <c r="L3586" s="13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224">(((J3587/60)/60)/24)+DATE(1970,1,1)</f>
        <v>41964.716319444444</v>
      </c>
      <c r="L3587" s="13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SUM(E3587/D3587)</f>
        <v>1.1911764705882353</v>
      </c>
      <c r="R3587" s="6">
        <f t="shared" ref="R3587:R3650" si="227">SUM(E3587/N3587)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224"/>
        <v>42576.697569444441</v>
      </c>
      <c r="L3588" s="13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224"/>
        <v>42503.539976851855</v>
      </c>
      <c r="L3589" s="13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224"/>
        <v>42101.828819444447</v>
      </c>
      <c r="L3590" s="13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224"/>
        <v>42125.647534722222</v>
      </c>
      <c r="L3591" s="13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224"/>
        <v>41902.333726851852</v>
      </c>
      <c r="L3592" s="13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224"/>
        <v>42003.948425925926</v>
      </c>
      <c r="L3593" s="13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224"/>
        <v>41988.829942129625</v>
      </c>
      <c r="L3594" s="13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224"/>
        <v>41974.898599537039</v>
      </c>
      <c r="L3595" s="13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224"/>
        <v>42592.066921296297</v>
      </c>
      <c r="L3596" s="13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224"/>
        <v>42050.008368055554</v>
      </c>
      <c r="L3597" s="13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224"/>
        <v>41856.715069444443</v>
      </c>
      <c r="L3598" s="13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224"/>
        <v>42417.585532407407</v>
      </c>
      <c r="L3599" s="13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224"/>
        <v>41866.79886574074</v>
      </c>
      <c r="L3600" s="13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224"/>
        <v>42220.79487268519</v>
      </c>
      <c r="L3601" s="13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224"/>
        <v>42628.849120370374</v>
      </c>
      <c r="L3602" s="13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224"/>
        <v>41990.99863425926</v>
      </c>
      <c r="L3603" s="13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224"/>
        <v>42447.894432870366</v>
      </c>
      <c r="L3604" s="13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224"/>
        <v>42283.864351851851</v>
      </c>
      <c r="L3605" s="13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224"/>
        <v>42483.015694444446</v>
      </c>
      <c r="L3606" s="13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224"/>
        <v>42383.793124999997</v>
      </c>
      <c r="L3607" s="13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224"/>
        <v>42566.604826388888</v>
      </c>
      <c r="L3608" s="13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224"/>
        <v>42338.963912037041</v>
      </c>
      <c r="L3609" s="13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224"/>
        <v>42506.709375000006</v>
      </c>
      <c r="L3610" s="13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224"/>
        <v>42429.991724537031</v>
      </c>
      <c r="L3611" s="13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224"/>
        <v>42203.432129629626</v>
      </c>
      <c r="L3612" s="13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224"/>
        <v>42072.370381944449</v>
      </c>
      <c r="L3613" s="13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224"/>
        <v>41789.726979166669</v>
      </c>
      <c r="L3614" s="13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224"/>
        <v>41788.58997685185</v>
      </c>
      <c r="L3615" s="13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224"/>
        <v>42144.041851851856</v>
      </c>
      <c r="L3616" s="13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224"/>
        <v>42318.593703703707</v>
      </c>
      <c r="L3617" s="13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224"/>
        <v>42052.949814814812</v>
      </c>
      <c r="L3618" s="13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224"/>
        <v>42779.610289351855</v>
      </c>
      <c r="L3619" s="13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224"/>
        <v>42128.627893518518</v>
      </c>
      <c r="L3620" s="13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224"/>
        <v>42661.132245370376</v>
      </c>
      <c r="L3621" s="13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224"/>
        <v>42037.938206018516</v>
      </c>
      <c r="L3622" s="13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224"/>
        <v>42619.935694444444</v>
      </c>
      <c r="L3623" s="13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224"/>
        <v>41877.221886574072</v>
      </c>
      <c r="L3624" s="13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224"/>
        <v>41828.736921296295</v>
      </c>
      <c r="L3625" s="13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224"/>
        <v>42545.774189814809</v>
      </c>
      <c r="L3626" s="13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224"/>
        <v>42157.652511574073</v>
      </c>
      <c r="L3627" s="13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224"/>
        <v>41846.667326388888</v>
      </c>
      <c r="L3628" s="13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224"/>
        <v>42460.741747685184</v>
      </c>
      <c r="L3629" s="13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224"/>
        <v>42291.833287037036</v>
      </c>
      <c r="L3630" s="13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224"/>
        <v>42437.094490740739</v>
      </c>
      <c r="L3631" s="13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224"/>
        <v>41942.84710648148</v>
      </c>
      <c r="L3632" s="13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224"/>
        <v>41880.753437499996</v>
      </c>
      <c r="L3633" s="13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224"/>
        <v>41946.936909722222</v>
      </c>
      <c r="L3634" s="13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224"/>
        <v>42649.623460648145</v>
      </c>
      <c r="L3635" s="13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224"/>
        <v>42701.166365740741</v>
      </c>
      <c r="L3636" s="13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224"/>
        <v>42450.88282407407</v>
      </c>
      <c r="L3637" s="13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224"/>
        <v>42226.694780092599</v>
      </c>
      <c r="L3638" s="13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224"/>
        <v>41975.700636574074</v>
      </c>
      <c r="L3639" s="13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224"/>
        <v>42053.672824074078</v>
      </c>
      <c r="L3640" s="13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224"/>
        <v>42590.677152777775</v>
      </c>
      <c r="L3641" s="13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224"/>
        <v>42104.781597222223</v>
      </c>
      <c r="L3642" s="13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224"/>
        <v>41899.627071759263</v>
      </c>
      <c r="L3643" s="13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224"/>
        <v>42297.816284722227</v>
      </c>
      <c r="L3644" s="13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224"/>
        <v>42285.143969907411</v>
      </c>
      <c r="L3645" s="13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224"/>
        <v>42409.241747685184</v>
      </c>
      <c r="L3646" s="13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224"/>
        <v>42665.970347222217</v>
      </c>
      <c r="L3647" s="13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224"/>
        <v>42140.421319444446</v>
      </c>
      <c r="L3648" s="13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224"/>
        <v>42598.749155092592</v>
      </c>
      <c r="L3649" s="13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224"/>
        <v>41887.292187500003</v>
      </c>
      <c r="L3650" s="13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228">(((J3651/60)/60)/24)+DATE(1970,1,1)</f>
        <v>41780.712893518517</v>
      </c>
      <c r="L3651" s="13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SUM(E3651/D3651)</f>
        <v>1.04</v>
      </c>
      <c r="R3651" s="6">
        <f t="shared" ref="R3651:R3714" si="231">SUM(E3651/N3651)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228"/>
        <v>42381.478981481487</v>
      </c>
      <c r="L3652" s="13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228"/>
        <v>41828.646319444444</v>
      </c>
      <c r="L3653" s="13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228"/>
        <v>42596.644699074073</v>
      </c>
      <c r="L3654" s="13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228"/>
        <v>42191.363506944443</v>
      </c>
      <c r="L3655" s="13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228"/>
        <v>42440.416504629626</v>
      </c>
      <c r="L3656" s="13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228"/>
        <v>42173.803217592591</v>
      </c>
      <c r="L3657" s="13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228"/>
        <v>42737.910138888896</v>
      </c>
      <c r="L3658" s="13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228"/>
        <v>42499.629849537043</v>
      </c>
      <c r="L3659" s="13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228"/>
        <v>41775.858564814815</v>
      </c>
      <c r="L3660" s="13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228"/>
        <v>42055.277199074073</v>
      </c>
      <c r="L3661" s="13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228"/>
        <v>41971.881076388891</v>
      </c>
      <c r="L3662" s="13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228"/>
        <v>42447.896666666667</v>
      </c>
      <c r="L3663" s="13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228"/>
        <v>42064.220069444447</v>
      </c>
      <c r="L3664" s="13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228"/>
        <v>42665.451736111107</v>
      </c>
      <c r="L3665" s="13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228"/>
        <v>42523.248715277776</v>
      </c>
      <c r="L3666" s="13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228"/>
        <v>42294.808124999996</v>
      </c>
      <c r="L3667" s="13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228"/>
        <v>41822.90488425926</v>
      </c>
      <c r="L3668" s="13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228"/>
        <v>42173.970127314817</v>
      </c>
      <c r="L3669" s="13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228"/>
        <v>42185.556157407409</v>
      </c>
      <c r="L3670" s="13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228"/>
        <v>42136.675196759257</v>
      </c>
      <c r="L3671" s="13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228"/>
        <v>42142.514016203699</v>
      </c>
      <c r="L3672" s="13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228"/>
        <v>41820.62809027778</v>
      </c>
      <c r="L3673" s="13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228"/>
        <v>41878.946574074071</v>
      </c>
      <c r="L3674" s="13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228"/>
        <v>41914.295104166667</v>
      </c>
      <c r="L3675" s="13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228"/>
        <v>42556.873020833329</v>
      </c>
      <c r="L3676" s="13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228"/>
        <v>42493.597013888888</v>
      </c>
      <c r="L3677" s="13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228"/>
        <v>41876.815787037034</v>
      </c>
      <c r="L3678" s="13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228"/>
        <v>41802.574282407404</v>
      </c>
      <c r="L3679" s="13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228"/>
        <v>42120.531226851846</v>
      </c>
      <c r="L3680" s="13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228"/>
        <v>41786.761354166665</v>
      </c>
      <c r="L3681" s="13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228"/>
        <v>42627.454097222217</v>
      </c>
      <c r="L3682" s="13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228"/>
        <v>42374.651504629626</v>
      </c>
      <c r="L3683" s="13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228"/>
        <v>41772.685393518521</v>
      </c>
      <c r="L3684" s="13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228"/>
        <v>42633.116851851853</v>
      </c>
      <c r="L3685" s="13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228"/>
        <v>42219.180393518516</v>
      </c>
      <c r="L3686" s="13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228"/>
        <v>41753.593275462961</v>
      </c>
      <c r="L3687" s="13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228"/>
        <v>42230.662731481483</v>
      </c>
      <c r="L3688" s="13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228"/>
        <v>41787.218229166669</v>
      </c>
      <c r="L3689" s="13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228"/>
        <v>41829.787083333329</v>
      </c>
      <c r="L3690" s="13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228"/>
        <v>42147.826840277776</v>
      </c>
      <c r="L3691" s="13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228"/>
        <v>41940.598182870373</v>
      </c>
      <c r="L3692" s="13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228"/>
        <v>42020.700567129628</v>
      </c>
      <c r="L3693" s="13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228"/>
        <v>41891.96503472222</v>
      </c>
      <c r="L3694" s="13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228"/>
        <v>42309.191307870366</v>
      </c>
      <c r="L3695" s="13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228"/>
        <v>42490.133877314816</v>
      </c>
      <c r="L3696" s="13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228"/>
        <v>41995.870486111111</v>
      </c>
      <c r="L3697" s="13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228"/>
        <v>41988.617083333331</v>
      </c>
      <c r="L3698" s="13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228"/>
        <v>42479.465833333335</v>
      </c>
      <c r="L3699" s="13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228"/>
        <v>42401.806562500002</v>
      </c>
      <c r="L3700" s="13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228"/>
        <v>41897.602037037039</v>
      </c>
      <c r="L3701" s="13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228"/>
        <v>41882.585648148146</v>
      </c>
      <c r="L3702" s="13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228"/>
        <v>42129.541585648149</v>
      </c>
      <c r="L3703" s="13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228"/>
        <v>42524.53800925926</v>
      </c>
      <c r="L3704" s="13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228"/>
        <v>42556.504490740743</v>
      </c>
      <c r="L3705" s="13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228"/>
        <v>42461.689745370371</v>
      </c>
      <c r="L3706" s="13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228"/>
        <v>41792.542986111112</v>
      </c>
      <c r="L3707" s="13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228"/>
        <v>41879.913761574076</v>
      </c>
      <c r="L3708" s="13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228"/>
        <v>42552.048356481479</v>
      </c>
      <c r="L3709" s="13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228"/>
        <v>41810.142199074071</v>
      </c>
      <c r="L3710" s="13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228"/>
        <v>41785.707708333335</v>
      </c>
      <c r="L3711" s="13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228"/>
        <v>42072.576249999998</v>
      </c>
      <c r="L3712" s="13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228"/>
        <v>41779.724224537036</v>
      </c>
      <c r="L3713" s="13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228"/>
        <v>42134.172071759262</v>
      </c>
      <c r="L3714" s="13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232">(((J3715/60)/60)/24)+DATE(1970,1,1)</f>
        <v>42505.738032407404</v>
      </c>
      <c r="L3715" s="13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SUM(E3715/D3715)</f>
        <v>1.0149999999999999</v>
      </c>
      <c r="R3715" s="6">
        <f t="shared" ref="R3715:R3778" si="235">SUM(E3715/N3715)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232"/>
        <v>42118.556331018524</v>
      </c>
      <c r="L3716" s="13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232"/>
        <v>42036.995590277773</v>
      </c>
      <c r="L3717" s="13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232"/>
        <v>42360.887835648144</v>
      </c>
      <c r="L3718" s="13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232"/>
        <v>42102.866307870368</v>
      </c>
      <c r="L3719" s="13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232"/>
        <v>42032.716145833328</v>
      </c>
      <c r="L3720" s="13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232"/>
        <v>42147.729930555557</v>
      </c>
      <c r="L3721" s="13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232"/>
        <v>42165.993125000001</v>
      </c>
      <c r="L3722" s="13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232"/>
        <v>41927.936157407406</v>
      </c>
      <c r="L3723" s="13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232"/>
        <v>42381.671840277777</v>
      </c>
      <c r="L3724" s="13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232"/>
        <v>41943.753032407411</v>
      </c>
      <c r="L3725" s="13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232"/>
        <v>42465.491435185191</v>
      </c>
      <c r="L3726" s="13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232"/>
        <v>42401.945219907408</v>
      </c>
      <c r="L3727" s="13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232"/>
        <v>42462.140868055561</v>
      </c>
      <c r="L3728" s="13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232"/>
        <v>42632.348310185189</v>
      </c>
      <c r="L3729" s="13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232"/>
        <v>42205.171018518522</v>
      </c>
      <c r="L3730" s="13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232"/>
        <v>42041.205000000002</v>
      </c>
      <c r="L3731" s="13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232"/>
        <v>42203.677766203706</v>
      </c>
      <c r="L3732" s="13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232"/>
        <v>41983.752847222218</v>
      </c>
      <c r="L3733" s="13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232"/>
        <v>41968.677465277782</v>
      </c>
      <c r="L3734" s="13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232"/>
        <v>42103.024398148147</v>
      </c>
      <c r="L3735" s="13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232"/>
        <v>42089.901574074072</v>
      </c>
      <c r="L3736" s="13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232"/>
        <v>42122.693159722221</v>
      </c>
      <c r="L3737" s="13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232"/>
        <v>42048.711724537032</v>
      </c>
      <c r="L3738" s="13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232"/>
        <v>42297.691006944442</v>
      </c>
      <c r="L3739" s="13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232"/>
        <v>41813.938715277778</v>
      </c>
      <c r="L3740" s="13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232"/>
        <v>42548.449861111112</v>
      </c>
      <c r="L3741" s="13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232"/>
        <v>41833.089756944442</v>
      </c>
      <c r="L3742" s="13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232"/>
        <v>42325.920717592591</v>
      </c>
      <c r="L3743" s="13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232"/>
        <v>41858.214629629627</v>
      </c>
      <c r="L3744" s="13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232"/>
        <v>41793.710231481484</v>
      </c>
      <c r="L3745" s="13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232"/>
        <v>41793.814259259263</v>
      </c>
      <c r="L3746" s="13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232"/>
        <v>41831.697939814818</v>
      </c>
      <c r="L3747" s="13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232"/>
        <v>42621.389340277776</v>
      </c>
      <c r="L3748" s="13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232"/>
        <v>42164.299722222218</v>
      </c>
      <c r="L3749" s="13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232"/>
        <v>42395.706435185188</v>
      </c>
      <c r="L3750" s="13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232"/>
        <v>42458.127175925925</v>
      </c>
      <c r="L3751" s="13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232"/>
        <v>42016.981574074074</v>
      </c>
      <c r="L3752" s="13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232"/>
        <v>42403.035567129627</v>
      </c>
      <c r="L3753" s="13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232"/>
        <v>42619.802488425921</v>
      </c>
      <c r="L3754" s="13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232"/>
        <v>42128.824074074073</v>
      </c>
      <c r="L3755" s="13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232"/>
        <v>41808.881215277775</v>
      </c>
      <c r="L3756" s="13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232"/>
        <v>42445.866979166662</v>
      </c>
      <c r="L3757" s="13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232"/>
        <v>41771.814791666664</v>
      </c>
      <c r="L3758" s="13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232"/>
        <v>41954.850868055553</v>
      </c>
      <c r="L3759" s="13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232"/>
        <v>41747.471504629626</v>
      </c>
      <c r="L3760" s="13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232"/>
        <v>42182.108252314814</v>
      </c>
      <c r="L3761" s="13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232"/>
        <v>41739.525300925925</v>
      </c>
      <c r="L3762" s="13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232"/>
        <v>42173.466863425929</v>
      </c>
      <c r="L3763" s="13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232"/>
        <v>42193.813530092593</v>
      </c>
      <c r="L3764" s="13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232"/>
        <v>42065.750300925924</v>
      </c>
      <c r="L3765" s="13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232"/>
        <v>42499.842962962968</v>
      </c>
      <c r="L3766" s="13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232"/>
        <v>41820.776412037041</v>
      </c>
      <c r="L3767" s="13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232"/>
        <v>41788.167187500003</v>
      </c>
      <c r="L3768" s="13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232"/>
        <v>42050.019641203704</v>
      </c>
      <c r="L3769" s="13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232"/>
        <v>41772.727893518517</v>
      </c>
      <c r="L3770" s="13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232"/>
        <v>42445.598136574074</v>
      </c>
      <c r="L3771" s="13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232"/>
        <v>42138.930671296301</v>
      </c>
      <c r="L3772" s="13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232"/>
        <v>42493.857083333336</v>
      </c>
      <c r="L3773" s="13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232"/>
        <v>42682.616967592592</v>
      </c>
      <c r="L3774" s="13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232"/>
        <v>42656.005173611105</v>
      </c>
      <c r="L3775" s="13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232"/>
        <v>42087.792303240742</v>
      </c>
      <c r="L3776" s="13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232"/>
        <v>42075.942627314813</v>
      </c>
      <c r="L3777" s="13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232"/>
        <v>41814.367800925924</v>
      </c>
      <c r="L3778" s="13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236">(((J3779/60)/60)/24)+DATE(1970,1,1)</f>
        <v>41887.111354166671</v>
      </c>
      <c r="L3779" s="13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SUM(E3779/D3779)</f>
        <v>1.4319999999999999</v>
      </c>
      <c r="R3779" s="6">
        <f t="shared" ref="R3779:R3842" si="239">SUM(E3779/N3779)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236"/>
        <v>41989.819212962961</v>
      </c>
      <c r="L3780" s="13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236"/>
        <v>42425.735416666663</v>
      </c>
      <c r="L3781" s="13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236"/>
        <v>42166.219733796301</v>
      </c>
      <c r="L3782" s="13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236"/>
        <v>41865.882928240739</v>
      </c>
      <c r="L3783" s="13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236"/>
        <v>42546.862233796302</v>
      </c>
      <c r="L3784" s="13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236"/>
        <v>42420.140277777777</v>
      </c>
      <c r="L3785" s="13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236"/>
        <v>42531.980694444443</v>
      </c>
      <c r="L3786" s="13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236"/>
        <v>42548.63853009259</v>
      </c>
      <c r="L3787" s="13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236"/>
        <v>42487.037905092591</v>
      </c>
      <c r="L3788" s="13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236"/>
        <v>42167.534791666665</v>
      </c>
      <c r="L3789" s="13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236"/>
        <v>42333.695821759262</v>
      </c>
      <c r="L3790" s="13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236"/>
        <v>42138.798819444448</v>
      </c>
      <c r="L3791" s="13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236"/>
        <v>42666.666932870372</v>
      </c>
      <c r="L3792" s="13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236"/>
        <v>41766.692037037035</v>
      </c>
      <c r="L3793" s="13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236"/>
        <v>42170.447013888886</v>
      </c>
      <c r="L3794" s="13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236"/>
        <v>41968.938993055555</v>
      </c>
      <c r="L3795" s="13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236"/>
        <v>42132.58048611111</v>
      </c>
      <c r="L3796" s="13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236"/>
        <v>42201.436226851853</v>
      </c>
      <c r="L3797" s="13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236"/>
        <v>42689.029583333337</v>
      </c>
      <c r="L3798" s="13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236"/>
        <v>42084.881539351853</v>
      </c>
      <c r="L3799" s="13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236"/>
        <v>41831.722777777781</v>
      </c>
      <c r="L3800" s="13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236"/>
        <v>42410.93105324074</v>
      </c>
      <c r="L3801" s="13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236"/>
        <v>41982.737071759257</v>
      </c>
      <c r="L3802" s="13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236"/>
        <v>41975.676111111112</v>
      </c>
      <c r="L3803" s="13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236"/>
        <v>42269.126226851848</v>
      </c>
      <c r="L3804" s="13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236"/>
        <v>42403.971851851849</v>
      </c>
      <c r="L3805" s="13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236"/>
        <v>42527.00953703704</v>
      </c>
      <c r="L3806" s="13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236"/>
        <v>41849.887037037035</v>
      </c>
      <c r="L3807" s="13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236"/>
        <v>41799.259039351848</v>
      </c>
      <c r="L3808" s="13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236"/>
        <v>42090.909016203703</v>
      </c>
      <c r="L3809" s="13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236"/>
        <v>42059.453923611116</v>
      </c>
      <c r="L3810" s="13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236"/>
        <v>41800.526701388888</v>
      </c>
      <c r="L3811" s="13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236"/>
        <v>42054.849050925928</v>
      </c>
      <c r="L3812" s="13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236"/>
        <v>42487.62700231481</v>
      </c>
      <c r="L3813" s="13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236"/>
        <v>42109.751250000001</v>
      </c>
      <c r="L3814" s="13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236"/>
        <v>42497.275706018518</v>
      </c>
      <c r="L3815" s="13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236"/>
        <v>42058.904074074075</v>
      </c>
      <c r="L3816" s="13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236"/>
        <v>42207.259918981479</v>
      </c>
      <c r="L3817" s="13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236"/>
        <v>41807.690081018518</v>
      </c>
      <c r="L3818" s="13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236"/>
        <v>42284.69694444444</v>
      </c>
      <c r="L3819" s="13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236"/>
        <v>42045.84238425926</v>
      </c>
      <c r="L3820" s="13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236"/>
        <v>42184.209537037037</v>
      </c>
      <c r="L3821" s="13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236"/>
        <v>42160.651817129634</v>
      </c>
      <c r="L3822" s="13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236"/>
        <v>42341.180636574078</v>
      </c>
      <c r="L3823" s="13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236"/>
        <v>42329.838159722218</v>
      </c>
      <c r="L3824" s="13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236"/>
        <v>42170.910231481481</v>
      </c>
      <c r="L3825" s="13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236"/>
        <v>42571.626192129625</v>
      </c>
      <c r="L3826" s="13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236"/>
        <v>42151.069606481484</v>
      </c>
      <c r="L3827" s="13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236"/>
        <v>42101.423541666663</v>
      </c>
      <c r="L3828" s="13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236"/>
        <v>42034.928252314814</v>
      </c>
      <c r="L3829" s="13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236"/>
        <v>41944.527627314819</v>
      </c>
      <c r="L3830" s="13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236"/>
        <v>42593.865405092598</v>
      </c>
      <c r="L3831" s="13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236"/>
        <v>42503.740868055553</v>
      </c>
      <c r="L3832" s="13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236"/>
        <v>41927.848900462966</v>
      </c>
      <c r="L3833" s="13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236"/>
        <v>42375.114988425921</v>
      </c>
      <c r="L3834" s="13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236"/>
        <v>41963.872361111105</v>
      </c>
      <c r="L3835" s="13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236"/>
        <v>42143.445219907408</v>
      </c>
      <c r="L3836" s="13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236"/>
        <v>42460.94222222222</v>
      </c>
      <c r="L3837" s="13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236"/>
        <v>42553.926527777774</v>
      </c>
      <c r="L3838" s="13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236"/>
        <v>42152.765717592592</v>
      </c>
      <c r="L3839" s="13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236"/>
        <v>42116.710752314815</v>
      </c>
      <c r="L3840" s="13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236"/>
        <v>42155.142638888887</v>
      </c>
      <c r="L3841" s="13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236"/>
        <v>42432.701724537037</v>
      </c>
      <c r="L3842" s="13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240">(((J3843/60)/60)/24)+DATE(1970,1,1)</f>
        <v>41780.785729166666</v>
      </c>
      <c r="L3843" s="13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SUM(E3843/D3843)</f>
        <v>8.72E-2</v>
      </c>
      <c r="R3843" s="6">
        <f t="shared" ref="R3843:R3906" si="243">SUM(E3843/N3843)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240"/>
        <v>41740.493657407409</v>
      </c>
      <c r="L3844" s="13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240"/>
        <v>41766.072500000002</v>
      </c>
      <c r="L3845" s="13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240"/>
        <v>41766.617291666669</v>
      </c>
      <c r="L3846" s="13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240"/>
        <v>42248.627013888887</v>
      </c>
      <c r="L3847" s="13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240"/>
        <v>41885.221550925926</v>
      </c>
      <c r="L3848" s="13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240"/>
        <v>42159.224432870367</v>
      </c>
      <c r="L3849" s="13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240"/>
        <v>42265.817002314812</v>
      </c>
      <c r="L3850" s="13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240"/>
        <v>42136.767175925925</v>
      </c>
      <c r="L3851" s="13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240"/>
        <v>41975.124340277776</v>
      </c>
      <c r="L3852" s="13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240"/>
        <v>42172.439571759256</v>
      </c>
      <c r="L3853" s="13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240"/>
        <v>42065.190694444449</v>
      </c>
      <c r="L3854" s="13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240"/>
        <v>41848.84002314815</v>
      </c>
      <c r="L3855" s="13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240"/>
        <v>42103.884930555556</v>
      </c>
      <c r="L3856" s="13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240"/>
        <v>42059.970729166671</v>
      </c>
      <c r="L3857" s="13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240"/>
        <v>42041.743090277778</v>
      </c>
      <c r="L3858" s="13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240"/>
        <v>41829.73715277778</v>
      </c>
      <c r="L3859" s="13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240"/>
        <v>42128.431064814817</v>
      </c>
      <c r="L3860" s="13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240"/>
        <v>41789.893599537041</v>
      </c>
      <c r="L3861" s="13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240"/>
        <v>41833.660995370366</v>
      </c>
      <c r="L3862" s="13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240"/>
        <v>41914.590011574073</v>
      </c>
      <c r="L3863" s="13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240"/>
        <v>42611.261064814811</v>
      </c>
      <c r="L3864" s="13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240"/>
        <v>42253.633159722223</v>
      </c>
      <c r="L3865" s="13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240"/>
        <v>42295.891828703709</v>
      </c>
      <c r="L3866" s="13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240"/>
        <v>41841.651597222226</v>
      </c>
      <c r="L3867" s="13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240"/>
        <v>42402.947002314817</v>
      </c>
      <c r="L3868" s="13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240"/>
        <v>42509.814108796301</v>
      </c>
      <c r="L3869" s="13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240"/>
        <v>41865.659780092588</v>
      </c>
      <c r="L3870" s="13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240"/>
        <v>42047.724444444444</v>
      </c>
      <c r="L3871" s="13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240"/>
        <v>41793.17219907407</v>
      </c>
      <c r="L3872" s="13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240"/>
        <v>42763.780671296292</v>
      </c>
      <c r="L3873" s="13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240"/>
        <v>42180.145787037036</v>
      </c>
      <c r="L3874" s="13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240"/>
        <v>42255.696006944447</v>
      </c>
      <c r="L3875" s="13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240"/>
        <v>42007.016458333332</v>
      </c>
      <c r="L3876" s="13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240"/>
        <v>42615.346817129626</v>
      </c>
      <c r="L3877" s="13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240"/>
        <v>42372.624166666668</v>
      </c>
      <c r="L3878" s="13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240"/>
        <v>42682.67768518519</v>
      </c>
      <c r="L3879" s="13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240"/>
        <v>42154.818819444445</v>
      </c>
      <c r="L3880" s="13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240"/>
        <v>41999.861064814817</v>
      </c>
      <c r="L3881" s="13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240"/>
        <v>41815.815046296295</v>
      </c>
      <c r="L3882" s="13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240"/>
        <v>42756.018506944441</v>
      </c>
      <c r="L3883" s="13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240"/>
        <v>42373.983449074076</v>
      </c>
      <c r="L3884" s="13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240"/>
        <v>41854.602650462963</v>
      </c>
      <c r="L3885" s="13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240"/>
        <v>42065.791574074072</v>
      </c>
      <c r="L3886" s="13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240"/>
        <v>42469.951284722221</v>
      </c>
      <c r="L3887" s="13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240"/>
        <v>41954.228032407409</v>
      </c>
      <c r="L3888" s="13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240"/>
        <v>42079.857974537037</v>
      </c>
      <c r="L3889" s="13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240"/>
        <v>42762.545810185184</v>
      </c>
      <c r="L3890" s="13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240"/>
        <v>41977.004976851851</v>
      </c>
      <c r="L3891" s="13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240"/>
        <v>42171.758611111116</v>
      </c>
      <c r="L3892" s="13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240"/>
        <v>42056.1324537037</v>
      </c>
      <c r="L3893" s="13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240"/>
        <v>41867.652280092596</v>
      </c>
      <c r="L3894" s="13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240"/>
        <v>41779.657870370371</v>
      </c>
      <c r="L3895" s="13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240"/>
        <v>42679.958472222221</v>
      </c>
      <c r="L3896" s="13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240"/>
        <v>42032.250208333338</v>
      </c>
      <c r="L3897" s="13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240"/>
        <v>41793.191875000004</v>
      </c>
      <c r="L3898" s="13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240"/>
        <v>41982.87364583333</v>
      </c>
      <c r="L3899" s="13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240"/>
        <v>42193.482291666667</v>
      </c>
      <c r="L3900" s="13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240"/>
        <v>41843.775011574071</v>
      </c>
      <c r="L3901" s="13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240"/>
        <v>42136.092488425929</v>
      </c>
      <c r="L3902" s="13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240"/>
        <v>42317.826377314821</v>
      </c>
      <c r="L3903" s="13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240"/>
        <v>42663.468078703707</v>
      </c>
      <c r="L3904" s="13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240"/>
        <v>42186.01116898148</v>
      </c>
      <c r="L3905" s="13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240"/>
        <v>42095.229166666672</v>
      </c>
      <c r="L3906" s="13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244">(((J3907/60)/60)/24)+DATE(1970,1,1)</f>
        <v>42124.623877314814</v>
      </c>
      <c r="L3907" s="13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SUM(E3907/D3907)</f>
        <v>0.11533333333333333</v>
      </c>
      <c r="R3907" s="6">
        <f t="shared" ref="R3907:R3970" si="247">SUM(E3907/N3907)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244"/>
        <v>42143.917743055557</v>
      </c>
      <c r="L3908" s="13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244"/>
        <v>41906.819513888891</v>
      </c>
      <c r="L3909" s="13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244"/>
        <v>41834.135370370372</v>
      </c>
      <c r="L3910" s="13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244"/>
        <v>41863.359282407408</v>
      </c>
      <c r="L3911" s="13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244"/>
        <v>42224.756909722222</v>
      </c>
      <c r="L3912" s="13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244"/>
        <v>41939.8122337963</v>
      </c>
      <c r="L3913" s="13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244"/>
        <v>42059.270023148143</v>
      </c>
      <c r="L3914" s="13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244"/>
        <v>42308.211215277777</v>
      </c>
      <c r="L3915" s="13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244"/>
        <v>42114.818935185183</v>
      </c>
      <c r="L3916" s="13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244"/>
        <v>42492.98505787037</v>
      </c>
      <c r="L3917" s="13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244"/>
        <v>42494.471666666665</v>
      </c>
      <c r="L3918" s="13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244"/>
        <v>41863.527326388888</v>
      </c>
      <c r="L3919" s="13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244"/>
        <v>41843.664618055554</v>
      </c>
      <c r="L3920" s="13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244"/>
        <v>42358.684872685189</v>
      </c>
      <c r="L3921" s="13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244"/>
        <v>42657.38726851852</v>
      </c>
      <c r="L3922" s="13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244"/>
        <v>41926.542303240742</v>
      </c>
      <c r="L3923" s="13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244"/>
        <v>42020.768634259264</v>
      </c>
      <c r="L3924" s="13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244"/>
        <v>42075.979988425926</v>
      </c>
      <c r="L3925" s="13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244"/>
        <v>41786.959745370368</v>
      </c>
      <c r="L3926" s="13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244"/>
        <v>41820.870821759258</v>
      </c>
      <c r="L3927" s="13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244"/>
        <v>41970.085046296299</v>
      </c>
      <c r="L3928" s="13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244"/>
        <v>41830.267407407409</v>
      </c>
      <c r="L3929" s="13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244"/>
        <v>42265.683182870373</v>
      </c>
      <c r="L3930" s="13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244"/>
        <v>42601.827141203699</v>
      </c>
      <c r="L3931" s="13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244"/>
        <v>42433.338749999995</v>
      </c>
      <c r="L3932" s="13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244"/>
        <v>42228.151701388888</v>
      </c>
      <c r="L3933" s="13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244"/>
        <v>42415.168564814812</v>
      </c>
      <c r="L3934" s="13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244"/>
        <v>42538.968310185184</v>
      </c>
      <c r="L3935" s="13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244"/>
        <v>42233.671747685185</v>
      </c>
      <c r="L3936" s="13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244"/>
        <v>42221.656782407401</v>
      </c>
      <c r="L3937" s="13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244"/>
        <v>42675.262962962966</v>
      </c>
      <c r="L3938" s="13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244"/>
        <v>42534.631481481483</v>
      </c>
      <c r="L3939" s="13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244"/>
        <v>42151.905717592599</v>
      </c>
      <c r="L3940" s="13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244"/>
        <v>41915.400219907409</v>
      </c>
      <c r="L3941" s="13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244"/>
        <v>41961.492488425924</v>
      </c>
      <c r="L3942" s="13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244"/>
        <v>41940.587233796294</v>
      </c>
      <c r="L3943" s="13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244"/>
        <v>42111.904097222221</v>
      </c>
      <c r="L3944" s="13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244"/>
        <v>42279.778564814813</v>
      </c>
      <c r="L3945" s="13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244"/>
        <v>42213.662905092591</v>
      </c>
      <c r="L3946" s="13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244"/>
        <v>42109.801712962959</v>
      </c>
      <c r="L3947" s="13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244"/>
        <v>42031.833587962959</v>
      </c>
      <c r="L3948" s="13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244"/>
        <v>42615.142870370371</v>
      </c>
      <c r="L3949" s="13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244"/>
        <v>41829.325497685182</v>
      </c>
      <c r="L3950" s="13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244"/>
        <v>42016.120613425926</v>
      </c>
      <c r="L3951" s="13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244"/>
        <v>42439.702314814815</v>
      </c>
      <c r="L3952" s="13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244"/>
        <v>42433.825717592597</v>
      </c>
      <c r="L3953" s="13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244"/>
        <v>42243.790393518517</v>
      </c>
      <c r="L3954" s="13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244"/>
        <v>42550.048449074078</v>
      </c>
      <c r="L3955" s="13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244"/>
        <v>41774.651203703703</v>
      </c>
      <c r="L3956" s="13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244"/>
        <v>42306.848854166667</v>
      </c>
      <c r="L3957" s="13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244"/>
        <v>42457.932025462964</v>
      </c>
      <c r="L3958" s="13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244"/>
        <v>42513.976319444439</v>
      </c>
      <c r="L3959" s="13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244"/>
        <v>41816.950370370374</v>
      </c>
      <c r="L3960" s="13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244"/>
        <v>41880.788842592592</v>
      </c>
      <c r="L3961" s="13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244"/>
        <v>42342.845555555556</v>
      </c>
      <c r="L3962" s="13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244"/>
        <v>41745.891319444447</v>
      </c>
      <c r="L3963" s="13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244"/>
        <v>42311.621458333335</v>
      </c>
      <c r="L3964" s="13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244"/>
        <v>42296.154131944444</v>
      </c>
      <c r="L3965" s="13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244"/>
        <v>42053.722060185188</v>
      </c>
      <c r="L3966" s="13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244"/>
        <v>42414.235879629632</v>
      </c>
      <c r="L3967" s="13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244"/>
        <v>41801.711550925924</v>
      </c>
      <c r="L3968" s="13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244"/>
        <v>42770.290590277778</v>
      </c>
      <c r="L3969" s="13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244"/>
        <v>42452.815659722226</v>
      </c>
      <c r="L3970" s="13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248">(((J3971/60)/60)/24)+DATE(1970,1,1)</f>
        <v>42601.854699074072</v>
      </c>
      <c r="L3971" s="13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SUM(E3971/D3971)</f>
        <v>7.4690265486725665E-2</v>
      </c>
      <c r="R3971" s="6">
        <f t="shared" ref="R3971:R4034" si="251">SUM(E3971/N3971)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248"/>
        <v>42447.863553240735</v>
      </c>
      <c r="L3972" s="13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248"/>
        <v>41811.536180555559</v>
      </c>
      <c r="L3973" s="13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248"/>
        <v>41981.067523148144</v>
      </c>
      <c r="L3974" s="13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248"/>
        <v>42469.68414351852</v>
      </c>
      <c r="L3975" s="13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248"/>
        <v>42493.546851851846</v>
      </c>
      <c r="L3976" s="13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248"/>
        <v>42534.866875</v>
      </c>
      <c r="L3977" s="13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248"/>
        <v>41830.858344907407</v>
      </c>
      <c r="L3978" s="13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248"/>
        <v>42543.788564814815</v>
      </c>
      <c r="L3979" s="13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248"/>
        <v>41975.642974537041</v>
      </c>
      <c r="L3980" s="13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248"/>
        <v>42069.903437500005</v>
      </c>
      <c r="L3981" s="13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248"/>
        <v>41795.598923611113</v>
      </c>
      <c r="L3982" s="13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248"/>
        <v>42508.179965277777</v>
      </c>
      <c r="L3983" s="13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248"/>
        <v>42132.809953703705</v>
      </c>
      <c r="L3984" s="13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248"/>
        <v>41747.86986111111</v>
      </c>
      <c r="L3985" s="13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248"/>
        <v>41920.963472222218</v>
      </c>
      <c r="L3986" s="13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248"/>
        <v>42399.707407407404</v>
      </c>
      <c r="L3987" s="13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248"/>
        <v>42467.548541666663</v>
      </c>
      <c r="L3988" s="13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248"/>
        <v>41765.92465277778</v>
      </c>
      <c r="L3989" s="13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248"/>
        <v>42230.08116898148</v>
      </c>
      <c r="L3990" s="13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248"/>
        <v>42286.749780092592</v>
      </c>
      <c r="L3991" s="13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248"/>
        <v>42401.672372685185</v>
      </c>
      <c r="L3992" s="13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248"/>
        <v>42125.644467592589</v>
      </c>
      <c r="L3993" s="13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248"/>
        <v>42289.94049768518</v>
      </c>
      <c r="L3994" s="13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248"/>
        <v>42107.864722222221</v>
      </c>
      <c r="L3995" s="13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248"/>
        <v>41809.389930555553</v>
      </c>
      <c r="L3996" s="13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248"/>
        <v>42019.683761574073</v>
      </c>
      <c r="L3997" s="13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248"/>
        <v>41950.26694444444</v>
      </c>
      <c r="L3998" s="13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248"/>
        <v>42069.391446759255</v>
      </c>
      <c r="L3999" s="13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248"/>
        <v>42061.963263888887</v>
      </c>
      <c r="L4000" s="13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248"/>
        <v>41842.828680555554</v>
      </c>
      <c r="L4001" s="13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248"/>
        <v>42437.64534722222</v>
      </c>
      <c r="L4002" s="13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248"/>
        <v>42775.964212962965</v>
      </c>
      <c r="L4003" s="13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248"/>
        <v>41879.043530092589</v>
      </c>
      <c r="L4004" s="13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248"/>
        <v>42020.587349537032</v>
      </c>
      <c r="L4005" s="13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248"/>
        <v>41890.16269675926</v>
      </c>
      <c r="L4006" s="13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248"/>
        <v>41872.807696759257</v>
      </c>
      <c r="L4007" s="13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248"/>
        <v>42391.772997685184</v>
      </c>
      <c r="L4008" s="13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248"/>
        <v>41848.772928240738</v>
      </c>
      <c r="L4009" s="13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248"/>
        <v>42177.964201388888</v>
      </c>
      <c r="L4010" s="13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248"/>
        <v>41851.700925925928</v>
      </c>
      <c r="L4011" s="13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248"/>
        <v>41921.770439814813</v>
      </c>
      <c r="L4012" s="13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248"/>
        <v>42002.54488425926</v>
      </c>
      <c r="L4013" s="13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248"/>
        <v>42096.544548611113</v>
      </c>
      <c r="L4014" s="13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248"/>
        <v>42021.301192129627</v>
      </c>
      <c r="L4015" s="13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248"/>
        <v>42419.246168981481</v>
      </c>
      <c r="L4016" s="13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248"/>
        <v>42174.780821759254</v>
      </c>
      <c r="L4017" s="13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248"/>
        <v>41869.872685185182</v>
      </c>
      <c r="L4018" s="13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248"/>
        <v>41856.672152777777</v>
      </c>
      <c r="L4019" s="13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248"/>
        <v>42620.91097222222</v>
      </c>
      <c r="L4020" s="13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248"/>
        <v>42417.675879629634</v>
      </c>
      <c r="L4021" s="13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248"/>
        <v>42057.190960648149</v>
      </c>
      <c r="L4022" s="13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248"/>
        <v>41878.911550925928</v>
      </c>
      <c r="L4023" s="13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248"/>
        <v>41990.584108796291</v>
      </c>
      <c r="L4024" s="13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248"/>
        <v>42408.999571759254</v>
      </c>
      <c r="L4025" s="13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248"/>
        <v>42217.670104166667</v>
      </c>
      <c r="L4026" s="13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248"/>
        <v>42151.237685185188</v>
      </c>
      <c r="L4027" s="13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248"/>
        <v>42282.655543981484</v>
      </c>
      <c r="L4028" s="13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248"/>
        <v>42768.97084490741</v>
      </c>
      <c r="L4029" s="13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248"/>
        <v>41765.938657407409</v>
      </c>
      <c r="L4030" s="13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248"/>
        <v>42322.025115740747</v>
      </c>
      <c r="L4031" s="13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248"/>
        <v>42374.655081018514</v>
      </c>
      <c r="L4032" s="13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248"/>
        <v>41941.585231481484</v>
      </c>
      <c r="L4033" s="13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248"/>
        <v>42293.809212962966</v>
      </c>
      <c r="L4034" s="13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252">(((J4035/60)/60)/24)+DATE(1970,1,1)</f>
        <v>42614.268796296295</v>
      </c>
      <c r="L4035" s="13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SUM(E4035/D4035)</f>
        <v>0.25698702928870293</v>
      </c>
      <c r="R4035" s="6">
        <f t="shared" ref="R4035:R4098" si="255">SUM(E4035/N4035)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252"/>
        <v>42067.947337962964</v>
      </c>
      <c r="L4036" s="13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252"/>
        <v>41903.882951388885</v>
      </c>
      <c r="L4037" s="13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252"/>
        <v>41804.937083333331</v>
      </c>
      <c r="L4038" s="13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252"/>
        <v>42497.070775462969</v>
      </c>
      <c r="L4039" s="13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252"/>
        <v>41869.798726851855</v>
      </c>
      <c r="L4040" s="13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252"/>
        <v>42305.670914351853</v>
      </c>
      <c r="L4041" s="13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252"/>
        <v>42144.231527777782</v>
      </c>
      <c r="L4042" s="13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252"/>
        <v>42559.474004629628</v>
      </c>
      <c r="L4043" s="13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252"/>
        <v>41995.084074074075</v>
      </c>
      <c r="L4044" s="13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252"/>
        <v>41948.957465277781</v>
      </c>
      <c r="L4045" s="13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252"/>
        <v>42074.219699074078</v>
      </c>
      <c r="L4046" s="13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252"/>
        <v>41842.201261574075</v>
      </c>
      <c r="L4047" s="13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252"/>
        <v>41904.650578703702</v>
      </c>
      <c r="L4048" s="13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252"/>
        <v>41991.022488425922</v>
      </c>
      <c r="L4049" s="13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252"/>
        <v>42436.509108796294</v>
      </c>
      <c r="L4050" s="13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252"/>
        <v>42169.958506944444</v>
      </c>
      <c r="L4051" s="13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252"/>
        <v>41905.636469907404</v>
      </c>
      <c r="L4052" s="13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252"/>
        <v>41761.810150462967</v>
      </c>
      <c r="L4053" s="13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252"/>
        <v>41865.878657407404</v>
      </c>
      <c r="L4054" s="13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252"/>
        <v>41928.690138888887</v>
      </c>
      <c r="L4055" s="13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252"/>
        <v>42613.841261574074</v>
      </c>
      <c r="L4056" s="13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252"/>
        <v>41779.648506944446</v>
      </c>
      <c r="L4057" s="13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252"/>
        <v>42534.933321759265</v>
      </c>
      <c r="L4058" s="13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252"/>
        <v>42310.968518518523</v>
      </c>
      <c r="L4059" s="13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252"/>
        <v>42446.060694444444</v>
      </c>
      <c r="L4060" s="13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252"/>
        <v>41866.640648148146</v>
      </c>
      <c r="L4061" s="13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252"/>
        <v>41779.695092592592</v>
      </c>
      <c r="L4062" s="13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252"/>
        <v>42421.141469907408</v>
      </c>
      <c r="L4063" s="13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252"/>
        <v>42523.739212962959</v>
      </c>
      <c r="L4064" s="13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252"/>
        <v>41787.681527777779</v>
      </c>
      <c r="L4065" s="13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252"/>
        <v>42093.588263888887</v>
      </c>
      <c r="L4066" s="13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252"/>
        <v>41833.951516203706</v>
      </c>
      <c r="L4067" s="13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252"/>
        <v>42479.039212962962</v>
      </c>
      <c r="L4068" s="13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252"/>
        <v>42235.117476851854</v>
      </c>
      <c r="L4069" s="13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252"/>
        <v>42718.963599537034</v>
      </c>
      <c r="L4070" s="13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252"/>
        <v>42022.661527777775</v>
      </c>
      <c r="L4071" s="13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252"/>
        <v>42031.666898148149</v>
      </c>
      <c r="L4072" s="13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252"/>
        <v>42700.804756944446</v>
      </c>
      <c r="L4073" s="13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252"/>
        <v>41812.77443287037</v>
      </c>
      <c r="L4074" s="13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252"/>
        <v>42078.34520833334</v>
      </c>
      <c r="L4075" s="13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252"/>
        <v>42283.552951388891</v>
      </c>
      <c r="L4076" s="13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252"/>
        <v>41779.045937499999</v>
      </c>
      <c r="L4077" s="13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252"/>
        <v>41905.795706018522</v>
      </c>
      <c r="L4078" s="13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252"/>
        <v>42695.7105787037</v>
      </c>
      <c r="L4079" s="13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252"/>
        <v>42732.787523148145</v>
      </c>
      <c r="L4080" s="13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252"/>
        <v>42510.938900462963</v>
      </c>
      <c r="L4081" s="13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252"/>
        <v>42511.698101851856</v>
      </c>
      <c r="L4082" s="13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252"/>
        <v>42041.581307870365</v>
      </c>
      <c r="L4083" s="13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252"/>
        <v>42307.189270833333</v>
      </c>
      <c r="L4084" s="13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252"/>
        <v>42353.761759259258</v>
      </c>
      <c r="L4085" s="13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252"/>
        <v>42622.436412037037</v>
      </c>
      <c r="L4086" s="13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252"/>
        <v>42058.603877314818</v>
      </c>
      <c r="L4087" s="13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252"/>
        <v>42304.940960648149</v>
      </c>
      <c r="L4088" s="13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252"/>
        <v>42538.742893518516</v>
      </c>
      <c r="L4089" s="13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252"/>
        <v>41990.612546296295</v>
      </c>
      <c r="L4090" s="13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252"/>
        <v>42122.732499999998</v>
      </c>
      <c r="L4091" s="13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252"/>
        <v>42209.67288194444</v>
      </c>
      <c r="L4092" s="13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252"/>
        <v>41990.506377314814</v>
      </c>
      <c r="L4093" s="13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252"/>
        <v>42039.194988425923</v>
      </c>
      <c r="L4094" s="13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252"/>
        <v>42178.815891203703</v>
      </c>
      <c r="L4095" s="13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252"/>
        <v>41890.086805555555</v>
      </c>
      <c r="L4096" s="13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252"/>
        <v>42693.031828703708</v>
      </c>
      <c r="L4097" s="13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252"/>
        <v>42750.530312499999</v>
      </c>
      <c r="L4098" s="13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256">(((J4099/60)/60)/24)+DATE(1970,1,1)</f>
        <v>42344.824502314819</v>
      </c>
      <c r="L4099" s="13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SUM(E4099/D4099)</f>
        <v>0</v>
      </c>
      <c r="R4099" s="6" t="e">
        <f t="shared" ref="R4099:R4115" si="259">SUM(E4099/N4099)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256"/>
        <v>42495.722187499996</v>
      </c>
      <c r="L4100" s="13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256"/>
        <v>42570.850381944445</v>
      </c>
      <c r="L4101" s="13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256"/>
        <v>41927.124884259261</v>
      </c>
      <c r="L4102" s="13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256"/>
        <v>42730.903726851851</v>
      </c>
      <c r="L4103" s="13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256"/>
        <v>42475.848067129627</v>
      </c>
      <c r="L4104" s="13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256"/>
        <v>42188.83293981482</v>
      </c>
      <c r="L4105" s="13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256"/>
        <v>42640.278171296297</v>
      </c>
      <c r="L4106" s="13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256"/>
        <v>42697.010520833333</v>
      </c>
      <c r="L4107" s="13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256"/>
        <v>42053.049375000002</v>
      </c>
      <c r="L4108" s="13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256"/>
        <v>41883.916678240741</v>
      </c>
      <c r="L4109" s="13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256"/>
        <v>42767.031678240746</v>
      </c>
      <c r="L4110" s="13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256"/>
        <v>42307.539398148147</v>
      </c>
      <c r="L4111" s="13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256"/>
        <v>42512.626747685179</v>
      </c>
      <c r="L4112" s="13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256"/>
        <v>42029.135879629626</v>
      </c>
      <c r="L4113" s="13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256"/>
        <v>42400.946597222224</v>
      </c>
      <c r="L4114" s="13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256"/>
        <v>42358.573182870372</v>
      </c>
      <c r="L4115" s="13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8317</v>
      </c>
      <c r="T4115" t="s">
        <v>8318</v>
      </c>
    </row>
  </sheetData>
  <autoFilter ref="A1:T4115" xr:uid="{84797EC5-3E3E-43E3-BEE0-147463F5BCF8}"/>
  <conditionalFormatting sqref="F1:F1048576">
    <cfRule type="containsText" dxfId="19" priority="7" operator="containsText" text="canceled">
      <formula>NOT(ISERROR(SEARCH("canceled",F1)))</formula>
    </cfRule>
    <cfRule type="containsText" dxfId="18" priority="8" operator="containsText" text="live">
      <formula>NOT(ISERROR(SEARCH("live",F1)))</formula>
    </cfRule>
    <cfRule type="containsText" dxfId="17" priority="10" operator="containsText" text="failed">
      <formula>NOT(ISERROR(SEARCH("failed",F1)))</formula>
    </cfRule>
    <cfRule type="containsText" dxfId="16" priority="11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5491-ACA6-4879-A747-1D24F2EC36C8}">
  <dimension ref="A2:F15"/>
  <sheetViews>
    <sheetView workbookViewId="0">
      <selection activeCell="N38" sqref="N3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13" width="19.5703125" bestFit="1" customWidth="1"/>
  </cols>
  <sheetData>
    <row r="2" spans="1:6" x14ac:dyDescent="0.25">
      <c r="A2" s="8" t="s">
        <v>8223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5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5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5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5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5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5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5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5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5">
      <c r="A15" s="9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AF694-642E-42B2-AB3D-FD6113B07675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1FA8-2F28-4373-A279-D6C56DFE28CA}">
  <dimension ref="A1:E17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8379</v>
      </c>
      <c r="B1" t="s">
        <v>8360</v>
      </c>
    </row>
    <row r="3" spans="1:5" x14ac:dyDescent="0.25">
      <c r="A3" s="8" t="s">
        <v>8363</v>
      </c>
      <c r="B3" s="8" t="s">
        <v>8364</v>
      </c>
    </row>
    <row r="4" spans="1:5" x14ac:dyDescent="0.25">
      <c r="A4" s="8" t="s">
        <v>8361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25">
      <c r="A5" s="11" t="s">
        <v>8373</v>
      </c>
      <c r="B5" s="10">
        <v>34</v>
      </c>
      <c r="C5" s="10">
        <v>149</v>
      </c>
      <c r="D5" s="10">
        <v>182</v>
      </c>
      <c r="E5" s="10">
        <v>365</v>
      </c>
    </row>
    <row r="6" spans="1:5" x14ac:dyDescent="0.25">
      <c r="A6" s="11" t="s">
        <v>8374</v>
      </c>
      <c r="B6" s="10">
        <v>27</v>
      </c>
      <c r="C6" s="10">
        <v>106</v>
      </c>
      <c r="D6" s="10">
        <v>202</v>
      </c>
      <c r="E6" s="10">
        <v>335</v>
      </c>
    </row>
    <row r="7" spans="1:5" x14ac:dyDescent="0.25">
      <c r="A7" s="11" t="s">
        <v>8375</v>
      </c>
      <c r="B7" s="10">
        <v>28</v>
      </c>
      <c r="C7" s="10">
        <v>108</v>
      </c>
      <c r="D7" s="10">
        <v>180</v>
      </c>
      <c r="E7" s="10">
        <v>316</v>
      </c>
    </row>
    <row r="8" spans="1:5" x14ac:dyDescent="0.25">
      <c r="A8" s="11" t="s">
        <v>8376</v>
      </c>
      <c r="B8" s="10">
        <v>27</v>
      </c>
      <c r="C8" s="10">
        <v>102</v>
      </c>
      <c r="D8" s="10">
        <v>192</v>
      </c>
      <c r="E8" s="10">
        <v>321</v>
      </c>
    </row>
    <row r="9" spans="1:5" x14ac:dyDescent="0.25">
      <c r="A9" s="11" t="s">
        <v>8367</v>
      </c>
      <c r="B9" s="10">
        <v>26</v>
      </c>
      <c r="C9" s="10">
        <v>126</v>
      </c>
      <c r="D9" s="10">
        <v>234</v>
      </c>
      <c r="E9" s="10">
        <v>386</v>
      </c>
    </row>
    <row r="10" spans="1:5" x14ac:dyDescent="0.25">
      <c r="A10" s="11" t="s">
        <v>8377</v>
      </c>
      <c r="B10" s="10">
        <v>27</v>
      </c>
      <c r="C10" s="10">
        <v>147</v>
      </c>
      <c r="D10" s="10">
        <v>211</v>
      </c>
      <c r="E10" s="10">
        <v>385</v>
      </c>
    </row>
    <row r="11" spans="1:5" x14ac:dyDescent="0.25">
      <c r="A11" s="11" t="s">
        <v>8368</v>
      </c>
      <c r="B11" s="10">
        <v>43</v>
      </c>
      <c r="C11" s="10">
        <v>150</v>
      </c>
      <c r="D11" s="10">
        <v>194</v>
      </c>
      <c r="E11" s="10">
        <v>387</v>
      </c>
    </row>
    <row r="12" spans="1:5" x14ac:dyDescent="0.25">
      <c r="A12" s="11" t="s">
        <v>8369</v>
      </c>
      <c r="B12" s="10">
        <v>33</v>
      </c>
      <c r="C12" s="10">
        <v>134</v>
      </c>
      <c r="D12" s="10">
        <v>166</v>
      </c>
      <c r="E12" s="10">
        <v>333</v>
      </c>
    </row>
    <row r="13" spans="1:5" x14ac:dyDescent="0.25">
      <c r="A13" s="11" t="s">
        <v>8370</v>
      </c>
      <c r="B13" s="10">
        <v>24</v>
      </c>
      <c r="C13" s="10">
        <v>127</v>
      </c>
      <c r="D13" s="10">
        <v>147</v>
      </c>
      <c r="E13" s="10">
        <v>298</v>
      </c>
    </row>
    <row r="14" spans="1:5" x14ac:dyDescent="0.25">
      <c r="A14" s="11" t="s">
        <v>8371</v>
      </c>
      <c r="B14" s="10">
        <v>20</v>
      </c>
      <c r="C14" s="10">
        <v>149</v>
      </c>
      <c r="D14" s="10">
        <v>183</v>
      </c>
      <c r="E14" s="10">
        <v>352</v>
      </c>
    </row>
    <row r="15" spans="1:5" x14ac:dyDescent="0.25">
      <c r="A15" s="11" t="s">
        <v>8372</v>
      </c>
      <c r="B15" s="10">
        <v>37</v>
      </c>
      <c r="C15" s="10">
        <v>114</v>
      </c>
      <c r="D15" s="10">
        <v>183</v>
      </c>
      <c r="E15" s="10">
        <v>334</v>
      </c>
    </row>
    <row r="16" spans="1:5" x14ac:dyDescent="0.25">
      <c r="A16" s="11" t="s">
        <v>8378</v>
      </c>
      <c r="B16" s="10">
        <v>23</v>
      </c>
      <c r="C16" s="10">
        <v>118</v>
      </c>
      <c r="D16" s="10">
        <v>111</v>
      </c>
      <c r="E16" s="10">
        <v>252</v>
      </c>
    </row>
    <row r="17" spans="1:5" x14ac:dyDescent="0.25">
      <c r="A17" s="11" t="s">
        <v>8362</v>
      </c>
      <c r="B17" s="10">
        <v>349</v>
      </c>
      <c r="C17" s="10">
        <v>1530</v>
      </c>
      <c r="D17" s="10">
        <v>2185</v>
      </c>
      <c r="E17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C185-7D1D-498F-8F29-B496FDAF8ED0}">
  <dimension ref="A1:H13"/>
  <sheetViews>
    <sheetView workbookViewId="0">
      <selection activeCell="D8" sqref="D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8380</v>
      </c>
      <c r="B1" s="14" t="s">
        <v>8381</v>
      </c>
      <c r="C1" s="14" t="s">
        <v>8382</v>
      </c>
      <c r="D1" s="14" t="s">
        <v>8387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5">
      <c r="A2" t="s">
        <v>8388</v>
      </c>
      <c r="B2">
        <f>COUNTIFS('GoFundMe Data'!F:F,"successful",'GoFundMe Data'!D:D,"&lt;"&amp;1000)</f>
        <v>322</v>
      </c>
      <c r="C2">
        <f>COUNTIFS('GoFundMe Data'!F:F,"failed",'GoFundMe Data'!D:D,"&lt;"&amp;1000)</f>
        <v>113</v>
      </c>
      <c r="D2">
        <f>COUNTIFS('GoFundMe Data'!F:F,"canceled",'GoFundMe Data'!D:D,"&lt;"&amp;1000)</f>
        <v>18</v>
      </c>
      <c r="E2">
        <f>SUM(B2,C2,D2)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8389</v>
      </c>
      <c r="B3">
        <f>COUNTIFS('GoFundMe Data'!F:F,"successful",'GoFundMe Data'!D:D,"&gt;="&amp;1000,'GoFundMe Data'!D:D,"&lt;="&amp;4999)</f>
        <v>932</v>
      </c>
      <c r="C3">
        <f>COUNTIFS('GoFundMe Data'!F:F,"failed",'GoFundMe Data'!D:D,"&gt;="&amp;1000,'GoFundMe Data'!D:D,"&lt;="&amp;4999)</f>
        <v>420</v>
      </c>
      <c r="D3">
        <f>COUNTIFS('GoFundMe Data'!F:F,"canceled",'GoFundMe Data'!D:D,"&gt;="&amp;1000,'GoFundMe Data'!D:D,"&lt;="&amp;4999)</f>
        <v>60</v>
      </c>
      <c r="E3">
        <f t="shared" ref="E3:E13" si="0">SUM(B3,C3,D3)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8390</v>
      </c>
      <c r="B4">
        <f>COUNTIFS('GoFundMe Data'!F:F,"successful",'GoFundMe Data'!D:D,"&gt;="&amp;5000,'GoFundMe Data'!D:D,"&lt;="&amp;9999)</f>
        <v>381</v>
      </c>
      <c r="C4">
        <f>COUNTIFS('GoFundMe Data'!F:F,"failed",'GoFundMe Data'!D:D,"&gt;="&amp;5000,'GoFundMe Data'!D:D,"&lt;="&amp;9999)</f>
        <v>283</v>
      </c>
      <c r="D4">
        <f>COUNTIFS('GoFundMe Data'!F:F,"canceled",'GoFundMe Data'!D:D,"&gt;="&amp;5000,'GoFundMe Data'!D:D,"&lt;="&amp;9999)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8391</v>
      </c>
      <c r="B5">
        <f>COUNTIFS('GoFundMe Data'!F:F,"successful",'GoFundMe Data'!D:D,"&gt;="&amp;10000,'GoFundMe Data'!D:D,"&lt;="&amp;14999)</f>
        <v>168</v>
      </c>
      <c r="C5">
        <f>COUNTIFS('GoFundMe Data'!F:F,"failed",'GoFundMe Data'!D:D,"&gt;="&amp;10000,'GoFundMe Data'!D:D,"&lt;="&amp;14999)</f>
        <v>144</v>
      </c>
      <c r="D5">
        <f>COUNTIFS('GoFundMe Data'!F:F,"canceled",'GoFundMe Data'!D:D,"&gt;="&amp;10000,'GoFundMe Data'!D:D,"&lt;="&amp;14999)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8392</v>
      </c>
      <c r="B6">
        <f>COUNTIFS('GoFundMe Data'!F:F,"successful",'GoFundMe Data'!D:D,"&gt;="&amp;15000,'GoFundMe Data'!D:D,"&lt;="&amp;19999)</f>
        <v>94</v>
      </c>
      <c r="C6">
        <f>COUNTIFS('GoFundMe Data'!F:F,"failed",'GoFundMe Data'!D:D,"&gt;="&amp;15000,'GoFundMe Data'!D:D,"&lt;="&amp;19999)</f>
        <v>90</v>
      </c>
      <c r="D6">
        <f>COUNTIFS('GoFundMe Data'!F:F,"canceled",'GoFundMe Data'!D:D,"&gt;="&amp;15000,'GoFundMe Data'!D:D,"&lt;="&amp;19999)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8393</v>
      </c>
      <c r="B7">
        <f>COUNTIFS('GoFundMe Data'!F:F,"successful",'GoFundMe Data'!D:D,"&gt;="&amp;20000,'GoFundMe Data'!D:D,"&lt;="&amp;24999)</f>
        <v>62</v>
      </c>
      <c r="C7">
        <f>COUNTIFS('GoFundMe Data'!F:F,"failed",'GoFundMe Data'!D:D,"&gt;="&amp;20000,'GoFundMe Data'!D:D,"&lt;="&amp;24999)</f>
        <v>72</v>
      </c>
      <c r="D7">
        <f>COUNTIFS('GoFundMe Data'!F:F,"canceled",'GoFundMe Data'!D:D,"&gt;="&amp;20000,'GoFundMe Data'!D:D,"&lt;="&amp;24999)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8394</v>
      </c>
      <c r="B8">
        <f>COUNTIFS('GoFundMe Data'!F:F,"successful",'GoFundMe Data'!D:D,"&gt;="&amp;25000,'GoFundMe Data'!D:D,"&lt;="&amp;29999)</f>
        <v>55</v>
      </c>
      <c r="C8">
        <f>COUNTIFS('GoFundMe Data'!F:F,"failed",'GoFundMe Data'!D:D,"&gt;="&amp;25000,'GoFundMe Data'!D:D,"&lt;="&amp;29999)</f>
        <v>64</v>
      </c>
      <c r="D8">
        <f>COUNTIFS('GoFundMe Data'!F:F,"canceled",'GoFundMe Data'!D:D,"&gt;="&amp;25000,'GoFundMe Data'!D:D,"&lt;="&amp;29999)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8395</v>
      </c>
      <c r="B9">
        <f>COUNTIFS('GoFundMe Data'!F:F,"successful",'GoFundMe Data'!D:D,"&gt;="&amp;30000,'GoFundMe Data'!D:D,"&lt;="&amp;34999)</f>
        <v>32</v>
      </c>
      <c r="C9">
        <f>COUNTIFS('GoFundMe Data'!F:F,"failed",'GoFundMe Data'!D:D,"&gt;="&amp;30000,'GoFundMe Data'!D:D,"&lt;="&amp;34999)</f>
        <v>37</v>
      </c>
      <c r="D9">
        <f>COUNTIFS('GoFundMe Data'!F:F,"canceled",'GoFundMe Data'!D:D,"&gt;="&amp;30000,'GoFundMe Data'!D:D,"&lt;="&amp;34999)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8396</v>
      </c>
      <c r="B10">
        <f>COUNTIFS('GoFundMe Data'!F:F,"successful",'GoFundMe Data'!D:D,"&gt;="&amp;35000,'GoFundMe Data'!D:D,"&lt;="&amp;39999)</f>
        <v>26</v>
      </c>
      <c r="C10">
        <f>COUNTIFS('GoFundMe Data'!F:F,"failed",'GoFundMe Data'!D:D,"&gt;="&amp;35000,'GoFundMe Data'!D:D,"&lt;="&amp;39999)</f>
        <v>22</v>
      </c>
      <c r="D10">
        <f>COUNTIFS('GoFundMe Data'!F:F,"canceled",'GoFundMe Data'!D:D,"&gt;="&amp;35000,'GoFundMe Data'!D:D,"&lt;="&amp;39999)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8397</v>
      </c>
      <c r="B11">
        <f>COUNTIFS('GoFundMe Data'!F:F,"successful",'GoFundMe Data'!D:D,"&gt;="&amp;40000,'GoFundMe Data'!D:D,"&lt;="&amp;44999)</f>
        <v>21</v>
      </c>
      <c r="C11">
        <f>COUNTIFS('GoFundMe Data'!F:F,"failed",'GoFundMe Data'!D:D,"&gt;="&amp;40000,'GoFundMe Data'!D:D,"&lt;="&amp;44999)</f>
        <v>16</v>
      </c>
      <c r="D11">
        <f>COUNTIFS('GoFundMe Data'!F:F,"canceled",'GoFundMe Data'!D:D,"&gt;="&amp;40000,'GoFundMe Data'!D:D,"&lt;="&amp;44999)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8398</v>
      </c>
      <c r="B12">
        <f>COUNTIFS('GoFundMe Data'!F:F,"successful",'GoFundMe Data'!D:D,"&gt;="&amp;45000,'GoFundMe Data'!D:D,"&lt;="&amp;49999)</f>
        <v>6</v>
      </c>
      <c r="C12">
        <f>COUNTIFS('GoFundMe Data'!F:F,"failed",'GoFundMe Data'!D:D,"&gt;="&amp;45000,'GoFundMe Data'!D:D,"&lt;="&amp;49999)</f>
        <v>11</v>
      </c>
      <c r="D12">
        <f>COUNTIFS('GoFundMe Data'!F:F,"canceled",'GoFundMe Data'!D:D,"&gt;="&amp;45000,'GoFundMe Data'!D:D,"&lt;="&amp;49999)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8399</v>
      </c>
      <c r="B13">
        <f>COUNTIFS('GoFundMe Data'!F:F,"successful",'GoFundMe Data'!D:D,"&gt;="&amp;50000)</f>
        <v>86</v>
      </c>
      <c r="C13">
        <f>COUNTIFS('GoFundMe Data'!F:F,"failed",'GoFundMe Data'!D:D,"&gt;="&amp;50000)</f>
        <v>258</v>
      </c>
      <c r="D13">
        <f>COUNTIFS('GoFundMe Data'!F:F,"canceled",'GoFundMe Data'!D:D,"&gt;="&amp;50000)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16B7-3B99-429D-A834-A43DBB76CB39}">
  <dimension ref="A1:U2186"/>
  <sheetViews>
    <sheetView topLeftCell="A547" workbookViewId="0">
      <selection activeCell="A2" sqref="A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8" max="8" width="15.140625" customWidth="1"/>
    <col min="9" max="9" width="15" bestFit="1" customWidth="1"/>
    <col min="10" max="10" width="11.5703125" bestFit="1" customWidth="1"/>
    <col min="11" max="11" width="11.85546875" bestFit="1" customWidth="1"/>
    <col min="12" max="12" width="9.5703125" bestFit="1" customWidth="1"/>
    <col min="13" max="13" width="18.140625" bestFit="1" customWidth="1"/>
    <col min="16" max="16" width="14.42578125" customWidth="1"/>
    <col min="17" max="17" width="15" bestFit="1" customWidth="1"/>
    <col min="18" max="18" width="11.5703125" bestFit="1" customWidth="1"/>
    <col min="19" max="19" width="11.85546875" bestFit="1" customWidth="1"/>
    <col min="20" max="20" width="8.7109375" bestFit="1" customWidth="1"/>
    <col min="21" max="21" width="18.140625" bestFit="1" customWidth="1"/>
  </cols>
  <sheetData>
    <row r="1" spans="1:21" ht="18.75" x14ac:dyDescent="0.3">
      <c r="A1" s="1" t="s">
        <v>8400</v>
      </c>
      <c r="B1" s="1" t="s">
        <v>8262</v>
      </c>
      <c r="D1" s="1" t="s">
        <v>8400</v>
      </c>
      <c r="E1" s="1" t="s">
        <v>8262</v>
      </c>
      <c r="H1" s="16" t="s">
        <v>8401</v>
      </c>
      <c r="I1" s="16"/>
      <c r="J1" s="16"/>
      <c r="K1" s="16"/>
      <c r="L1" s="16"/>
      <c r="M1" s="16"/>
      <c r="N1" s="16"/>
      <c r="P1" s="16" t="s">
        <v>8408</v>
      </c>
      <c r="Q1" s="16"/>
      <c r="R1" s="16"/>
      <c r="S1" s="16"/>
      <c r="T1" s="16"/>
      <c r="U1" s="16"/>
    </row>
    <row r="2" spans="1:21" x14ac:dyDescent="0.25">
      <c r="A2" t="s">
        <v>8219</v>
      </c>
      <c r="B2">
        <v>182</v>
      </c>
      <c r="D2" t="s">
        <v>8221</v>
      </c>
      <c r="E2">
        <v>0</v>
      </c>
      <c r="H2" t="s">
        <v>8402</v>
      </c>
      <c r="I2" t="s">
        <v>8403</v>
      </c>
      <c r="J2" t="s">
        <v>8404</v>
      </c>
      <c r="K2" t="s">
        <v>8405</v>
      </c>
      <c r="L2" t="s">
        <v>8406</v>
      </c>
      <c r="M2" t="s">
        <v>8407</v>
      </c>
      <c r="P2" t="s">
        <v>8402</v>
      </c>
      <c r="Q2" t="s">
        <v>8403</v>
      </c>
      <c r="R2" t="s">
        <v>8404</v>
      </c>
      <c r="S2" t="s">
        <v>8405</v>
      </c>
      <c r="T2" t="s">
        <v>8406</v>
      </c>
      <c r="U2" t="s">
        <v>8407</v>
      </c>
    </row>
    <row r="3" spans="1:21" x14ac:dyDescent="0.25">
      <c r="A3" t="s">
        <v>8219</v>
      </c>
      <c r="B3">
        <v>79</v>
      </c>
      <c r="D3" t="s">
        <v>8221</v>
      </c>
      <c r="E3">
        <v>1</v>
      </c>
      <c r="H3" s="6">
        <f>AVERAGE(B2:B2185)</f>
        <v>194.51282051282053</v>
      </c>
      <c r="I3">
        <f>MEDIAN(B2:B2185)</f>
        <v>62</v>
      </c>
      <c r="J3">
        <f>MIN(B2:B2185)</f>
        <v>1</v>
      </c>
      <c r="K3">
        <f>MAX(B2:B2185)</f>
        <v>26457</v>
      </c>
      <c r="L3" s="6">
        <f>_xlfn.VAR.P(B2:B2185)</f>
        <v>713150.59324222791</v>
      </c>
      <c r="M3" s="6">
        <f>_xlfn.STDEV.P(B2:B2185)</f>
        <v>844.48244105027311</v>
      </c>
      <c r="P3" s="6">
        <f>AVERAGE(E2:E1530)</f>
        <v>17.719424460431654</v>
      </c>
      <c r="Q3">
        <f>MEDIAN(E2:E1530)</f>
        <v>4</v>
      </c>
      <c r="R3">
        <f>MIN(E2:E1530)</f>
        <v>0</v>
      </c>
      <c r="S3">
        <f>MAX(E2:E1530)</f>
        <v>1293</v>
      </c>
      <c r="T3" s="6">
        <f>_xlfn.VAR.P(E2:E1530)</f>
        <v>3775.5478306694081</v>
      </c>
      <c r="U3" s="6">
        <f>_xlfn.STDEV.P(E2:E1530)</f>
        <v>61.445486658251866</v>
      </c>
    </row>
    <row r="4" spans="1:21" x14ac:dyDescent="0.25">
      <c r="A4" t="s">
        <v>8219</v>
      </c>
      <c r="B4">
        <v>35</v>
      </c>
      <c r="D4" t="s">
        <v>8221</v>
      </c>
      <c r="E4">
        <v>10</v>
      </c>
    </row>
    <row r="5" spans="1:21" ht="18.75" x14ac:dyDescent="0.3">
      <c r="A5" t="s">
        <v>8219</v>
      </c>
      <c r="B5">
        <v>150</v>
      </c>
      <c r="D5" t="s">
        <v>8221</v>
      </c>
      <c r="E5">
        <v>0</v>
      </c>
      <c r="H5" s="16"/>
      <c r="I5" s="16"/>
      <c r="J5" s="16"/>
      <c r="K5" s="16"/>
      <c r="L5" s="16"/>
      <c r="M5" s="16"/>
    </row>
    <row r="6" spans="1:21" x14ac:dyDescent="0.25">
      <c r="A6" t="s">
        <v>8219</v>
      </c>
      <c r="B6">
        <v>284</v>
      </c>
      <c r="D6" t="s">
        <v>8221</v>
      </c>
      <c r="E6">
        <v>7</v>
      </c>
    </row>
    <row r="7" spans="1:21" x14ac:dyDescent="0.25">
      <c r="A7" t="s">
        <v>8219</v>
      </c>
      <c r="B7">
        <v>47</v>
      </c>
      <c r="D7" t="s">
        <v>8221</v>
      </c>
      <c r="E7">
        <v>0</v>
      </c>
      <c r="H7" s="6"/>
      <c r="L7" s="6"/>
      <c r="M7" s="6"/>
    </row>
    <row r="8" spans="1:21" x14ac:dyDescent="0.25">
      <c r="A8" t="s">
        <v>8219</v>
      </c>
      <c r="B8">
        <v>58</v>
      </c>
      <c r="D8" t="s">
        <v>8221</v>
      </c>
      <c r="E8">
        <v>1</v>
      </c>
    </row>
    <row r="9" spans="1:21" x14ac:dyDescent="0.25">
      <c r="A9" t="s">
        <v>8219</v>
      </c>
      <c r="B9">
        <v>57</v>
      </c>
      <c r="D9" t="s">
        <v>8221</v>
      </c>
      <c r="E9">
        <v>2</v>
      </c>
    </row>
    <row r="10" spans="1:21" x14ac:dyDescent="0.25">
      <c r="A10" t="s">
        <v>8219</v>
      </c>
      <c r="B10">
        <v>12</v>
      </c>
      <c r="D10" t="s">
        <v>8221</v>
      </c>
      <c r="E10">
        <v>3</v>
      </c>
    </row>
    <row r="11" spans="1:21" x14ac:dyDescent="0.25">
      <c r="A11" t="s">
        <v>8219</v>
      </c>
      <c r="B11">
        <v>20</v>
      </c>
      <c r="D11" t="s">
        <v>8221</v>
      </c>
      <c r="E11">
        <v>10</v>
      </c>
    </row>
    <row r="12" spans="1:21" x14ac:dyDescent="0.25">
      <c r="A12" t="s">
        <v>8219</v>
      </c>
      <c r="B12">
        <v>19</v>
      </c>
      <c r="D12" t="s">
        <v>8221</v>
      </c>
      <c r="E12">
        <v>10</v>
      </c>
    </row>
    <row r="13" spans="1:21" x14ac:dyDescent="0.25">
      <c r="A13" t="s">
        <v>8219</v>
      </c>
      <c r="B13">
        <v>75</v>
      </c>
      <c r="D13" t="s">
        <v>8221</v>
      </c>
      <c r="E13">
        <v>1</v>
      </c>
    </row>
    <row r="14" spans="1:21" x14ac:dyDescent="0.25">
      <c r="A14" t="s">
        <v>8219</v>
      </c>
      <c r="B14">
        <v>827</v>
      </c>
      <c r="D14" t="s">
        <v>8221</v>
      </c>
      <c r="E14">
        <v>0</v>
      </c>
    </row>
    <row r="15" spans="1:21" x14ac:dyDescent="0.25">
      <c r="A15" t="s">
        <v>8219</v>
      </c>
      <c r="B15">
        <v>51</v>
      </c>
      <c r="D15" t="s">
        <v>8221</v>
      </c>
      <c r="E15">
        <v>0</v>
      </c>
    </row>
    <row r="16" spans="1:21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A2:B2186">
    <sortCondition descending="1" ref="B2:B2186"/>
  </sortState>
  <mergeCells count="3">
    <mergeCell ref="H1:N1"/>
    <mergeCell ref="P1:U1"/>
    <mergeCell ref="H5:M5"/>
  </mergeCells>
  <conditionalFormatting sqref="D1:D1045992">
    <cfRule type="containsText" dxfId="7" priority="5" operator="containsText" text="canceled">
      <formula>NOT(ISERROR(SEARCH("canceled",D1)))</formula>
    </cfRule>
    <cfRule type="containsText" dxfId="6" priority="6" operator="containsText" text="live">
      <formula>NOT(ISERROR(SEARCH("live",D1)))</formula>
    </cfRule>
    <cfRule type="containsText" dxfId="5" priority="7" operator="containsText" text="failed">
      <formula>NOT(ISERROR(SEARCH("failed",D1)))</formula>
    </cfRule>
    <cfRule type="containsText" dxfId="4" priority="8" operator="containsText" text="successful">
      <formula>NOT(ISERROR(SEARCH("successful",D1)))</formula>
    </cfRule>
  </conditionalFormatting>
  <conditionalFormatting sqref="A1:A1046647">
    <cfRule type="containsText" dxfId="3" priority="1" operator="containsText" text="canceled">
      <formula>NOT(ISERROR(SEARCH("canceled",A1)))</formula>
    </cfRule>
    <cfRule type="containsText" dxfId="2" priority="2" operator="containsText" text="live">
      <formula>NOT(ISERROR(SEARCH("live",A1)))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GoFundMe Data</vt:lpstr>
      <vt:lpstr>Pivot- Category</vt:lpstr>
      <vt:lpstr>Pivot- Sub-Category</vt:lpstr>
      <vt:lpstr>Pivot- Date Created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Matelyan</cp:lastModifiedBy>
  <dcterms:created xsi:type="dcterms:W3CDTF">2017-04-20T15:17:24Z</dcterms:created>
  <dcterms:modified xsi:type="dcterms:W3CDTF">2021-01-03T20:37:53Z</dcterms:modified>
</cp:coreProperties>
</file>