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kgeek\Dropbox\Toasty\Board\"/>
    </mc:Choice>
  </mc:AlternateContent>
  <bookViews>
    <workbookView xWindow="0" yWindow="0" windowWidth="18870" windowHeight="7380"/>
  </bookViews>
  <sheets>
    <sheet name="Preliminary bom" sheetId="1" r:id="rId1"/>
  </sheets>
  <calcPr calcId="152511"/>
</workbook>
</file>

<file path=xl/calcChain.xml><?xml version="1.0" encoding="utf-8"?>
<calcChain xmlns="http://schemas.openxmlformats.org/spreadsheetml/2006/main">
  <c r="P1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I19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" i="1"/>
  <c r="J16" i="1"/>
  <c r="G12" i="1"/>
  <c r="G9" i="1"/>
  <c r="J8" i="1"/>
  <c r="J9" i="1"/>
  <c r="J10" i="1"/>
  <c r="J11" i="1"/>
  <c r="J12" i="1"/>
  <c r="J13" i="1"/>
  <c r="J14" i="1"/>
  <c r="J15" i="1"/>
  <c r="J17" i="1"/>
  <c r="J18" i="1"/>
  <c r="J27" i="1"/>
  <c r="G18" i="1" l="1"/>
  <c r="G17" i="1"/>
  <c r="G16" i="1"/>
  <c r="G15" i="1"/>
  <c r="G14" i="1"/>
  <c r="G13" i="1"/>
  <c r="G11" i="1"/>
  <c r="G10" i="1"/>
  <c r="G8" i="1"/>
  <c r="J7" i="1"/>
  <c r="G7" i="1"/>
  <c r="J6" i="1"/>
  <c r="G6" i="1"/>
  <c r="J5" i="1"/>
  <c r="G5" i="1"/>
  <c r="J4" i="1"/>
  <c r="G4" i="1"/>
  <c r="J3" i="1"/>
  <c r="G3" i="1"/>
  <c r="J2" i="1"/>
  <c r="J28" i="1" l="1"/>
  <c r="J29" i="1" s="1"/>
</calcChain>
</file>

<file path=xl/sharedStrings.xml><?xml version="1.0" encoding="utf-8"?>
<sst xmlns="http://schemas.openxmlformats.org/spreadsheetml/2006/main" count="146" uniqueCount="113">
  <si>
    <t>Part</t>
  </si>
  <si>
    <t>Value</t>
  </si>
  <si>
    <t>Device</t>
  </si>
  <si>
    <t>Package</t>
  </si>
  <si>
    <t>Description</t>
  </si>
  <si>
    <t>A1</t>
  </si>
  <si>
    <t>ARDUINO_PRO_NANO</t>
  </si>
  <si>
    <t>SparkFun Arduino Pro Nano</t>
  </si>
  <si>
    <t>C1</t>
  </si>
  <si>
    <t>100n</t>
  </si>
  <si>
    <t>CXXC10B5</t>
  </si>
  <si>
    <t>XC10B5</t>
  </si>
  <si>
    <t>X CAPACITOR</t>
  </si>
  <si>
    <t>C-EUC0805</t>
  </si>
  <si>
    <t>C0805</t>
  </si>
  <si>
    <t>CAPACITOR. European symbol</t>
  </si>
  <si>
    <t>C4</t>
  </si>
  <si>
    <t>10Âµ</t>
  </si>
  <si>
    <t>CPOL-EUC/6032-28R</t>
  </si>
  <si>
    <t>C/6032-28R</t>
  </si>
  <si>
    <t>POLARIZED CAPACITOR. European symbol</t>
  </si>
  <si>
    <t>10n</t>
  </si>
  <si>
    <t>C-EUC0603</t>
  </si>
  <si>
    <t>C0603</t>
  </si>
  <si>
    <t>C7</t>
  </si>
  <si>
    <t>C8</t>
  </si>
  <si>
    <t>D1</t>
  </si>
  <si>
    <t>1N4148</t>
  </si>
  <si>
    <t>DIODESOD-123</t>
  </si>
  <si>
    <t>SOD-123</t>
  </si>
  <si>
    <t>Diode</t>
  </si>
  <si>
    <t>IC1</t>
  </si>
  <si>
    <t>MAX31855</t>
  </si>
  <si>
    <t>SOIC8</t>
  </si>
  <si>
    <t>IC3</t>
  </si>
  <si>
    <t>LP298XS</t>
  </si>
  <si>
    <t>SOT23-5L</t>
  </si>
  <si>
    <t>K1</t>
  </si>
  <si>
    <t>S202S01</t>
  </si>
  <si>
    <t>S102S01</t>
  </si>
  <si>
    <t>Low Height Type Solid State Relays SHARP</t>
  </si>
  <si>
    <t>KK1</t>
  </si>
  <si>
    <t>SK104-PAD</t>
  </si>
  <si>
    <t>HEATSINK manufacturer Fischer/distributor Buerklin</t>
  </si>
  <si>
    <t>OC1</t>
  </si>
  <si>
    <t>H11A1M</t>
  </si>
  <si>
    <t>DIL06</t>
  </si>
  <si>
    <t>General Purpose 6-Pin Phototransistor Optocouplers</t>
  </si>
  <si>
    <t>R1</t>
  </si>
  <si>
    <t>100R</t>
  </si>
  <si>
    <t>R-EU_0207/5V</t>
  </si>
  <si>
    <t>0207/5V</t>
  </si>
  <si>
    <t>RESISTOR. European symbol</t>
  </si>
  <si>
    <t>R3</t>
  </si>
  <si>
    <t>120R</t>
  </si>
  <si>
    <t>R-EU_R0603</t>
  </si>
  <si>
    <t>R0603</t>
  </si>
  <si>
    <t>R5</t>
  </si>
  <si>
    <t>47k</t>
  </si>
  <si>
    <t>R8</t>
  </si>
  <si>
    <t>10k</t>
  </si>
  <si>
    <t>AC</t>
  </si>
  <si>
    <t>MKDSN1.5/2-5.08</t>
  </si>
  <si>
    <t>MKDSN 1.5/ 2-5.08 Printklemme</t>
  </si>
  <si>
    <t>ENC</t>
  </si>
  <si>
    <t>PINHD-1X4</t>
  </si>
  <si>
    <t>1X04</t>
  </si>
  <si>
    <t>PIN HEADER</t>
  </si>
  <si>
    <t>buy</t>
  </si>
  <si>
    <t>Price</t>
  </si>
  <si>
    <t>Total</t>
  </si>
  <si>
    <t>Part Number</t>
  </si>
  <si>
    <t>DEV-12587</t>
  </si>
  <si>
    <t>Each</t>
  </si>
  <si>
    <t>700-MAX31855KASA+</t>
  </si>
  <si>
    <t>Mouser</t>
  </si>
  <si>
    <t>926-LP2989AIMX33NOPB</t>
  </si>
  <si>
    <t>833-1N4148W-TP</t>
  </si>
  <si>
    <t>852-S216S02F</t>
  </si>
  <si>
    <t>512-4N25M</t>
  </si>
  <si>
    <t>660-SL1TTE101J</t>
  </si>
  <si>
    <t>71-CRCW0603-120-E3</t>
  </si>
  <si>
    <t>71-CRCW0603-10K-E3</t>
  </si>
  <si>
    <t>71-CRCW1210J-47K-E3</t>
  </si>
  <si>
    <t>&lt;&lt;&lt; change</t>
  </si>
  <si>
    <t>digikey</t>
  </si>
  <si>
    <t>Board</t>
  </si>
  <si>
    <t>Display</t>
  </si>
  <si>
    <t>Cosel</t>
  </si>
  <si>
    <t>adafruit</t>
  </si>
  <si>
    <t>Sparkfun</t>
  </si>
  <si>
    <t>80-C1210C104KCRACTU</t>
  </si>
  <si>
    <t>77-VJ0603Y103KXAAC</t>
  </si>
  <si>
    <t>81-GRM219R61E106KA2D</t>
  </si>
  <si>
    <t>Input wire</t>
  </si>
  <si>
    <t>Output Wire</t>
  </si>
  <si>
    <t>70161726 </t>
  </si>
  <si>
    <t>70161724 </t>
  </si>
  <si>
    <t>Allied</t>
  </si>
  <si>
    <t>&lt;&lt;&lt; Free from tim</t>
  </si>
  <si>
    <t>Encoder</t>
  </si>
  <si>
    <t>Free</t>
  </si>
  <si>
    <t>ED2609-ND</t>
  </si>
  <si>
    <t>S6100-ND</t>
  </si>
  <si>
    <t>RA-T2X-38E-ND</t>
  </si>
  <si>
    <t>Board and components</t>
  </si>
  <si>
    <t>120 to 12v power supply</t>
  </si>
  <si>
    <t>Sparkfun 3.3v Pro Micro Arduino</t>
  </si>
  <si>
    <t>Adafruit Display</t>
  </si>
  <si>
    <t>1.8"</t>
  </si>
  <si>
    <t xml:space="preserve">1.4" </t>
  </si>
  <si>
    <t xml:space="preserve">2.2" </t>
  </si>
  <si>
    <t>R463F310000M1M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</si>
</sst>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rgb="FF777777"/>
      <name val="Arial Narrow"/>
      <family val="2"/>
    </font>
    <font>
      <sz val="9"/>
      <color rgb="FF333333"/>
      <name val="Arial"/>
      <family val="2"/>
    </font>
    <font>
      <sz val="10"/>
      <color rgb="FF999999"/>
      <name val="Lucida Sans Unicode"/>
      <family val="2"/>
    </font>
    <font>
      <sz val="8"/>
      <color rgb="FF333333"/>
      <name val="Verdana"/>
      <family val="2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44" fontId="0" fillId="0" borderId="0" xfId="43" applyFont="1"/>
    <xf numFmtId="164" fontId="0" fillId="0" borderId="0" xfId="43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3" fontId="0" fillId="0" borderId="0" xfId="42" applyFont="1"/>
    <xf numFmtId="43" fontId="0" fillId="0" borderId="0" xfId="42" applyFont="1" applyAlignment="1">
      <alignment horizontal="right"/>
    </xf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2" max="2" width="4.7109375" bestFit="1" customWidth="1"/>
    <col min="3" max="5" width="21" bestFit="1" customWidth="1"/>
    <col min="6" max="6" width="48.5703125" bestFit="1" customWidth="1"/>
    <col min="9" max="9" width="10.140625" customWidth="1"/>
    <col min="10" max="10" width="10" customWidth="1"/>
    <col min="11" max="11" width="23.7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5</v>
      </c>
      <c r="H1" t="s">
        <v>68</v>
      </c>
      <c r="I1" t="s">
        <v>69</v>
      </c>
      <c r="J1" t="s">
        <v>70</v>
      </c>
      <c r="K1" t="s">
        <v>71</v>
      </c>
      <c r="P1">
        <f t="shared" ref="P1:P15" si="0">O1*A1</f>
        <v>0</v>
      </c>
    </row>
    <row r="2" spans="1:16" ht="16.5" x14ac:dyDescent="0.3">
      <c r="A2">
        <v>1</v>
      </c>
      <c r="B2" t="s">
        <v>5</v>
      </c>
      <c r="C2" t="s">
        <v>6</v>
      </c>
      <c r="D2" t="s">
        <v>6</v>
      </c>
      <c r="E2" t="s">
        <v>6</v>
      </c>
      <c r="F2" t="s">
        <v>7</v>
      </c>
      <c r="G2">
        <f t="shared" ref="G2:G18" si="1">G$1*A2</f>
        <v>5</v>
      </c>
      <c r="H2">
        <v>5</v>
      </c>
      <c r="I2" s="5">
        <v>39.950000000000003</v>
      </c>
      <c r="J2" s="4">
        <f t="shared" ref="J2:J6" si="2">I2*H2</f>
        <v>199.75</v>
      </c>
      <c r="K2" s="2" t="s">
        <v>72</v>
      </c>
      <c r="L2" t="s">
        <v>90</v>
      </c>
      <c r="P2">
        <f t="shared" si="0"/>
        <v>0</v>
      </c>
    </row>
    <row r="3" spans="1:16" x14ac:dyDescent="0.25">
      <c r="A3">
        <v>2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f t="shared" si="1"/>
        <v>10</v>
      </c>
      <c r="H3">
        <v>10</v>
      </c>
      <c r="I3" s="5">
        <v>0.42699999999999999</v>
      </c>
      <c r="J3" s="4">
        <f t="shared" si="2"/>
        <v>4.2699999999999996</v>
      </c>
      <c r="K3" s="1" t="s">
        <v>112</v>
      </c>
      <c r="L3" t="s">
        <v>85</v>
      </c>
      <c r="O3">
        <v>2</v>
      </c>
      <c r="P3">
        <f t="shared" si="0"/>
        <v>4</v>
      </c>
    </row>
    <row r="4" spans="1:16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>
        <f t="shared" si="1"/>
        <v>15</v>
      </c>
      <c r="H4">
        <v>20</v>
      </c>
      <c r="I4" s="5">
        <v>0.115</v>
      </c>
      <c r="J4" s="4">
        <f t="shared" si="2"/>
        <v>2.3000000000000003</v>
      </c>
      <c r="K4" s="3" t="s">
        <v>93</v>
      </c>
      <c r="O4">
        <v>2</v>
      </c>
      <c r="P4">
        <f t="shared" si="0"/>
        <v>6</v>
      </c>
    </row>
    <row r="5" spans="1:16" x14ac:dyDescent="0.25">
      <c r="A5">
        <v>4</v>
      </c>
      <c r="B5" t="s">
        <v>24</v>
      </c>
      <c r="C5" t="s">
        <v>9</v>
      </c>
      <c r="D5" t="s">
        <v>13</v>
      </c>
      <c r="E5" t="s">
        <v>14</v>
      </c>
      <c r="F5" t="s">
        <v>15</v>
      </c>
      <c r="G5">
        <f t="shared" si="1"/>
        <v>20</v>
      </c>
      <c r="H5">
        <v>30</v>
      </c>
      <c r="I5" s="5">
        <v>0.21</v>
      </c>
      <c r="J5" s="4">
        <f t="shared" si="2"/>
        <v>6.3</v>
      </c>
      <c r="K5" s="3" t="s">
        <v>91</v>
      </c>
      <c r="O5">
        <v>2</v>
      </c>
      <c r="P5">
        <f t="shared" si="0"/>
        <v>8</v>
      </c>
    </row>
    <row r="6" spans="1:16" x14ac:dyDescent="0.25">
      <c r="A6">
        <v>4</v>
      </c>
      <c r="B6" t="s">
        <v>25</v>
      </c>
      <c r="C6" t="s">
        <v>21</v>
      </c>
      <c r="D6" t="s">
        <v>22</v>
      </c>
      <c r="E6" t="s">
        <v>23</v>
      </c>
      <c r="F6" t="s">
        <v>15</v>
      </c>
      <c r="G6">
        <f t="shared" si="1"/>
        <v>20</v>
      </c>
      <c r="H6">
        <v>50</v>
      </c>
      <c r="I6" s="5">
        <v>0.04</v>
      </c>
      <c r="J6" s="4">
        <f t="shared" si="2"/>
        <v>2</v>
      </c>
      <c r="K6" s="3" t="s">
        <v>92</v>
      </c>
      <c r="O6">
        <v>2</v>
      </c>
      <c r="P6">
        <f t="shared" si="0"/>
        <v>8</v>
      </c>
    </row>
    <row r="7" spans="1:16" x14ac:dyDescent="0.25">
      <c r="A7">
        <v>4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>
        <f t="shared" si="1"/>
        <v>20</v>
      </c>
      <c r="H7">
        <v>30</v>
      </c>
      <c r="I7" s="5">
        <v>0.113</v>
      </c>
      <c r="J7" s="4">
        <f>I7*H7</f>
        <v>3.39</v>
      </c>
      <c r="K7" s="3" t="s">
        <v>77</v>
      </c>
      <c r="L7" t="s">
        <v>75</v>
      </c>
      <c r="O7">
        <v>2</v>
      </c>
      <c r="P7">
        <f t="shared" si="0"/>
        <v>8</v>
      </c>
    </row>
    <row r="8" spans="1:16" x14ac:dyDescent="0.25">
      <c r="A8">
        <v>2</v>
      </c>
      <c r="B8" t="s">
        <v>31</v>
      </c>
      <c r="C8" t="s">
        <v>32</v>
      </c>
      <c r="D8" t="s">
        <v>32</v>
      </c>
      <c r="E8" t="s">
        <v>33</v>
      </c>
      <c r="G8">
        <f t="shared" si="1"/>
        <v>10</v>
      </c>
      <c r="H8">
        <v>10</v>
      </c>
      <c r="I8" s="5">
        <v>4.45</v>
      </c>
      <c r="J8" s="4">
        <f t="shared" ref="J8:J18" si="3">I8*H8</f>
        <v>44.5</v>
      </c>
      <c r="K8" s="3" t="s">
        <v>74</v>
      </c>
      <c r="L8" t="s">
        <v>75</v>
      </c>
      <c r="O8">
        <v>8</v>
      </c>
      <c r="P8">
        <f t="shared" si="0"/>
        <v>16</v>
      </c>
    </row>
    <row r="9" spans="1:16" x14ac:dyDescent="0.25">
      <c r="A9">
        <v>1</v>
      </c>
      <c r="B9" t="s">
        <v>34</v>
      </c>
      <c r="C9" t="s">
        <v>35</v>
      </c>
      <c r="D9" t="s">
        <v>35</v>
      </c>
      <c r="E9" t="s">
        <v>36</v>
      </c>
      <c r="G9">
        <f t="shared" si="1"/>
        <v>5</v>
      </c>
      <c r="H9">
        <v>5</v>
      </c>
      <c r="I9" s="5">
        <v>2.59</v>
      </c>
      <c r="J9" s="4">
        <f t="shared" si="3"/>
        <v>12.95</v>
      </c>
      <c r="K9" s="3" t="s">
        <v>76</v>
      </c>
      <c r="L9" t="s">
        <v>75</v>
      </c>
      <c r="M9" t="s">
        <v>84</v>
      </c>
      <c r="O9">
        <v>8</v>
      </c>
      <c r="P9">
        <f t="shared" si="0"/>
        <v>8</v>
      </c>
    </row>
    <row r="10" spans="1:16" x14ac:dyDescent="0.25">
      <c r="A10">
        <v>2</v>
      </c>
      <c r="B10" t="s">
        <v>37</v>
      </c>
      <c r="C10" t="s">
        <v>38</v>
      </c>
      <c r="D10" t="s">
        <v>38</v>
      </c>
      <c r="E10" t="s">
        <v>39</v>
      </c>
      <c r="F10" t="s">
        <v>40</v>
      </c>
      <c r="G10">
        <f t="shared" si="1"/>
        <v>10</v>
      </c>
      <c r="H10">
        <v>10</v>
      </c>
      <c r="I10" s="5">
        <v>5.16</v>
      </c>
      <c r="J10" s="4">
        <f t="shared" si="3"/>
        <v>51.6</v>
      </c>
      <c r="K10" s="3" t="s">
        <v>78</v>
      </c>
      <c r="L10" t="s">
        <v>75</v>
      </c>
      <c r="P10">
        <f t="shared" si="0"/>
        <v>0</v>
      </c>
    </row>
    <row r="11" spans="1:16" x14ac:dyDescent="0.25">
      <c r="A11">
        <v>2</v>
      </c>
      <c r="B11" t="s">
        <v>41</v>
      </c>
      <c r="C11" t="s">
        <v>42</v>
      </c>
      <c r="D11" t="s">
        <v>42</v>
      </c>
      <c r="E11" t="s">
        <v>42</v>
      </c>
      <c r="F11" t="s">
        <v>43</v>
      </c>
      <c r="G11">
        <f t="shared" si="1"/>
        <v>10</v>
      </c>
      <c r="H11">
        <v>10</v>
      </c>
      <c r="I11" s="5">
        <v>2.12</v>
      </c>
      <c r="J11" s="4">
        <f t="shared" si="3"/>
        <v>21.200000000000003</v>
      </c>
      <c r="K11" s="8" t="s">
        <v>104</v>
      </c>
      <c r="L11" t="s">
        <v>85</v>
      </c>
      <c r="M11" t="s">
        <v>84</v>
      </c>
      <c r="P11">
        <f t="shared" si="0"/>
        <v>0</v>
      </c>
    </row>
    <row r="12" spans="1:16" x14ac:dyDescent="0.25">
      <c r="A12">
        <v>1</v>
      </c>
      <c r="B12" t="s">
        <v>44</v>
      </c>
      <c r="C12" t="s">
        <v>45</v>
      </c>
      <c r="D12" t="s">
        <v>45</v>
      </c>
      <c r="E12" t="s">
        <v>46</v>
      </c>
      <c r="F12" t="s">
        <v>47</v>
      </c>
      <c r="G12">
        <f t="shared" si="1"/>
        <v>5</v>
      </c>
      <c r="H12">
        <v>10</v>
      </c>
      <c r="I12" s="5">
        <v>0.34</v>
      </c>
      <c r="J12" s="4">
        <f t="shared" si="3"/>
        <v>3.4000000000000004</v>
      </c>
      <c r="K12" s="3" t="s">
        <v>79</v>
      </c>
      <c r="L12" t="s">
        <v>75</v>
      </c>
      <c r="P12">
        <f t="shared" si="0"/>
        <v>0</v>
      </c>
    </row>
    <row r="13" spans="1:16" x14ac:dyDescent="0.25">
      <c r="A13">
        <v>2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>
        <f t="shared" si="1"/>
        <v>10</v>
      </c>
      <c r="H13">
        <v>10</v>
      </c>
      <c r="I13" s="5">
        <v>0.56999999999999995</v>
      </c>
      <c r="J13" s="4">
        <f t="shared" si="3"/>
        <v>5.6999999999999993</v>
      </c>
      <c r="K13" s="3" t="s">
        <v>80</v>
      </c>
      <c r="L13" t="s">
        <v>75</v>
      </c>
      <c r="O13">
        <v>2</v>
      </c>
      <c r="P13">
        <f t="shared" si="0"/>
        <v>4</v>
      </c>
    </row>
    <row r="14" spans="1:16" x14ac:dyDescent="0.25">
      <c r="A14">
        <v>2</v>
      </c>
      <c r="B14" t="s">
        <v>53</v>
      </c>
      <c r="C14" t="s">
        <v>54</v>
      </c>
      <c r="D14" t="s">
        <v>55</v>
      </c>
      <c r="E14" t="s">
        <v>56</v>
      </c>
      <c r="F14" t="s">
        <v>52</v>
      </c>
      <c r="G14">
        <f t="shared" si="1"/>
        <v>10</v>
      </c>
      <c r="H14">
        <v>100</v>
      </c>
      <c r="I14" s="5">
        <v>0.01</v>
      </c>
      <c r="J14" s="4">
        <f t="shared" si="3"/>
        <v>1</v>
      </c>
      <c r="K14" s="3" t="s">
        <v>81</v>
      </c>
      <c r="L14" t="s">
        <v>75</v>
      </c>
      <c r="O14">
        <v>2</v>
      </c>
      <c r="P14">
        <f t="shared" si="0"/>
        <v>4</v>
      </c>
    </row>
    <row r="15" spans="1:16" x14ac:dyDescent="0.25">
      <c r="A15">
        <v>2</v>
      </c>
      <c r="B15" t="s">
        <v>57</v>
      </c>
      <c r="C15" t="s">
        <v>58</v>
      </c>
      <c r="D15" t="s">
        <v>50</v>
      </c>
      <c r="E15" t="s">
        <v>51</v>
      </c>
      <c r="F15" t="s">
        <v>52</v>
      </c>
      <c r="G15">
        <f t="shared" si="1"/>
        <v>10</v>
      </c>
      <c r="H15">
        <v>20</v>
      </c>
      <c r="I15" s="5">
        <v>0.13</v>
      </c>
      <c r="J15" s="4">
        <f t="shared" si="3"/>
        <v>2.6</v>
      </c>
      <c r="K15" s="3" t="s">
        <v>83</v>
      </c>
      <c r="L15" t="s">
        <v>75</v>
      </c>
      <c r="O15">
        <v>2</v>
      </c>
      <c r="P15">
        <f t="shared" si="0"/>
        <v>4</v>
      </c>
    </row>
    <row r="16" spans="1:16" x14ac:dyDescent="0.25">
      <c r="A16">
        <v>4</v>
      </c>
      <c r="B16" t="s">
        <v>59</v>
      </c>
      <c r="C16" t="s">
        <v>60</v>
      </c>
      <c r="D16" t="s">
        <v>55</v>
      </c>
      <c r="E16" t="s">
        <v>56</v>
      </c>
      <c r="F16" t="s">
        <v>52</v>
      </c>
      <c r="G16">
        <f t="shared" si="1"/>
        <v>20</v>
      </c>
      <c r="H16">
        <v>100</v>
      </c>
      <c r="I16" s="5">
        <v>0.01</v>
      </c>
      <c r="J16" s="4">
        <f t="shared" ref="J16" si="4">I16*H16</f>
        <v>1</v>
      </c>
      <c r="K16" s="3" t="s">
        <v>82</v>
      </c>
      <c r="L16" t="s">
        <v>75</v>
      </c>
      <c r="O16">
        <v>2</v>
      </c>
      <c r="P16">
        <f>O16*A16</f>
        <v>8</v>
      </c>
    </row>
    <row r="17" spans="1:13" x14ac:dyDescent="0.25">
      <c r="A17">
        <v>6</v>
      </c>
      <c r="B17" t="s">
        <v>61</v>
      </c>
      <c r="C17" t="s">
        <v>62</v>
      </c>
      <c r="D17" t="s">
        <v>62</v>
      </c>
      <c r="E17" t="s">
        <v>62</v>
      </c>
      <c r="F17" t="s">
        <v>63</v>
      </c>
      <c r="G17">
        <f t="shared" si="1"/>
        <v>30</v>
      </c>
      <c r="H17">
        <v>30</v>
      </c>
      <c r="I17" s="5">
        <v>0.38500000000000001</v>
      </c>
      <c r="J17" s="4">
        <f t="shared" si="3"/>
        <v>11.55</v>
      </c>
      <c r="K17" s="8" t="s">
        <v>102</v>
      </c>
      <c r="L17" t="s">
        <v>85</v>
      </c>
    </row>
    <row r="18" spans="1:13" x14ac:dyDescent="0.25">
      <c r="A18">
        <v>2</v>
      </c>
      <c r="B18" t="s">
        <v>64</v>
      </c>
      <c r="D18" t="s">
        <v>65</v>
      </c>
      <c r="E18" t="s">
        <v>66</v>
      </c>
      <c r="F18" t="s">
        <v>67</v>
      </c>
      <c r="G18">
        <f t="shared" si="1"/>
        <v>10</v>
      </c>
      <c r="H18">
        <v>12</v>
      </c>
      <c r="I18" s="5">
        <v>0.81</v>
      </c>
      <c r="J18" s="4">
        <f t="shared" si="3"/>
        <v>9.7200000000000006</v>
      </c>
      <c r="K18" s="8" t="s">
        <v>103</v>
      </c>
      <c r="L18" t="s">
        <v>85</v>
      </c>
    </row>
    <row r="19" spans="1:13" x14ac:dyDescent="0.25">
      <c r="A19">
        <v>1</v>
      </c>
      <c r="F19" t="s">
        <v>86</v>
      </c>
      <c r="G19">
        <f t="shared" ref="G19:G26" si="5">G$1*A19</f>
        <v>5</v>
      </c>
      <c r="H19">
        <v>6</v>
      </c>
      <c r="I19" s="5">
        <f>40/6</f>
        <v>6.666666666666667</v>
      </c>
      <c r="J19" s="4">
        <f t="shared" ref="J19:J26" si="6">I19*H19</f>
        <v>40</v>
      </c>
      <c r="K19" s="1"/>
    </row>
    <row r="20" spans="1:13" x14ac:dyDescent="0.25">
      <c r="G20">
        <f t="shared" si="5"/>
        <v>0</v>
      </c>
      <c r="I20" s="5"/>
      <c r="J20" s="4">
        <f t="shared" si="6"/>
        <v>0</v>
      </c>
      <c r="K20" s="1"/>
    </row>
    <row r="21" spans="1:13" x14ac:dyDescent="0.25">
      <c r="A21">
        <v>1</v>
      </c>
      <c r="F21" t="s">
        <v>87</v>
      </c>
      <c r="G21">
        <f t="shared" si="5"/>
        <v>5</v>
      </c>
      <c r="H21">
        <v>0</v>
      </c>
      <c r="I21" s="5">
        <v>24.95</v>
      </c>
      <c r="J21" s="4">
        <f t="shared" si="6"/>
        <v>0</v>
      </c>
      <c r="K21" s="6">
        <v>1480</v>
      </c>
      <c r="L21" t="s">
        <v>89</v>
      </c>
    </row>
    <row r="22" spans="1:13" x14ac:dyDescent="0.25">
      <c r="A22">
        <v>1</v>
      </c>
      <c r="F22" t="s">
        <v>100</v>
      </c>
      <c r="G22">
        <f t="shared" si="5"/>
        <v>5</v>
      </c>
      <c r="H22">
        <v>5</v>
      </c>
      <c r="I22" s="5">
        <v>0</v>
      </c>
      <c r="J22" s="4">
        <f t="shared" si="6"/>
        <v>0</v>
      </c>
      <c r="K22" s="1"/>
      <c r="M22" t="s">
        <v>99</v>
      </c>
    </row>
    <row r="23" spans="1:13" x14ac:dyDescent="0.25">
      <c r="A23">
        <v>1</v>
      </c>
      <c r="F23" t="s">
        <v>88</v>
      </c>
      <c r="G23">
        <f t="shared" si="5"/>
        <v>5</v>
      </c>
      <c r="H23">
        <v>5</v>
      </c>
      <c r="I23" s="5">
        <v>0</v>
      </c>
      <c r="J23" s="4">
        <f t="shared" si="6"/>
        <v>0</v>
      </c>
      <c r="K23" s="1"/>
      <c r="M23" t="s">
        <v>99</v>
      </c>
    </row>
    <row r="24" spans="1:13" x14ac:dyDescent="0.25">
      <c r="A24">
        <v>1</v>
      </c>
      <c r="F24" t="s">
        <v>94</v>
      </c>
      <c r="G24">
        <f t="shared" si="5"/>
        <v>5</v>
      </c>
      <c r="H24">
        <v>6</v>
      </c>
      <c r="I24" s="5">
        <v>2.88</v>
      </c>
      <c r="J24" s="4">
        <f t="shared" si="6"/>
        <v>17.28</v>
      </c>
      <c r="K24" s="7" t="s">
        <v>97</v>
      </c>
      <c r="L24" t="s">
        <v>98</v>
      </c>
    </row>
    <row r="25" spans="1:13" x14ac:dyDescent="0.25">
      <c r="A25">
        <v>1</v>
      </c>
      <c r="F25" t="s">
        <v>95</v>
      </c>
      <c r="G25">
        <f t="shared" si="5"/>
        <v>5</v>
      </c>
      <c r="H25">
        <v>6</v>
      </c>
      <c r="I25" s="5">
        <v>2.88</v>
      </c>
      <c r="J25" s="4">
        <f t="shared" si="6"/>
        <v>17.28</v>
      </c>
      <c r="K25" s="7" t="s">
        <v>96</v>
      </c>
      <c r="L25" t="s">
        <v>98</v>
      </c>
    </row>
    <row r="26" spans="1:13" x14ac:dyDescent="0.25">
      <c r="G26">
        <f t="shared" si="5"/>
        <v>0</v>
      </c>
      <c r="I26" s="5"/>
      <c r="J26" s="4">
        <f t="shared" si="6"/>
        <v>0</v>
      </c>
      <c r="K26" s="1"/>
    </row>
    <row r="27" spans="1:13" x14ac:dyDescent="0.25">
      <c r="I27" s="5"/>
      <c r="J27" s="4">
        <f>I27*H19</f>
        <v>0</v>
      </c>
    </row>
    <row r="28" spans="1:13" x14ac:dyDescent="0.25">
      <c r="I28" s="5"/>
      <c r="J28" s="4">
        <f>SUM(J2:J27)</f>
        <v>457.78999999999996</v>
      </c>
    </row>
    <row r="29" spans="1:13" x14ac:dyDescent="0.25">
      <c r="I29" s="5"/>
      <c r="J29" s="4">
        <f>J28/5</f>
        <v>91.557999999999993</v>
      </c>
      <c r="K29" t="s">
        <v>73</v>
      </c>
    </row>
    <row r="31" spans="1:13" x14ac:dyDescent="0.25">
      <c r="C31" s="11" t="s">
        <v>105</v>
      </c>
      <c r="D31" s="11"/>
      <c r="E31" s="9">
        <v>60</v>
      </c>
    </row>
    <row r="32" spans="1:13" x14ac:dyDescent="0.25">
      <c r="C32" s="11" t="s">
        <v>106</v>
      </c>
      <c r="D32" s="11"/>
      <c r="E32" s="10" t="s">
        <v>101</v>
      </c>
    </row>
    <row r="33" spans="3:5" x14ac:dyDescent="0.25">
      <c r="C33" s="11" t="s">
        <v>107</v>
      </c>
      <c r="D33" s="11"/>
      <c r="E33" s="9">
        <v>19.95</v>
      </c>
    </row>
    <row r="34" spans="3:5" x14ac:dyDescent="0.25">
      <c r="C34" t="s">
        <v>108</v>
      </c>
      <c r="D34" t="s">
        <v>110</v>
      </c>
      <c r="E34" s="9">
        <v>14.95</v>
      </c>
    </row>
    <row r="35" spans="3:5" x14ac:dyDescent="0.25">
      <c r="D35" t="s">
        <v>109</v>
      </c>
      <c r="E35" s="9">
        <v>19.95</v>
      </c>
    </row>
    <row r="36" spans="3:5" x14ac:dyDescent="0.25">
      <c r="D36" t="s">
        <v>111</v>
      </c>
      <c r="E36" s="9">
        <v>24.95</v>
      </c>
    </row>
  </sheetData>
  <mergeCells count="3">
    <mergeCell ref="C33:D33"/>
    <mergeCell ref="C32:D32"/>
    <mergeCell ref="C31:D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Deskgeek</dc:creator>
  <cp:lastModifiedBy>Deskgeek</cp:lastModifiedBy>
  <dcterms:created xsi:type="dcterms:W3CDTF">2014-09-13T07:55:32Z</dcterms:created>
  <dcterms:modified xsi:type="dcterms:W3CDTF">2014-09-25T01:21:09Z</dcterms:modified>
</cp:coreProperties>
</file>