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s314\Downloads\"/>
    </mc:Choice>
  </mc:AlternateContent>
  <bookViews>
    <workbookView xWindow="0" yWindow="0" windowWidth="28800" windowHeight="12330" activeTab="1"/>
  </bookViews>
  <sheets>
    <sheet name="Torsion Pendulum Data" sheetId="4" r:id="rId1"/>
    <sheet name="Torsion Pendulum Errors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11" i="2" l="1"/>
  <c r="F8" i="2"/>
  <c r="E8" i="2"/>
  <c r="D8" i="2"/>
  <c r="C8" i="2"/>
  <c r="B8" i="2"/>
  <c r="A8" i="2"/>
  <c r="D3" i="2"/>
  <c r="E3" i="2"/>
  <c r="E5" i="2"/>
  <c r="D5" i="2"/>
  <c r="A5" i="2"/>
  <c r="A3" i="2"/>
</calcChain>
</file>

<file path=xl/sharedStrings.xml><?xml version="1.0" encoding="utf-8"?>
<sst xmlns="http://schemas.openxmlformats.org/spreadsheetml/2006/main" count="26" uniqueCount="11">
  <si>
    <t>Period T (s)</t>
  </si>
  <si>
    <t>Mass m (kg)</t>
  </si>
  <si>
    <t>Block Length a (m)</t>
  </si>
  <si>
    <t>Block Width b (m)</t>
  </si>
  <si>
    <t>Wire Diameter d (m)</t>
  </si>
  <si>
    <t>Wire Length L (m)</t>
  </si>
  <si>
    <t>Average</t>
  </si>
  <si>
    <t>-</t>
  </si>
  <si>
    <t>Error</t>
  </si>
  <si>
    <t>Total Error Contributed</t>
  </si>
  <si>
    <t>Total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</si>
</sst>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E+00"/>
    <numFmt numFmtId="166" formatCode="0.000E+00"/>
    <numFmt numFmtId="167" formatCode="0.E+00"/>
    <numFmt numFmtId="168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rsion Pendulum Data"/>
    </sheetNames>
    <sheetDataSet>
      <sheetData sheetId="0" refreshError="1">
        <row r="2">
          <cell r="A2">
            <v>3.7</v>
          </cell>
          <cell r="D2">
            <v>1.9005999999999999E-2</v>
          </cell>
          <cell r="E2">
            <v>5.0699999999999996E-4</v>
          </cell>
        </row>
        <row r="3">
          <cell r="A3">
            <v>3.8</v>
          </cell>
          <cell r="D3">
            <v>1.9023000000000002E-2</v>
          </cell>
          <cell r="E3">
            <v>5.0699999999999996E-4</v>
          </cell>
        </row>
        <row r="4">
          <cell r="A4">
            <v>3.8</v>
          </cell>
          <cell r="D4">
            <v>1.9066E-2</v>
          </cell>
          <cell r="E4">
            <v>5.0699999999999996E-4</v>
          </cell>
        </row>
        <row r="5">
          <cell r="A5">
            <v>3.7</v>
          </cell>
          <cell r="E5">
            <v>5.0900000000000001E-4</v>
          </cell>
        </row>
        <row r="6">
          <cell r="A6">
            <v>4.0999999999999996</v>
          </cell>
          <cell r="E6">
            <v>5.0500000000000002E-4</v>
          </cell>
        </row>
        <row r="7">
          <cell r="A7">
            <v>3.8</v>
          </cell>
          <cell r="E7">
            <v>5.0799999999999999E-4</v>
          </cell>
        </row>
        <row r="8">
          <cell r="A8">
            <v>4</v>
          </cell>
        </row>
        <row r="9">
          <cell r="A9">
            <v>3.6</v>
          </cell>
        </row>
        <row r="10">
          <cell r="A10">
            <v>4</v>
          </cell>
        </row>
        <row r="11">
          <cell r="A11">
            <v>3.6</v>
          </cell>
        </row>
        <row r="12">
          <cell r="A12">
            <v>3.7</v>
          </cell>
        </row>
        <row r="13">
          <cell r="A13">
            <v>3.9</v>
          </cell>
        </row>
        <row r="14">
          <cell r="A14">
            <v>4</v>
          </cell>
        </row>
        <row r="15">
          <cell r="A15">
            <v>3.7</v>
          </cell>
        </row>
        <row r="16">
          <cell r="A16">
            <v>3.7</v>
          </cell>
        </row>
        <row r="17">
          <cell r="A17">
            <v>3.9</v>
          </cell>
        </row>
        <row r="18">
          <cell r="A18">
            <v>3.7</v>
          </cell>
        </row>
        <row r="19">
          <cell r="A19">
            <v>3.6</v>
          </cell>
        </row>
        <row r="20">
          <cell r="A20">
            <v>3.8</v>
          </cell>
        </row>
        <row r="21">
          <cell r="A21">
            <v>3.7</v>
          </cell>
        </row>
        <row r="22">
          <cell r="A22">
            <v>3.7</v>
          </cell>
        </row>
        <row r="23">
          <cell r="A23">
            <v>3.7</v>
          </cell>
        </row>
        <row r="24">
          <cell r="A24">
            <v>3.6</v>
          </cell>
        </row>
        <row r="25">
          <cell r="A25">
            <v>3.4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34" sqref="D34"/>
    </sheetView>
  </sheetViews>
  <sheetFormatPr defaultRowHeight="15" x14ac:dyDescent="0.25"/>
  <cols>
    <col min="1" max="1" width="11" bestFit="1" customWidth="1"/>
    <col min="2" max="2" width="11.42578125" bestFit="1" customWidth="1"/>
    <col min="3" max="3" width="17.42578125" bestFit="1" customWidth="1"/>
    <col min="4" max="4" width="16.85546875" bestFit="1" customWidth="1"/>
    <col min="5" max="5" width="19.42578125" bestFit="1" customWidth="1"/>
    <col min="6" max="6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3.7</v>
      </c>
      <c r="B2" s="3">
        <v>0.23599999999999999</v>
      </c>
      <c r="C2" s="3">
        <v>0.1144</v>
      </c>
      <c r="D2" s="2">
        <v>1.9005999999999999E-2</v>
      </c>
      <c r="E2" s="4">
        <v>5.0699999999999996E-4</v>
      </c>
      <c r="F2" s="4">
        <v>0.82899999999999996</v>
      </c>
    </row>
    <row r="3" spans="1:6" x14ac:dyDescent="0.25">
      <c r="A3" s="1">
        <v>3.8</v>
      </c>
      <c r="D3" s="2">
        <v>1.9023000000000002E-2</v>
      </c>
      <c r="E3" s="4">
        <v>5.0699999999999996E-4</v>
      </c>
    </row>
    <row r="4" spans="1:6" x14ac:dyDescent="0.25">
      <c r="A4" s="1">
        <v>3.8</v>
      </c>
      <c r="D4" s="2">
        <v>1.9066E-2</v>
      </c>
      <c r="E4" s="4">
        <v>5.0699999999999996E-4</v>
      </c>
    </row>
    <row r="5" spans="1:6" x14ac:dyDescent="0.25">
      <c r="A5" s="1">
        <v>3.7</v>
      </c>
      <c r="E5" s="4">
        <v>5.0900000000000001E-4</v>
      </c>
    </row>
    <row r="6" spans="1:6" x14ac:dyDescent="0.25">
      <c r="A6" s="1">
        <v>4.0999999999999996</v>
      </c>
      <c r="E6" s="4">
        <v>5.0500000000000002E-4</v>
      </c>
    </row>
    <row r="7" spans="1:6" x14ac:dyDescent="0.25">
      <c r="A7" s="1">
        <v>3.8</v>
      </c>
      <c r="E7" s="4">
        <v>5.0799999999999999E-4</v>
      </c>
    </row>
    <row r="8" spans="1:6" x14ac:dyDescent="0.25">
      <c r="A8" s="1">
        <v>4</v>
      </c>
    </row>
    <row r="9" spans="1:6" x14ac:dyDescent="0.25">
      <c r="A9" s="1">
        <v>3.6</v>
      </c>
    </row>
    <row r="10" spans="1:6" x14ac:dyDescent="0.25">
      <c r="A10" s="1">
        <v>4</v>
      </c>
    </row>
    <row r="11" spans="1:6" x14ac:dyDescent="0.25">
      <c r="A11" s="1">
        <v>3.6</v>
      </c>
    </row>
    <row r="12" spans="1:6" x14ac:dyDescent="0.25">
      <c r="A12" s="1">
        <v>3.7</v>
      </c>
    </row>
    <row r="13" spans="1:6" x14ac:dyDescent="0.25">
      <c r="A13" s="1">
        <v>3.9</v>
      </c>
    </row>
    <row r="14" spans="1:6" x14ac:dyDescent="0.25">
      <c r="A14" s="1">
        <v>4</v>
      </c>
    </row>
    <row r="15" spans="1:6" x14ac:dyDescent="0.25">
      <c r="A15" s="1">
        <v>3.7</v>
      </c>
    </row>
    <row r="16" spans="1:6" x14ac:dyDescent="0.25">
      <c r="A16" s="1">
        <v>3.7</v>
      </c>
    </row>
    <row r="17" spans="1:1" x14ac:dyDescent="0.25">
      <c r="A17" s="1">
        <v>3.9</v>
      </c>
    </row>
    <row r="18" spans="1:1" x14ac:dyDescent="0.25">
      <c r="A18" s="1">
        <v>3.7</v>
      </c>
    </row>
    <row r="19" spans="1:1" x14ac:dyDescent="0.25">
      <c r="A19" s="1">
        <v>3.6</v>
      </c>
    </row>
    <row r="20" spans="1:1" x14ac:dyDescent="0.25">
      <c r="A20" s="1">
        <v>3.8</v>
      </c>
    </row>
    <row r="21" spans="1:1" x14ac:dyDescent="0.25">
      <c r="A21" s="1">
        <v>3.7</v>
      </c>
    </row>
    <row r="22" spans="1:1" x14ac:dyDescent="0.25">
      <c r="A22" s="1">
        <v>3.7</v>
      </c>
    </row>
    <row r="23" spans="1:1" x14ac:dyDescent="0.25">
      <c r="A23" s="1">
        <v>3.7</v>
      </c>
    </row>
    <row r="24" spans="1:1" x14ac:dyDescent="0.25">
      <c r="A24" s="1">
        <v>3.6</v>
      </c>
    </row>
    <row r="25" spans="1:1" x14ac:dyDescent="0.25">
      <c r="A25" s="1">
        <v>3.4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1" sqref="A11"/>
    </sheetView>
  </sheetViews>
  <sheetFormatPr defaultRowHeight="15" x14ac:dyDescent="0.25"/>
  <cols>
    <col min="1" max="1" width="11" bestFit="1" customWidth="1"/>
    <col min="2" max="2" width="11.42578125" bestFit="1" customWidth="1"/>
    <col min="3" max="3" width="17.42578125" bestFit="1" customWidth="1"/>
    <col min="4" max="4" width="16.85546875" bestFit="1" customWidth="1"/>
    <col min="5" max="5" width="19.42578125" bestFit="1" customWidth="1"/>
    <col min="6" max="6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5">
      <c r="A3">
        <f>AVERAGE('Torsion Pendulum Data'!A2:A25)</f>
        <v>3.7583333333333333</v>
      </c>
      <c r="B3" s="3">
        <v>0.23599999999999999</v>
      </c>
      <c r="C3" s="3">
        <v>0.1144</v>
      </c>
      <c r="D3" s="2">
        <f>AVERAGE('Torsion Pendulum Data'!D2:D4)</f>
        <v>1.9031666666666665E-2</v>
      </c>
      <c r="E3" s="3">
        <f>AVERAGE('Torsion Pendulum Data'!E2:E7)</f>
        <v>5.0716666666666662E-4</v>
      </c>
      <c r="F3" s="4">
        <v>0.82899999999999996</v>
      </c>
    </row>
    <row r="4" spans="1:6" x14ac:dyDescent="0.25">
      <c r="A4" t="s">
        <v>8</v>
      </c>
      <c r="B4" t="s">
        <v>7</v>
      </c>
      <c r="C4" t="s">
        <v>7</v>
      </c>
      <c r="D4" t="s">
        <v>7</v>
      </c>
      <c r="E4" t="s">
        <v>7</v>
      </c>
      <c r="F4" t="s">
        <v>7</v>
      </c>
    </row>
    <row r="5" spans="1:6" x14ac:dyDescent="0.25">
      <c r="A5" s="5">
        <f>_xlfn.STDEV.S('Torsion Pendulum Data'!A2:A25)/SQRT(COUNT('[1]Torsion Pendulum Data'!A2:A25))</f>
        <v>3.2923201516068153E-2</v>
      </c>
      <c r="B5" s="5">
        <v>1E-4</v>
      </c>
      <c r="C5" s="5">
        <v>1E-4</v>
      </c>
      <c r="D5" s="6">
        <f>_xlfn.STDEV.S('Torsion Pendulum Data'!D2:D4)/SQRT(COUNT('[1]Torsion Pendulum Data'!D2:D4))</f>
        <v>1.7854348987789519E-5</v>
      </c>
      <c r="E5" s="5">
        <f>_xlfn.STDEV.S('Torsion Pendulum Data'!E2:E7)/SQRT(COUNT('[1]Torsion Pendulum Data'!E2:E7))</f>
        <v>5.4262735320332244E-7</v>
      </c>
      <c r="F5" s="5">
        <v>1E-3</v>
      </c>
    </row>
    <row r="7" spans="1:6" x14ac:dyDescent="0.25">
      <c r="A7" t="s">
        <v>9</v>
      </c>
    </row>
    <row r="8" spans="1:6" x14ac:dyDescent="0.25">
      <c r="A8" s="6">
        <f>32*PI()/3*2*F3*B3*(C3^2+D3^2)/(E3^4*A3^3)*A5</f>
        <v>1653090792.9286444</v>
      </c>
      <c r="B8" s="5">
        <f>32*PI()/3*(F3*(C3^2+D3^2)/(E3^4*A3^2)*B5)</f>
        <v>39980474.486875989</v>
      </c>
      <c r="C8" s="5">
        <f>32*PI()/3*2*F3*B3*C3/(E3^4*A3^2)*C5</f>
        <v>160512090.26724201</v>
      </c>
      <c r="D8" s="5">
        <f>32*PI()/3*2*B3*D3*F3/(E3^4*A3^2)*D5</f>
        <v>4767630.2636229349</v>
      </c>
      <c r="E8" s="5">
        <f>32*PI()/3*4*F3*B3*(C3^2+D3^2)/(E3^5*A3^2)*E5</f>
        <v>403804280.71885765</v>
      </c>
      <c r="F8" s="5">
        <f>32*PI()/3*B3*(C3^2+D3^2)/(E3^4*A3^2)*F5</f>
        <v>113816549.8058231</v>
      </c>
    </row>
    <row r="10" spans="1:6" x14ac:dyDescent="0.25">
      <c r="A10" t="s">
        <v>10</v>
      </c>
    </row>
    <row r="11" spans="1:6" x14ac:dyDescent="0.25">
      <c r="A11" s="5">
        <f>SUM(A8:F8)</f>
        <v>2375971818.4710665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Torsion Pendulum Data</vt:lpstr>
      <vt:lpstr>Torsion Pendulum Errors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Matthew Sicotte</cp:lastModifiedBy>
  <cp:lastPrinted>2018-09-11T19:30:11Z</cp:lastPrinted>
  <dcterms:created xsi:type="dcterms:W3CDTF">2018-09-11T16:48:55Z</dcterms:created>
  <dcterms:modified xsi:type="dcterms:W3CDTF">2018-09-11T20:50:47Z</dcterms:modified>
</cp:coreProperties>
</file>