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Projects_\Thesis_ContinuousImplicitAuthentication\Repositories\cia-gestures-sensors\"/>
    </mc:Choice>
  </mc:AlternateContent>
  <xr:revisionPtr revIDLastSave="0" documentId="13_ncr:1_{4E2E72AB-0072-4142-B166-5B567122840A}" xr6:coauthVersionLast="47" xr6:coauthVersionMax="47" xr10:uidLastSave="{00000000-0000-0000-0000-000000000000}"/>
  <bookViews>
    <workbookView xWindow="0" yWindow="240" windowWidth="28800" windowHeight="15375" activeTab="1" xr2:uid="{49AFDE76-DC4D-4115-928D-C2C96D681ED2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8" i="2" l="1"/>
  <c r="G59" i="2"/>
  <c r="G60" i="2"/>
  <c r="G61" i="2"/>
  <c r="G62" i="2"/>
  <c r="G57" i="2"/>
  <c r="G90" i="2"/>
  <c r="G91" i="2"/>
  <c r="G80" i="2"/>
  <c r="G81" i="2"/>
  <c r="G71" i="2"/>
  <c r="G72" i="2"/>
  <c r="G51" i="2"/>
  <c r="G52" i="2"/>
  <c r="G41" i="2"/>
  <c r="G42" i="2"/>
  <c r="G31" i="2"/>
  <c r="G32" i="2"/>
  <c r="G18" i="2"/>
  <c r="G19" i="2"/>
  <c r="G20" i="2"/>
  <c r="G21" i="2"/>
  <c r="G22" i="2"/>
  <c r="G17" i="2"/>
  <c r="G89" i="2"/>
  <c r="G88" i="2"/>
  <c r="G87" i="2"/>
  <c r="G86" i="2"/>
  <c r="G79" i="2"/>
  <c r="G78" i="2"/>
  <c r="G77" i="2"/>
  <c r="G76" i="2"/>
  <c r="G70" i="2"/>
  <c r="G69" i="2"/>
  <c r="G68" i="2"/>
  <c r="G67" i="2"/>
  <c r="G50" i="2"/>
  <c r="G49" i="2"/>
  <c r="G48" i="2"/>
  <c r="G47" i="2"/>
  <c r="G40" i="2"/>
  <c r="G39" i="2"/>
  <c r="G38" i="2"/>
  <c r="G37" i="2"/>
  <c r="G30" i="2"/>
  <c r="G29" i="2"/>
  <c r="G28" i="2"/>
  <c r="G27" i="2"/>
  <c r="S39" i="1"/>
  <c r="M39" i="1"/>
  <c r="G39" i="1"/>
  <c r="S38" i="1"/>
  <c r="M38" i="1"/>
  <c r="G38" i="1"/>
  <c r="S37" i="1"/>
  <c r="M37" i="1"/>
  <c r="G37" i="1"/>
  <c r="S36" i="1"/>
  <c r="M36" i="1"/>
  <c r="G36" i="1"/>
  <c r="M27" i="1"/>
  <c r="S34" i="1"/>
  <c r="S33" i="1"/>
  <c r="S32" i="1"/>
  <c r="S31" i="1"/>
  <c r="S29" i="1"/>
  <c r="S28" i="1"/>
  <c r="S27" i="1"/>
  <c r="S26" i="1"/>
  <c r="G34" i="1"/>
  <c r="G33" i="1"/>
  <c r="G32" i="1"/>
  <c r="G31" i="1"/>
  <c r="G29" i="1"/>
  <c r="G28" i="1"/>
  <c r="G27" i="1"/>
  <c r="G26" i="1"/>
  <c r="M34" i="1"/>
  <c r="M33" i="1"/>
  <c r="M32" i="1"/>
  <c r="M31" i="1"/>
  <c r="M29" i="1"/>
  <c r="M28" i="1"/>
  <c r="M26" i="1"/>
  <c r="G22" i="1"/>
  <c r="G21" i="1"/>
  <c r="G20" i="1"/>
  <c r="G19" i="1"/>
  <c r="G15" i="1"/>
  <c r="G14" i="1"/>
  <c r="G17" i="1"/>
  <c r="G16" i="1"/>
  <c r="G9" i="1"/>
  <c r="F9" i="1"/>
  <c r="C9" i="1"/>
  <c r="D9" i="1"/>
  <c r="E9" i="1"/>
  <c r="B9" i="1"/>
</calcChain>
</file>

<file path=xl/sharedStrings.xml><?xml version="1.0" encoding="utf-8"?>
<sst xmlns="http://schemas.openxmlformats.org/spreadsheetml/2006/main" count="192" uniqueCount="50">
  <si>
    <t>Mathisis</t>
  </si>
  <si>
    <t>Focus</t>
  </si>
  <si>
    <t>Reacton</t>
  </si>
  <si>
    <t>Memoria</t>
  </si>
  <si>
    <t>Speedy</t>
  </si>
  <si>
    <t>FAR</t>
  </si>
  <si>
    <t>FRR</t>
  </si>
  <si>
    <t xml:space="preserve"> LOF</t>
  </si>
  <si>
    <t>Αγγελική Sensors</t>
  </si>
  <si>
    <t>OCSVM</t>
  </si>
  <si>
    <t>ATL</t>
  </si>
  <si>
    <t>Ανθή Gestures</t>
  </si>
  <si>
    <t>2.32 / 3.58</t>
  </si>
  <si>
    <t>8.08 / 11.37</t>
  </si>
  <si>
    <t>~ 0.05 - 0.1</t>
  </si>
  <si>
    <t>~ 250 - 300</t>
  </si>
  <si>
    <t>Average</t>
  </si>
  <si>
    <t>CIA Touch Traces</t>
  </si>
  <si>
    <t>#</t>
  </si>
  <si>
    <t>FRR Conf</t>
  </si>
  <si>
    <t>#ATL</t>
  </si>
  <si>
    <t>Case15 - Old FRR~FAR Regions, Final Evaluator, 15 Users</t>
  </si>
  <si>
    <t>Case16 - Case15 + LOF trn data</t>
  </si>
  <si>
    <t>Case20 - Fnl FRR~FAR regions, Fnl Evaluator + LOF trn, 15 Users</t>
  </si>
  <si>
    <t>Case20 - Fnl FRR~FAR regions, Fnl Evaluator + LOF trn, 12 Users</t>
  </si>
  <si>
    <t>Case21 - Fnl FRR &lt; FAR regions, Fnl Evaluator + LOF trn, 15 Users</t>
  </si>
  <si>
    <t>Case21 - Fnl FRR &lt; FAR regions, Fnl Evaluator + LOF trn, 12 Users</t>
  </si>
  <si>
    <t>Case22 - Fnl FRR &gt; FAR regions, Fnl Evaluator + LOF trn, 15 Users</t>
  </si>
  <si>
    <t>Case22 - Fnl FRR &gt; FAR regions, Fnl Evaluator + LOF trn, 12 Users</t>
  </si>
  <si>
    <t>Case25 - Fnl FRR &gt; FAR regions, Fnl Evaluator + LOF trn, Many Users</t>
  </si>
  <si>
    <t>Case23 - Fnl FRR~FAR regions, Fnl Evaluator + LOF trn, Many Users</t>
  </si>
  <si>
    <t>Case24 - Fnl FRR &lt; FAR regions, Fnl Evaluator + LOF trn, Many Users</t>
  </si>
  <si>
    <t>alla regions apo ta alla</t>
  </si>
  <si>
    <t>ta regions exoun metakiniuei me to LOF</t>
  </si>
  <si>
    <t>me LOF regions ~</t>
  </si>
  <si>
    <t>amfileg;omeno to LOF</t>
  </si>
  <si>
    <t>#S</t>
  </si>
  <si>
    <t>#G</t>
  </si>
  <si>
    <t>Case15.2</t>
  </si>
  <si>
    <t>to LOF me idies perioxew arketa klahtera # ligo xeirotero FRR</t>
  </si>
  <si>
    <t>kanontas tis perioxew beltistes poli kaki # sto focus</t>
  </si>
  <si>
    <t>Case23.2</t>
  </si>
  <si>
    <t>Many SVMs per Module, with LOF</t>
  </si>
  <si>
    <t>Many SVMs per Module, without LOF</t>
  </si>
  <si>
    <t>1 SVM per Module, without LOF</t>
  </si>
  <si>
    <t>Unkown Users, Many SVMs per Module, without LOF</t>
  </si>
  <si>
    <t>Unkown Users, Many SVMs per Module, with LOF &amp; nu-gamma Regions Selection</t>
  </si>
  <si>
    <t>Many SVMs per Module, with LOF &amp; nu-gamma Regions Selection</t>
  </si>
  <si>
    <t>Unkown Users, Many SVMs per Module, with LOF &amp; nu-gamma Regions Selection 2</t>
  </si>
  <si>
    <t>Unkown Users, Many SVMs per Module, with LOF &amp; nu-gamma Regions Selection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</si>
</sst>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Border="1"/>
    <xf numFmtId="0" fontId="3" fillId="3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2" fillId="5" borderId="23" xfId="0" applyFont="1" applyFill="1" applyBorder="1" applyAlignment="1">
      <alignment horizontal="center"/>
    </xf>
    <xf numFmtId="0" fontId="2" fillId="5" borderId="24" xfId="0" applyFont="1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0" borderId="0" xfId="0" applyFill="1"/>
    <xf numFmtId="0" fontId="1" fillId="3" borderId="27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4" fontId="0" fillId="3" borderId="8" xfId="0" applyNumberForma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4" fillId="0" borderId="0" xfId="0" applyFont="1"/>
    <xf numFmtId="4" fontId="0" fillId="3" borderId="13" xfId="0" applyNumberForma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4" fontId="1" fillId="3" borderId="27" xfId="0" applyNumberFormat="1" applyFont="1" applyFill="1" applyBorder="1" applyAlignment="1">
      <alignment horizontal="center"/>
    </xf>
    <xf numFmtId="4" fontId="1" fillId="2" borderId="21" xfId="0" applyNumberFormat="1" applyFont="1" applyFill="1" applyBorder="1" applyAlignment="1">
      <alignment horizontal="center"/>
    </xf>
    <xf numFmtId="4" fontId="1" fillId="3" borderId="21" xfId="0" applyNumberFormat="1" applyFont="1" applyFill="1" applyBorder="1" applyAlignment="1">
      <alignment horizontal="center"/>
    </xf>
    <xf numFmtId="4" fontId="1" fillId="2" borderId="28" xfId="0" applyNumberFormat="1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4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Case16</a:t>
            </a:r>
            <a:br>
              <a:rPr lang="en-US" baseline="0"/>
            </a:br>
            <a:r>
              <a:rPr lang="en-US" baseline="0"/>
              <a:t>Variation Among Games</a:t>
            </a:r>
            <a:br>
              <a:rPr lang="en-US" baseline="0"/>
            </a:br>
            <a:r>
              <a:rPr lang="en-US" sz="1400" b="0" i="0" u="none" strike="noStrike" baseline="0">
                <a:effectLst/>
              </a:rPr>
              <a:t>FRR - FAR - FRR with Confidence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Sheet2!$B$35:$F$35</c:f>
              <c:strCache>
                <c:ptCount val="5"/>
                <c:pt idx="0">
                  <c:v>Mathisis</c:v>
                </c:pt>
                <c:pt idx="1">
                  <c:v>Focus</c:v>
                </c:pt>
                <c:pt idx="2">
                  <c:v>Reacton</c:v>
                </c:pt>
                <c:pt idx="3">
                  <c:v>Memoria</c:v>
                </c:pt>
                <c:pt idx="4">
                  <c:v>Speedy</c:v>
                </c:pt>
              </c:strCache>
            </c:strRef>
          </c:cat>
          <c:val>
            <c:numRef>
              <c:f>Sheet2!$B$37:$F$37</c:f>
              <c:numCache>
                <c:formatCode>General</c:formatCode>
                <c:ptCount val="5"/>
                <c:pt idx="0">
                  <c:v>39.97</c:v>
                </c:pt>
                <c:pt idx="1">
                  <c:v>40.14</c:v>
                </c:pt>
                <c:pt idx="2">
                  <c:v>52.88</c:v>
                </c:pt>
                <c:pt idx="3">
                  <c:v>55.82</c:v>
                </c:pt>
                <c:pt idx="4">
                  <c:v>54.21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8A-4918-89EF-F6A09192EC6B}"/>
            </c:ext>
          </c:extLst>
        </c:ser>
        <c:ser>
          <c:idx val="1"/>
          <c:order val="1"/>
          <c:tx>
            <c:v>FAR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Sheet2!$B$38:$F$38</c:f>
              <c:numCache>
                <c:formatCode>General</c:formatCode>
                <c:ptCount val="5"/>
                <c:pt idx="0">
                  <c:v>18.57</c:v>
                </c:pt>
                <c:pt idx="1">
                  <c:v>23.48</c:v>
                </c:pt>
                <c:pt idx="2">
                  <c:v>28.84</c:v>
                </c:pt>
                <c:pt idx="3">
                  <c:v>30.95</c:v>
                </c:pt>
                <c:pt idx="4">
                  <c:v>25.6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8A-4918-89EF-F6A09192EC6B}"/>
            </c:ext>
          </c:extLst>
        </c:ser>
        <c:ser>
          <c:idx val="2"/>
          <c:order val="2"/>
          <c:tx>
            <c:v>FRR with Confidence Level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Sheet2!$B$39:$F$39</c:f>
              <c:numCache>
                <c:formatCode>General</c:formatCode>
                <c:ptCount val="5"/>
                <c:pt idx="0">
                  <c:v>4.67</c:v>
                </c:pt>
                <c:pt idx="1">
                  <c:v>4.54</c:v>
                </c:pt>
                <c:pt idx="2">
                  <c:v>6.33</c:v>
                </c:pt>
                <c:pt idx="3">
                  <c:v>7.41</c:v>
                </c:pt>
                <c:pt idx="4">
                  <c:v>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8A-4918-89EF-F6A09192EC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6573456"/>
        <c:axId val="446575424"/>
      </c:barChart>
      <c:catAx>
        <c:axId val="44657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46575424"/>
        <c:crosses val="autoZero"/>
        <c:auto val="1"/>
        <c:lblAlgn val="ctr"/>
        <c:lblOffset val="100"/>
        <c:noMultiLvlLbl val="0"/>
      </c:catAx>
      <c:valAx>
        <c:axId val="4465754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4657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Case16</a:t>
            </a:r>
            <a:br>
              <a:rPr lang="en-US" sz="1400" b="0" i="0" u="none" strike="noStrike" baseline="0">
                <a:effectLst/>
              </a:rPr>
            </a:br>
            <a:r>
              <a:rPr lang="en-US" sz="1400" b="0" i="0" u="none" strike="noStrike" baseline="0">
                <a:effectLst/>
              </a:rPr>
              <a:t>Variation Among Games</a:t>
            </a:r>
            <a:br>
              <a:rPr lang="en-US" baseline="0"/>
            </a:br>
            <a:r>
              <a:rPr lang="en-US" baseline="0"/>
              <a:t>Number of Accepted Samples Till Device Locks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Sensors' Windows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Sheet2!$B$35:$F$35</c:f>
              <c:strCache>
                <c:ptCount val="5"/>
                <c:pt idx="0">
                  <c:v>Mathisis</c:v>
                </c:pt>
                <c:pt idx="1">
                  <c:v>Focus</c:v>
                </c:pt>
                <c:pt idx="2">
                  <c:v>Reacton</c:v>
                </c:pt>
                <c:pt idx="3">
                  <c:v>Memoria</c:v>
                </c:pt>
                <c:pt idx="4">
                  <c:v>Speedy</c:v>
                </c:pt>
              </c:strCache>
            </c:strRef>
          </c:cat>
          <c:val>
            <c:numRef>
              <c:f>Sheet2!$B$41:$F$41</c:f>
              <c:numCache>
                <c:formatCode>General</c:formatCode>
                <c:ptCount val="5"/>
                <c:pt idx="0">
                  <c:v>2.92</c:v>
                </c:pt>
                <c:pt idx="1">
                  <c:v>10.98</c:v>
                </c:pt>
                <c:pt idx="2">
                  <c:v>1.1200000000000001</c:v>
                </c:pt>
                <c:pt idx="3">
                  <c:v>1.85</c:v>
                </c:pt>
                <c:pt idx="4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2C-456E-9267-2B6CD36BA850}"/>
            </c:ext>
          </c:extLst>
        </c:ser>
        <c:ser>
          <c:idx val="2"/>
          <c:order val="1"/>
          <c:tx>
            <c:v>Gestures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Sheet2!$B$35:$F$35</c:f>
              <c:strCache>
                <c:ptCount val="5"/>
                <c:pt idx="0">
                  <c:v>Mathisis</c:v>
                </c:pt>
                <c:pt idx="1">
                  <c:v>Focus</c:v>
                </c:pt>
                <c:pt idx="2">
                  <c:v>Reacton</c:v>
                </c:pt>
                <c:pt idx="3">
                  <c:v>Memoria</c:v>
                </c:pt>
                <c:pt idx="4">
                  <c:v>Speedy</c:v>
                </c:pt>
              </c:strCache>
            </c:strRef>
          </c:cat>
          <c:val>
            <c:numRef>
              <c:f>Sheet2!$B$42:$F$42</c:f>
              <c:numCache>
                <c:formatCode>General</c:formatCode>
                <c:ptCount val="5"/>
                <c:pt idx="0">
                  <c:v>7.49</c:v>
                </c:pt>
                <c:pt idx="1">
                  <c:v>18.84</c:v>
                </c:pt>
                <c:pt idx="2">
                  <c:v>12.61</c:v>
                </c:pt>
                <c:pt idx="3">
                  <c:v>13.41</c:v>
                </c:pt>
                <c:pt idx="4">
                  <c:v>15.05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2C-456E-9267-2B6CD36BA85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446573456"/>
        <c:axId val="446575424"/>
      </c:barChart>
      <c:catAx>
        <c:axId val="44657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46575424"/>
        <c:crosses val="autoZero"/>
        <c:auto val="1"/>
        <c:lblAlgn val="ctr"/>
        <c:lblOffset val="100"/>
        <c:noMultiLvlLbl val="0"/>
      </c:catAx>
      <c:valAx>
        <c:axId val="44657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Accepted Samples</a:t>
                </a:r>
                <a:br>
                  <a:rPr lang="en-US"/>
                </a:br>
                <a:r>
                  <a:rPr lang="en-US"/>
                  <a:t>Till Device Lock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4657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Unkown Users</a:t>
            </a:r>
            <a:br>
              <a:rPr lang="en-US" baseline="0"/>
            </a:br>
            <a:r>
              <a:rPr lang="en-US" sz="1400" b="0" i="0" u="none" strike="noStrike" baseline="0">
                <a:effectLst/>
              </a:rPr>
              <a:t>FRR - FAR - FRR with Confidence Level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(Sheet2!$I$55,Sheet2!$I$66,Sheet2!$I$75,Sheet2!$I$85)</c:f>
              <c:strCache>
                <c:ptCount val="4"/>
                <c:pt idx="0">
                  <c:v>Unkown Users, Many SVMs per Module, without LOF</c:v>
                </c:pt>
                <c:pt idx="1">
                  <c:v>Unkown Users, Many SVMs per Module, with LOF &amp; nu-gamma Regions Selection</c:v>
                </c:pt>
                <c:pt idx="2">
                  <c:v>Unkown Users, Many SVMs per Module, with LOF &amp; nu-gamma Regions Selection 2</c:v>
                </c:pt>
                <c:pt idx="3">
                  <c:v>Unkown Users, Many SVMs per Module, with LOF &amp; nu-gamma Regions Selection 3</c:v>
                </c:pt>
              </c:strCache>
            </c:strRef>
          </c:cat>
          <c:val>
            <c:numRef>
              <c:f>(Sheet2!$G$57,Sheet2!$G$67,Sheet2!$G$76,Sheet2!$G$86)</c:f>
              <c:numCache>
                <c:formatCode>General</c:formatCode>
                <c:ptCount val="4"/>
                <c:pt idx="0" formatCode="#,##0.00">
                  <c:v>32.53</c:v>
                </c:pt>
                <c:pt idx="1">
                  <c:v>40.9</c:v>
                </c:pt>
                <c:pt idx="2">
                  <c:v>18.064</c:v>
                </c:pt>
                <c:pt idx="3">
                  <c:v>77.34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AF-44DD-9845-61B2DC00FBB3}"/>
            </c:ext>
          </c:extLst>
        </c:ser>
        <c:ser>
          <c:idx val="1"/>
          <c:order val="1"/>
          <c:tx>
            <c:v>FAR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(Sheet2!$I$55,Sheet2!$I$66,Sheet2!$I$75,Sheet2!$I$85)</c:f>
              <c:strCache>
                <c:ptCount val="4"/>
                <c:pt idx="0">
                  <c:v>Unkown Users, Many SVMs per Module, without LOF</c:v>
                </c:pt>
                <c:pt idx="1">
                  <c:v>Unkown Users, Many SVMs per Module, with LOF &amp; nu-gamma Regions Selection</c:v>
                </c:pt>
                <c:pt idx="2">
                  <c:v>Unkown Users, Many SVMs per Module, with LOF &amp; nu-gamma Regions Selection 2</c:v>
                </c:pt>
                <c:pt idx="3">
                  <c:v>Unkown Users, Many SVMs per Module, with LOF &amp; nu-gamma Regions Selection 3</c:v>
                </c:pt>
              </c:strCache>
            </c:strRef>
          </c:cat>
          <c:val>
            <c:numRef>
              <c:f>(Sheet2!$G$58,Sheet2!$G$68,Sheet2!$G$77,Sheet2!$G$87)</c:f>
              <c:numCache>
                <c:formatCode>General</c:formatCode>
                <c:ptCount val="4"/>
                <c:pt idx="0" formatCode="#,##0.00">
                  <c:v>39.578000000000003</c:v>
                </c:pt>
                <c:pt idx="1">
                  <c:v>30.413999999999998</c:v>
                </c:pt>
                <c:pt idx="2">
                  <c:v>56.442000000000007</c:v>
                </c:pt>
                <c:pt idx="3">
                  <c:v>8.11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AF-44DD-9845-61B2DC00FBB3}"/>
            </c:ext>
          </c:extLst>
        </c:ser>
        <c:ser>
          <c:idx val="2"/>
          <c:order val="2"/>
          <c:tx>
            <c:v>FRR with Confidence Level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(Sheet2!$G$59,Sheet2!$G$69,Sheet2!$G$78,Sheet2!$G$88)</c:f>
              <c:numCache>
                <c:formatCode>General</c:formatCode>
                <c:ptCount val="4"/>
                <c:pt idx="0" formatCode="#,##0.00">
                  <c:v>3.0300000000000002</c:v>
                </c:pt>
                <c:pt idx="1">
                  <c:v>4.2640000000000002</c:v>
                </c:pt>
                <c:pt idx="2">
                  <c:v>0.65400000000000003</c:v>
                </c:pt>
                <c:pt idx="3">
                  <c:v>11.013999999999999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AF-44DD-9845-61B2DC00FBB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6573456"/>
        <c:axId val="446575424"/>
      </c:barChart>
      <c:catAx>
        <c:axId val="44657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46575424"/>
        <c:crosses val="autoZero"/>
        <c:auto val="1"/>
        <c:lblAlgn val="ctr"/>
        <c:lblOffset val="100"/>
        <c:noMultiLvlLbl val="0"/>
      </c:catAx>
      <c:valAx>
        <c:axId val="4465754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4657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Unkown Users</a:t>
            </a:r>
            <a:br>
              <a:rPr lang="en-US" sz="1800" b="0" i="0" baseline="0">
                <a:effectLst/>
              </a:rPr>
            </a:br>
            <a:r>
              <a:rPr lang="en-US" sz="1400" b="0" i="0" u="none" strike="noStrike" baseline="0">
                <a:effectLst/>
              </a:rPr>
              <a:t>Number of Accepted Samples Till Device Locks</a:t>
            </a:r>
            <a:endParaRPr lang="el-G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Sensors' Windows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(Sheet2!$I$55,Sheet2!$I$66,Sheet2!$I$75,Sheet2!$I$85)</c:f>
              <c:strCache>
                <c:ptCount val="4"/>
                <c:pt idx="0">
                  <c:v>Unkown Users, Many SVMs per Module, without LOF</c:v>
                </c:pt>
                <c:pt idx="1">
                  <c:v>Unkown Users, Many SVMs per Module, with LOF &amp; nu-gamma Regions Selection</c:v>
                </c:pt>
                <c:pt idx="2">
                  <c:v>Unkown Users, Many SVMs per Module, with LOF &amp; nu-gamma Regions Selection 2</c:v>
                </c:pt>
                <c:pt idx="3">
                  <c:v>Unkown Users, Many SVMs per Module, with LOF &amp; nu-gamma Regions Selection 3</c:v>
                </c:pt>
              </c:strCache>
            </c:strRef>
          </c:cat>
          <c:val>
            <c:numRef>
              <c:f>(Sheet2!$G$61,Sheet2!$G$71,Sheet2!$G$80,Sheet2!$G$90)</c:f>
              <c:numCache>
                <c:formatCode>General</c:formatCode>
                <c:ptCount val="4"/>
                <c:pt idx="0" formatCode="#,##0.00">
                  <c:v>21.308</c:v>
                </c:pt>
                <c:pt idx="1">
                  <c:v>4.8499999999999996</c:v>
                </c:pt>
                <c:pt idx="2">
                  <c:v>71.746000000000009</c:v>
                </c:pt>
                <c:pt idx="3">
                  <c:v>0.69399999999999995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E1-4007-9FAB-67CB8687E4B6}"/>
            </c:ext>
          </c:extLst>
        </c:ser>
        <c:ser>
          <c:idx val="2"/>
          <c:order val="1"/>
          <c:tx>
            <c:v>Gestures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(Sheet2!$I$55,Sheet2!$I$66,Sheet2!$I$75,Sheet2!$I$85)</c:f>
              <c:strCache>
                <c:ptCount val="4"/>
                <c:pt idx="0">
                  <c:v>Unkown Users, Many SVMs per Module, without LOF</c:v>
                </c:pt>
                <c:pt idx="1">
                  <c:v>Unkown Users, Many SVMs per Module, with LOF &amp; nu-gamma Regions Selection</c:v>
                </c:pt>
                <c:pt idx="2">
                  <c:v>Unkown Users, Many SVMs per Module, with LOF &amp; nu-gamma Regions Selection 2</c:v>
                </c:pt>
                <c:pt idx="3">
                  <c:v>Unkown Users, Many SVMs per Module, with LOF &amp; nu-gamma Regions Selection 3</c:v>
                </c:pt>
              </c:strCache>
            </c:strRef>
          </c:cat>
          <c:val>
            <c:numRef>
              <c:f>(Sheet2!$G$62,Sheet2!$G$72,Sheet2!$G$81,Sheet2!$G$91)</c:f>
              <c:numCache>
                <c:formatCode>General</c:formatCode>
                <c:ptCount val="4"/>
                <c:pt idx="0" formatCode="#,##0.00">
                  <c:v>34.015999999999998</c:v>
                </c:pt>
                <c:pt idx="1">
                  <c:v>13.942000000000002</c:v>
                </c:pt>
                <c:pt idx="2">
                  <c:v>173.64400000000001</c:v>
                </c:pt>
                <c:pt idx="3">
                  <c:v>8.2620000000000005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E1-4007-9FAB-67CB8687E4B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446573456"/>
        <c:axId val="446575424"/>
      </c:barChart>
      <c:catAx>
        <c:axId val="44657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46575424"/>
        <c:crosses val="autoZero"/>
        <c:auto val="1"/>
        <c:lblAlgn val="ctr"/>
        <c:lblOffset val="100"/>
        <c:noMultiLvlLbl val="0"/>
      </c:catAx>
      <c:valAx>
        <c:axId val="44657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Accepted Samples</a:t>
                </a:r>
                <a:br>
                  <a:rPr lang="en-US"/>
                </a:br>
                <a:r>
                  <a:rPr lang="en-US"/>
                  <a:t>Till Device Lock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4657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Many Models &amp; Preprocess</a:t>
            </a:r>
            <a:r>
              <a:rPr lang="el-GR" baseline="0"/>
              <a:t> </a:t>
            </a:r>
            <a:r>
              <a:rPr lang="en-US" baseline="0"/>
              <a:t>Benefits</a:t>
            </a:r>
            <a:br>
              <a:rPr lang="en-US" baseline="0"/>
            </a:br>
            <a:r>
              <a:rPr lang="en-US" baseline="0"/>
              <a:t>FRR - FAR - FRR with Confidence Level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(Sheet2!$I$15,Sheet2!$I$25,Sheet2!$I$36,Sheet2!$I$46)</c:f>
              <c:strCache>
                <c:ptCount val="4"/>
                <c:pt idx="0">
                  <c:v>1 SVM per Module, without LOF</c:v>
                </c:pt>
                <c:pt idx="1">
                  <c:v>Many SVMs per Module, without LOF</c:v>
                </c:pt>
                <c:pt idx="2">
                  <c:v>Many SVMs per Module, with LOF</c:v>
                </c:pt>
                <c:pt idx="3">
                  <c:v>Many SVMs per Module, with LOF &amp; nu-gamma Regions Selection</c:v>
                </c:pt>
              </c:strCache>
            </c:strRef>
          </c:cat>
          <c:val>
            <c:numRef>
              <c:f>(Sheet2!$G$17,Sheet2!$G$27,Sheet2!$G$37,Sheet2!$G$47)</c:f>
              <c:numCache>
                <c:formatCode>General</c:formatCode>
                <c:ptCount val="4"/>
                <c:pt idx="0" formatCode="#,##0.00">
                  <c:v>38.027999999999999</c:v>
                </c:pt>
                <c:pt idx="1">
                  <c:v>40.363999999999997</c:v>
                </c:pt>
                <c:pt idx="2">
                  <c:v>48.603999999999999</c:v>
                </c:pt>
                <c:pt idx="3">
                  <c:v>41.528000000000006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92-4688-84B5-A03C0D172404}"/>
            </c:ext>
          </c:extLst>
        </c:ser>
        <c:ser>
          <c:idx val="1"/>
          <c:order val="1"/>
          <c:tx>
            <c:v>FAR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(Sheet2!$I$15,Sheet2!$I$25,Sheet2!$I$36,Sheet2!$I$46)</c:f>
              <c:strCache>
                <c:ptCount val="4"/>
                <c:pt idx="0">
                  <c:v>1 SVM per Module, without LOF</c:v>
                </c:pt>
                <c:pt idx="1">
                  <c:v>Many SVMs per Module, without LOF</c:v>
                </c:pt>
                <c:pt idx="2">
                  <c:v>Many SVMs per Module, with LOF</c:v>
                </c:pt>
                <c:pt idx="3">
                  <c:v>Many SVMs per Module, with LOF &amp; nu-gamma Regions Selection</c:v>
                </c:pt>
              </c:strCache>
            </c:strRef>
          </c:cat>
          <c:val>
            <c:numRef>
              <c:f>(Sheet2!$G$18,Sheet2!$G$28,Sheet2!$G$38,Sheet2!$G$48)</c:f>
              <c:numCache>
                <c:formatCode>General</c:formatCode>
                <c:ptCount val="4"/>
                <c:pt idx="0" formatCode="#,##0.00">
                  <c:v>36.347999999999999</c:v>
                </c:pt>
                <c:pt idx="1">
                  <c:v>32.094000000000008</c:v>
                </c:pt>
                <c:pt idx="2">
                  <c:v>25.488</c:v>
                </c:pt>
                <c:pt idx="3">
                  <c:v>30.731999999999999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92-4688-84B5-A03C0D172404}"/>
            </c:ext>
          </c:extLst>
        </c:ser>
        <c:ser>
          <c:idx val="2"/>
          <c:order val="2"/>
          <c:tx>
            <c:v>FRR with Confidence Level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(Sheet2!$G$19,Sheet2!$G$29,Sheet2!$G$39,Sheet2!$G$49)</c:f>
              <c:numCache>
                <c:formatCode>General</c:formatCode>
                <c:ptCount val="4"/>
                <c:pt idx="0" formatCode="#,##0.00">
                  <c:v>3.8299999999999996</c:v>
                </c:pt>
                <c:pt idx="1">
                  <c:v>4.3540000000000001</c:v>
                </c:pt>
                <c:pt idx="2">
                  <c:v>6.0500000000000007</c:v>
                </c:pt>
                <c:pt idx="3">
                  <c:v>4.6719999999999997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92-4688-84B5-A03C0D1724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6573456"/>
        <c:axId val="446575424"/>
      </c:barChart>
      <c:catAx>
        <c:axId val="44657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46575424"/>
        <c:crosses val="autoZero"/>
        <c:auto val="1"/>
        <c:lblAlgn val="ctr"/>
        <c:lblOffset val="100"/>
        <c:noMultiLvlLbl val="0"/>
      </c:catAx>
      <c:valAx>
        <c:axId val="4465754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4657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Many Models &amp; Preprocess</a:t>
            </a:r>
            <a:r>
              <a:rPr lang="el-GR" baseline="0"/>
              <a:t> </a:t>
            </a:r>
            <a:r>
              <a:rPr lang="en-US" baseline="0"/>
              <a:t>Benefits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Number of Accepted Samples Till Device Locks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Sensors' Windows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(Sheet2!$I$15,Sheet2!$I$25,Sheet2!$I$36,Sheet2!$I$46)</c:f>
              <c:strCache>
                <c:ptCount val="4"/>
                <c:pt idx="0">
                  <c:v>1 SVM per Module, without LOF</c:v>
                </c:pt>
                <c:pt idx="1">
                  <c:v>Many SVMs per Module, without LOF</c:v>
                </c:pt>
                <c:pt idx="2">
                  <c:v>Many SVMs per Module, with LOF</c:v>
                </c:pt>
                <c:pt idx="3">
                  <c:v>Many SVMs per Module, with LOF &amp; nu-gamma Regions Selection</c:v>
                </c:pt>
              </c:strCache>
            </c:strRef>
          </c:cat>
          <c:val>
            <c:numRef>
              <c:f>(Sheet2!$G$21,Sheet2!$G$31,Sheet2!$G$41,Sheet2!$G$51)</c:f>
              <c:numCache>
                <c:formatCode>General</c:formatCode>
                <c:ptCount val="4"/>
                <c:pt idx="0" formatCode="#,##0.00">
                  <c:v>17.664000000000001</c:v>
                </c:pt>
                <c:pt idx="1">
                  <c:v>9.4899999999999984</c:v>
                </c:pt>
                <c:pt idx="2">
                  <c:v>3.6539999999999999</c:v>
                </c:pt>
                <c:pt idx="3">
                  <c:v>11.156000000000002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8A-4E19-9AED-DD148DED750B}"/>
            </c:ext>
          </c:extLst>
        </c:ser>
        <c:ser>
          <c:idx val="2"/>
          <c:order val="1"/>
          <c:tx>
            <c:v>Gestures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(Sheet2!$G$22,Sheet2!$G$32,Sheet2!$G$42,Sheet2!$G$52)</c:f>
              <c:numCache>
                <c:formatCode>General</c:formatCode>
                <c:ptCount val="4"/>
                <c:pt idx="0" formatCode="#,##0.00">
                  <c:v>31.802</c:v>
                </c:pt>
                <c:pt idx="1">
                  <c:v>22.630000000000003</c:v>
                </c:pt>
                <c:pt idx="2">
                  <c:v>13.479999999999999</c:v>
                </c:pt>
                <c:pt idx="3">
                  <c:v>22.635999999999999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8A-4E19-9AED-DD148DED75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446573456"/>
        <c:axId val="446575424"/>
      </c:barChart>
      <c:catAx>
        <c:axId val="44657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46575424"/>
        <c:crosses val="autoZero"/>
        <c:auto val="1"/>
        <c:lblAlgn val="ctr"/>
        <c:lblOffset val="100"/>
        <c:noMultiLvlLbl val="0"/>
      </c:catAx>
      <c:valAx>
        <c:axId val="44657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Accepted Samples</a:t>
                </a:r>
                <a:br>
                  <a:rPr lang="en-US"/>
                </a:br>
                <a:r>
                  <a:rPr lang="en-US"/>
                  <a:t>Till Device Lock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4657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Case23</a:t>
            </a:r>
            <a:br>
              <a:rPr lang="en-US" baseline="0"/>
            </a:br>
            <a:r>
              <a:rPr lang="en-US" baseline="0"/>
              <a:t>Variation Among Games</a:t>
            </a:r>
            <a:br>
              <a:rPr lang="en-US" baseline="0"/>
            </a:br>
            <a:r>
              <a:rPr lang="en-US" sz="1400" b="0" i="0" u="none" strike="noStrike" baseline="0">
                <a:effectLst/>
              </a:rPr>
              <a:t>FRR - FAR - FRR with Confidence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Sheet2!$B$35:$F$35</c:f>
              <c:strCache>
                <c:ptCount val="5"/>
                <c:pt idx="0">
                  <c:v>Mathisis</c:v>
                </c:pt>
                <c:pt idx="1">
                  <c:v>Focus</c:v>
                </c:pt>
                <c:pt idx="2">
                  <c:v>Reacton</c:v>
                </c:pt>
                <c:pt idx="3">
                  <c:v>Memoria</c:v>
                </c:pt>
                <c:pt idx="4">
                  <c:v>Speedy</c:v>
                </c:pt>
              </c:strCache>
            </c:strRef>
          </c:cat>
          <c:val>
            <c:numRef>
              <c:f>Sheet2!$B$67:$F$67</c:f>
              <c:numCache>
                <c:formatCode>General</c:formatCode>
                <c:ptCount val="5"/>
                <c:pt idx="0">
                  <c:v>28.25</c:v>
                </c:pt>
                <c:pt idx="1">
                  <c:v>25.4</c:v>
                </c:pt>
                <c:pt idx="2">
                  <c:v>45.35</c:v>
                </c:pt>
                <c:pt idx="3">
                  <c:v>51.14</c:v>
                </c:pt>
                <c:pt idx="4">
                  <c:v>54.36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D-42CE-A014-DD62DE51A707}"/>
            </c:ext>
          </c:extLst>
        </c:ser>
        <c:ser>
          <c:idx val="1"/>
          <c:order val="1"/>
          <c:tx>
            <c:v>FAR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Sheet2!$B$68:$F$68</c:f>
              <c:numCache>
                <c:formatCode>General</c:formatCode>
                <c:ptCount val="5"/>
                <c:pt idx="0">
                  <c:v>30.33</c:v>
                </c:pt>
                <c:pt idx="1">
                  <c:v>32.119999999999997</c:v>
                </c:pt>
                <c:pt idx="2">
                  <c:v>33.909999999999997</c:v>
                </c:pt>
                <c:pt idx="3">
                  <c:v>26.66</c:v>
                </c:pt>
                <c:pt idx="4">
                  <c:v>29.05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7D-42CE-A014-DD62DE51A707}"/>
            </c:ext>
          </c:extLst>
        </c:ser>
        <c:ser>
          <c:idx val="2"/>
          <c:order val="2"/>
          <c:tx>
            <c:v>FRR with Confidence Level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Sheet2!$B$69:$F$69</c:f>
              <c:numCache>
                <c:formatCode>General</c:formatCode>
                <c:ptCount val="5"/>
                <c:pt idx="0">
                  <c:v>1.79</c:v>
                </c:pt>
                <c:pt idx="1">
                  <c:v>1.84</c:v>
                </c:pt>
                <c:pt idx="2">
                  <c:v>4.5599999999999996</c:v>
                </c:pt>
                <c:pt idx="3">
                  <c:v>6.45</c:v>
                </c:pt>
                <c:pt idx="4">
                  <c:v>6.68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7D-42CE-A014-DD62DE51A7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6573456"/>
        <c:axId val="446575424"/>
      </c:barChart>
      <c:catAx>
        <c:axId val="44657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46575424"/>
        <c:crosses val="autoZero"/>
        <c:auto val="1"/>
        <c:lblAlgn val="ctr"/>
        <c:lblOffset val="100"/>
        <c:noMultiLvlLbl val="0"/>
      </c:catAx>
      <c:valAx>
        <c:axId val="44657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4657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Case23</a:t>
            </a:r>
            <a:br>
              <a:rPr lang="en-US" sz="1400" b="0" i="0" u="none" strike="noStrike" baseline="0">
                <a:effectLst/>
              </a:rPr>
            </a:br>
            <a:r>
              <a:rPr lang="en-US" sz="1400" b="0" i="0" u="none" strike="noStrike" baseline="0">
                <a:effectLst/>
              </a:rPr>
              <a:t>Variation Among Games</a:t>
            </a:r>
            <a:br>
              <a:rPr lang="en-US" baseline="0"/>
            </a:br>
            <a:r>
              <a:rPr lang="en-US" baseline="0"/>
              <a:t>Number of Accepted Samples Till Device Locks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Sensors' Windows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Sheet2!$B$35:$F$35</c:f>
              <c:strCache>
                <c:ptCount val="5"/>
                <c:pt idx="0">
                  <c:v>Mathisis</c:v>
                </c:pt>
                <c:pt idx="1">
                  <c:v>Focus</c:v>
                </c:pt>
                <c:pt idx="2">
                  <c:v>Reacton</c:v>
                </c:pt>
                <c:pt idx="3">
                  <c:v>Memoria</c:v>
                </c:pt>
                <c:pt idx="4">
                  <c:v>Speedy</c:v>
                </c:pt>
              </c:strCache>
            </c:strRef>
          </c:cat>
          <c:val>
            <c:numRef>
              <c:f>Sheet2!$B$71:$F$71</c:f>
              <c:numCache>
                <c:formatCode>General</c:formatCode>
                <c:ptCount val="5"/>
                <c:pt idx="0">
                  <c:v>5.84</c:v>
                </c:pt>
                <c:pt idx="1">
                  <c:v>11.53</c:v>
                </c:pt>
                <c:pt idx="2">
                  <c:v>2.98</c:v>
                </c:pt>
                <c:pt idx="3">
                  <c:v>2.23</c:v>
                </c:pt>
                <c:pt idx="4">
                  <c:v>1.67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8F-42A6-8B66-3F5CEE5FCBA0}"/>
            </c:ext>
          </c:extLst>
        </c:ser>
        <c:ser>
          <c:idx val="2"/>
          <c:order val="1"/>
          <c:tx>
            <c:v>Gestures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Sheet2!$B$35:$F$35</c:f>
              <c:strCache>
                <c:ptCount val="5"/>
                <c:pt idx="0">
                  <c:v>Mathisis</c:v>
                </c:pt>
                <c:pt idx="1">
                  <c:v>Focus</c:v>
                </c:pt>
                <c:pt idx="2">
                  <c:v>Reacton</c:v>
                </c:pt>
                <c:pt idx="3">
                  <c:v>Memoria</c:v>
                </c:pt>
                <c:pt idx="4">
                  <c:v>Speedy</c:v>
                </c:pt>
              </c:strCache>
            </c:strRef>
          </c:cat>
          <c:val>
            <c:numRef>
              <c:f>Sheet2!$B$72:$F$72</c:f>
              <c:numCache>
                <c:formatCode>General</c:formatCode>
                <c:ptCount val="5"/>
                <c:pt idx="0">
                  <c:v>12.11</c:v>
                </c:pt>
                <c:pt idx="1">
                  <c:v>16.27</c:v>
                </c:pt>
                <c:pt idx="2">
                  <c:v>13.54</c:v>
                </c:pt>
                <c:pt idx="3">
                  <c:v>10.4</c:v>
                </c:pt>
                <c:pt idx="4">
                  <c:v>17.39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8F-42A6-8B66-3F5CEE5FCBA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446573456"/>
        <c:axId val="446575424"/>
      </c:barChart>
      <c:catAx>
        <c:axId val="44657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46575424"/>
        <c:crosses val="autoZero"/>
        <c:auto val="1"/>
        <c:lblAlgn val="ctr"/>
        <c:lblOffset val="100"/>
        <c:noMultiLvlLbl val="0"/>
      </c:catAx>
      <c:valAx>
        <c:axId val="44657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Accepted Samples</a:t>
                </a:r>
                <a:br>
                  <a:rPr lang="en-US"/>
                </a:br>
                <a:r>
                  <a:rPr lang="en-US"/>
                  <a:t>Till Device Lock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4657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605117</xdr:colOff>
      <xdr:row>31</xdr:row>
      <xdr:rowOff>246528</xdr:rowOff>
    </xdr:from>
    <xdr:to>
      <xdr:col>30</xdr:col>
      <xdr:colOff>349623</xdr:colOff>
      <xdr:row>48</xdr:row>
      <xdr:rowOff>127746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2CDD519-AB0D-487A-935C-BFDF07FE74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0</xdr:colOff>
      <xdr:row>32</xdr:row>
      <xdr:rowOff>0</xdr:rowOff>
    </xdr:from>
    <xdr:to>
      <xdr:col>42</xdr:col>
      <xdr:colOff>349624</xdr:colOff>
      <xdr:row>48</xdr:row>
      <xdr:rowOff>127747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0DA55ED-43BE-4F58-AAC0-0B68045589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51</xdr:row>
      <xdr:rowOff>0</xdr:rowOff>
    </xdr:from>
    <xdr:to>
      <xdr:col>30</xdr:col>
      <xdr:colOff>277586</xdr:colOff>
      <xdr:row>67</xdr:row>
      <xdr:rowOff>92529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69D569D0-AE39-4128-97B3-F308E86E95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0</xdr:colOff>
      <xdr:row>51</xdr:row>
      <xdr:rowOff>1</xdr:rowOff>
    </xdr:from>
    <xdr:to>
      <xdr:col>42</xdr:col>
      <xdr:colOff>277586</xdr:colOff>
      <xdr:row>67</xdr:row>
      <xdr:rowOff>92530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38584C94-9C99-481C-9CE1-0028985C9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12</xdr:row>
      <xdr:rowOff>0</xdr:rowOff>
    </xdr:from>
    <xdr:to>
      <xdr:col>30</xdr:col>
      <xdr:colOff>356828</xdr:colOff>
      <xdr:row>28</xdr:row>
      <xdr:rowOff>127747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7C8E6134-8E9A-4BDB-B994-E7438870F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7206</xdr:colOff>
      <xdr:row>12</xdr:row>
      <xdr:rowOff>0</xdr:rowOff>
    </xdr:from>
    <xdr:to>
      <xdr:col>42</xdr:col>
      <xdr:colOff>356829</xdr:colOff>
      <xdr:row>28</xdr:row>
      <xdr:rowOff>127747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EB65A032-5F90-43B4-A36E-51A217236A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71</xdr:row>
      <xdr:rowOff>0</xdr:rowOff>
    </xdr:from>
    <xdr:to>
      <xdr:col>30</xdr:col>
      <xdr:colOff>349623</xdr:colOff>
      <xdr:row>87</xdr:row>
      <xdr:rowOff>117341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9E6F846C-A99B-4AC6-957B-B994D56A16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1</xdr:colOff>
      <xdr:row>71</xdr:row>
      <xdr:rowOff>1</xdr:rowOff>
    </xdr:from>
    <xdr:to>
      <xdr:col>42</xdr:col>
      <xdr:colOff>349625</xdr:colOff>
      <xdr:row>87</xdr:row>
      <xdr:rowOff>117342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1225D8BB-979D-40FB-B603-550660434D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2A8B9-9C77-4429-8DC3-B94711B95C9F}">
  <dimension ref="A1:S61"/>
  <sheetViews>
    <sheetView topLeftCell="D34" zoomScale="115" zoomScaleNormal="115" workbookViewId="0">
      <selection activeCell="H39" sqref="H39"/>
    </sheetView>
  </sheetViews>
  <sheetFormatPr defaultRowHeight="15" x14ac:dyDescent="0.25"/>
  <cols>
    <col min="1" max="1" width="11.42578125" bestFit="1" customWidth="1"/>
    <col min="2" max="5" width="14.7109375" style="1" customWidth="1"/>
    <col min="6" max="28" width="14.7109375" customWidth="1"/>
  </cols>
  <sheetData>
    <row r="1" spans="1:9" x14ac:dyDescent="0.25">
      <c r="A1" s="5"/>
      <c r="B1" s="60" t="s">
        <v>8</v>
      </c>
      <c r="C1" s="61"/>
      <c r="D1" s="61"/>
      <c r="E1" s="62"/>
      <c r="F1" s="54" t="s">
        <v>11</v>
      </c>
      <c r="G1" s="55"/>
      <c r="H1" s="54" t="s">
        <v>17</v>
      </c>
      <c r="I1" s="55"/>
    </row>
    <row r="2" spans="1:9" ht="15.75" thickBot="1" x14ac:dyDescent="0.3">
      <c r="A2" s="5"/>
      <c r="B2" s="58" t="s">
        <v>7</v>
      </c>
      <c r="C2" s="59"/>
      <c r="D2" s="58" t="s">
        <v>9</v>
      </c>
      <c r="E2" s="59"/>
      <c r="F2" s="56"/>
      <c r="G2" s="57"/>
      <c r="H2" s="56"/>
      <c r="I2" s="57"/>
    </row>
    <row r="3" spans="1:9" ht="19.5" thickBot="1" x14ac:dyDescent="0.35">
      <c r="A3" s="5"/>
      <c r="B3" s="6" t="s">
        <v>6</v>
      </c>
      <c r="C3" s="7" t="s">
        <v>5</v>
      </c>
      <c r="D3" s="6" t="s">
        <v>6</v>
      </c>
      <c r="E3" s="7" t="s">
        <v>5</v>
      </c>
      <c r="F3" s="6" t="s">
        <v>6</v>
      </c>
      <c r="G3" s="7" t="s">
        <v>10</v>
      </c>
      <c r="H3" s="6" t="s">
        <v>6</v>
      </c>
      <c r="I3" s="7" t="s">
        <v>10</v>
      </c>
    </row>
    <row r="4" spans="1:9" ht="15.75" x14ac:dyDescent="0.25">
      <c r="A4" s="2" t="s">
        <v>0</v>
      </c>
      <c r="B4" s="8">
        <v>6.9</v>
      </c>
      <c r="C4" s="13">
        <v>2.2000000000000002</v>
      </c>
      <c r="D4" s="8">
        <v>5.2</v>
      </c>
      <c r="E4" s="13">
        <v>4.8</v>
      </c>
      <c r="F4" s="8">
        <v>1.92</v>
      </c>
      <c r="G4" s="13">
        <v>1.7</v>
      </c>
      <c r="H4" s="8"/>
      <c r="I4" s="13"/>
    </row>
    <row r="5" spans="1:9" ht="15.75" x14ac:dyDescent="0.25">
      <c r="A5" s="3" t="s">
        <v>1</v>
      </c>
      <c r="B5" s="9">
        <v>7.1</v>
      </c>
      <c r="C5" s="14">
        <v>2</v>
      </c>
      <c r="D5" s="9">
        <v>6</v>
      </c>
      <c r="E5" s="14">
        <v>3.5</v>
      </c>
      <c r="F5" s="9">
        <v>1.06</v>
      </c>
      <c r="G5" s="14">
        <v>3.92</v>
      </c>
      <c r="H5" s="9"/>
      <c r="I5" s="14"/>
    </row>
    <row r="6" spans="1:9" ht="15.75" x14ac:dyDescent="0.25">
      <c r="A6" s="3" t="s">
        <v>2</v>
      </c>
      <c r="B6" s="9">
        <v>5</v>
      </c>
      <c r="C6" s="14">
        <v>2.9</v>
      </c>
      <c r="D6" s="9">
        <v>4.3</v>
      </c>
      <c r="E6" s="14">
        <v>6.9</v>
      </c>
      <c r="F6" s="9" t="s">
        <v>12</v>
      </c>
      <c r="G6" s="14" t="s">
        <v>13</v>
      </c>
      <c r="H6" s="9" t="s">
        <v>18</v>
      </c>
      <c r="I6" s="14" t="s">
        <v>18</v>
      </c>
    </row>
    <row r="7" spans="1:9" ht="15.75" x14ac:dyDescent="0.25">
      <c r="A7" s="3" t="s">
        <v>3</v>
      </c>
      <c r="B7" s="9">
        <v>8.1</v>
      </c>
      <c r="C7" s="14">
        <v>0.7</v>
      </c>
      <c r="D7" s="9">
        <v>5.7</v>
      </c>
      <c r="E7" s="14">
        <v>1.1000000000000001</v>
      </c>
      <c r="F7" s="9">
        <v>3.44</v>
      </c>
      <c r="G7" s="14">
        <v>21.83</v>
      </c>
      <c r="H7" s="9" t="s">
        <v>18</v>
      </c>
      <c r="I7" s="14" t="s">
        <v>18</v>
      </c>
    </row>
    <row r="8" spans="1:9" ht="16.5" thickBot="1" x14ac:dyDescent="0.3">
      <c r="A8" s="4" t="s">
        <v>4</v>
      </c>
      <c r="B8" s="10">
        <v>6.6</v>
      </c>
      <c r="C8" s="15">
        <v>2.2999999999999998</v>
      </c>
      <c r="D8" s="12">
        <v>5.7</v>
      </c>
      <c r="E8" s="15">
        <v>5.4</v>
      </c>
      <c r="F8" s="16" t="s">
        <v>14</v>
      </c>
      <c r="G8" s="11" t="s">
        <v>15</v>
      </c>
      <c r="H8" s="10" t="s">
        <v>18</v>
      </c>
      <c r="I8" s="15" t="s">
        <v>18</v>
      </c>
    </row>
    <row r="9" spans="1:9" ht="16.5" thickBot="1" x14ac:dyDescent="0.3">
      <c r="A9" s="17" t="s">
        <v>16</v>
      </c>
      <c r="B9" s="10">
        <f>AVERAGE(B4:B8)</f>
        <v>6.74</v>
      </c>
      <c r="C9" s="15">
        <f t="shared" ref="C9:E9" si="0">AVERAGE(C4:C8)</f>
        <v>2.02</v>
      </c>
      <c r="D9" s="10">
        <f t="shared" si="0"/>
        <v>5.38</v>
      </c>
      <c r="E9" s="15">
        <f t="shared" si="0"/>
        <v>4.3400000000000007</v>
      </c>
      <c r="F9" s="10">
        <f>(F4+F5+2.32+3.58+F7)/5</f>
        <v>2.4639999999999995</v>
      </c>
      <c r="G9" s="15">
        <f>(G4+G5+8.08+11.37+G7)/5</f>
        <v>9.379999999999999</v>
      </c>
      <c r="H9" s="10">
        <v>2.56</v>
      </c>
      <c r="I9" s="15">
        <v>2.52</v>
      </c>
    </row>
    <row r="11" spans="1:9" ht="15.75" thickBot="1" x14ac:dyDescent="0.3"/>
    <row r="12" spans="1:9" ht="16.5" thickBot="1" x14ac:dyDescent="0.3">
      <c r="B12" s="31" t="s">
        <v>0</v>
      </c>
      <c r="C12" s="32" t="s">
        <v>1</v>
      </c>
      <c r="D12" s="32" t="s">
        <v>2</v>
      </c>
      <c r="E12" s="32" t="s">
        <v>3</v>
      </c>
      <c r="F12" s="33" t="s">
        <v>4</v>
      </c>
      <c r="G12" s="33" t="s">
        <v>16</v>
      </c>
    </row>
    <row r="13" spans="1:9" ht="16.5" thickBot="1" x14ac:dyDescent="0.3">
      <c r="A13" s="5"/>
      <c r="B13" s="51" t="s">
        <v>21</v>
      </c>
      <c r="C13" s="52"/>
      <c r="D13" s="52"/>
      <c r="E13" s="52"/>
      <c r="F13" s="52"/>
      <c r="G13" s="53"/>
    </row>
    <row r="14" spans="1:9" ht="18.75" x14ac:dyDescent="0.3">
      <c r="A14" s="20" t="s">
        <v>6</v>
      </c>
      <c r="B14" s="42">
        <v>29.99</v>
      </c>
      <c r="C14" s="25">
        <v>29.24</v>
      </c>
      <c r="D14" s="25">
        <v>44.92</v>
      </c>
      <c r="E14" s="25">
        <v>49.63</v>
      </c>
      <c r="F14" s="25">
        <v>48.04</v>
      </c>
      <c r="G14" s="34">
        <f>AVERAGE(B14:F14)</f>
        <v>40.363999999999997</v>
      </c>
    </row>
    <row r="15" spans="1:9" ht="18.75" x14ac:dyDescent="0.3">
      <c r="A15" s="22" t="s">
        <v>5</v>
      </c>
      <c r="B15" s="27">
        <v>27.37</v>
      </c>
      <c r="C15" s="19">
        <v>30.22</v>
      </c>
      <c r="D15" s="19">
        <v>35.450000000000003</v>
      </c>
      <c r="E15" s="19">
        <v>37.1</v>
      </c>
      <c r="F15" s="19">
        <v>30.33</v>
      </c>
      <c r="G15" s="35">
        <f>AVERAGE(B15:F15)</f>
        <v>32.094000000000008</v>
      </c>
      <c r="H15" s="37"/>
    </row>
    <row r="16" spans="1:9" ht="18.75" x14ac:dyDescent="0.3">
      <c r="A16" s="21" t="s">
        <v>19</v>
      </c>
      <c r="B16" s="26">
        <v>2.83</v>
      </c>
      <c r="C16" s="18">
        <v>2.94</v>
      </c>
      <c r="D16" s="18">
        <v>4.3899999999999997</v>
      </c>
      <c r="E16" s="18">
        <v>5.74</v>
      </c>
      <c r="F16" s="18">
        <v>5.87</v>
      </c>
      <c r="G16" s="30">
        <f>AVERAGE(B16:F16)</f>
        <v>4.3540000000000001</v>
      </c>
      <c r="H16" s="37"/>
    </row>
    <row r="17" spans="1:19" ht="19.5" thickBot="1" x14ac:dyDescent="0.35">
      <c r="A17" s="23" t="s">
        <v>20</v>
      </c>
      <c r="B17" s="28">
        <v>20.38</v>
      </c>
      <c r="C17" s="29">
        <v>72.33</v>
      </c>
      <c r="D17" s="29">
        <v>25.35</v>
      </c>
      <c r="E17" s="29">
        <v>22.68</v>
      </c>
      <c r="F17" s="29">
        <v>19.850000000000001</v>
      </c>
      <c r="G17" s="36">
        <f>AVERAGE(B17:F17)</f>
        <v>32.118000000000002</v>
      </c>
      <c r="H17" s="37"/>
    </row>
    <row r="18" spans="1:19" ht="16.5" thickBot="1" x14ac:dyDescent="0.3">
      <c r="A18" s="5"/>
      <c r="B18" s="51" t="s">
        <v>22</v>
      </c>
      <c r="C18" s="52"/>
      <c r="D18" s="52"/>
      <c r="E18" s="52"/>
      <c r="F18" s="52"/>
      <c r="G18" s="53"/>
      <c r="H18" s="37"/>
    </row>
    <row r="19" spans="1:19" ht="18.75" x14ac:dyDescent="0.3">
      <c r="A19" s="20" t="s">
        <v>6</v>
      </c>
      <c r="B19" s="24">
        <v>39.97</v>
      </c>
      <c r="C19" s="25">
        <v>40.14</v>
      </c>
      <c r="D19" s="25">
        <v>52.88</v>
      </c>
      <c r="E19" s="25">
        <v>55.82</v>
      </c>
      <c r="F19" s="25">
        <v>54.21</v>
      </c>
      <c r="G19" s="34">
        <f>AVERAGE(B19:F19)</f>
        <v>48.603999999999999</v>
      </c>
      <c r="H19" s="37"/>
    </row>
    <row r="20" spans="1:19" ht="18.75" x14ac:dyDescent="0.3">
      <c r="A20" s="22" t="s">
        <v>5</v>
      </c>
      <c r="B20" s="27">
        <v>18.57</v>
      </c>
      <c r="C20" s="19">
        <v>23.48</v>
      </c>
      <c r="D20" s="19">
        <v>28.84</v>
      </c>
      <c r="E20" s="19">
        <v>30.95</v>
      </c>
      <c r="F20" s="19">
        <v>25.6</v>
      </c>
      <c r="G20" s="35">
        <f>AVERAGE(B20:F20)</f>
        <v>25.488</v>
      </c>
      <c r="H20" s="37"/>
    </row>
    <row r="21" spans="1:19" ht="18.75" x14ac:dyDescent="0.3">
      <c r="A21" s="21" t="s">
        <v>19</v>
      </c>
      <c r="B21" s="26">
        <v>4.67</v>
      </c>
      <c r="C21" s="18">
        <v>4.54</v>
      </c>
      <c r="D21" s="18">
        <v>6.33</v>
      </c>
      <c r="E21" s="18">
        <v>7.41</v>
      </c>
      <c r="F21" s="18">
        <v>7.3</v>
      </c>
      <c r="G21" s="30">
        <f>AVERAGE(B21:F21)</f>
        <v>6.0500000000000007</v>
      </c>
      <c r="H21" s="37"/>
    </row>
    <row r="22" spans="1:19" ht="19.5" thickBot="1" x14ac:dyDescent="0.35">
      <c r="A22" s="23" t="s">
        <v>20</v>
      </c>
      <c r="B22" s="28">
        <v>10.41</v>
      </c>
      <c r="C22" s="29">
        <v>29.82</v>
      </c>
      <c r="D22" s="29">
        <v>13.74</v>
      </c>
      <c r="E22" s="29">
        <v>15.26</v>
      </c>
      <c r="F22" s="29">
        <v>16.45</v>
      </c>
      <c r="G22" s="36">
        <f>AVERAGE(B22:F22)</f>
        <v>17.136000000000003</v>
      </c>
      <c r="H22" s="37"/>
    </row>
    <row r="23" spans="1:19" ht="15.75" thickBot="1" x14ac:dyDescent="0.3">
      <c r="H23" s="37"/>
    </row>
    <row r="24" spans="1:19" ht="16.5" thickBot="1" x14ac:dyDescent="0.3">
      <c r="B24" s="31" t="s">
        <v>0</v>
      </c>
      <c r="C24" s="32" t="s">
        <v>1</v>
      </c>
      <c r="D24" s="32" t="s">
        <v>2</v>
      </c>
      <c r="E24" s="32" t="s">
        <v>3</v>
      </c>
      <c r="F24" s="33" t="s">
        <v>4</v>
      </c>
      <c r="G24" s="33" t="s">
        <v>16</v>
      </c>
      <c r="H24" s="37"/>
    </row>
    <row r="25" spans="1:19" ht="16.5" thickBot="1" x14ac:dyDescent="0.3">
      <c r="A25" s="5"/>
      <c r="B25" s="51" t="s">
        <v>25</v>
      </c>
      <c r="C25" s="52"/>
      <c r="D25" s="52"/>
      <c r="E25" s="52"/>
      <c r="F25" s="52"/>
      <c r="G25" s="53"/>
      <c r="H25" s="51" t="s">
        <v>23</v>
      </c>
      <c r="I25" s="52"/>
      <c r="J25" s="52"/>
      <c r="K25" s="52"/>
      <c r="L25" s="52"/>
      <c r="M25" s="53"/>
      <c r="N25" s="51" t="s">
        <v>27</v>
      </c>
      <c r="O25" s="52"/>
      <c r="P25" s="52"/>
      <c r="Q25" s="52"/>
      <c r="R25" s="52"/>
      <c r="S25" s="53"/>
    </row>
    <row r="26" spans="1:19" ht="18.75" x14ac:dyDescent="0.3">
      <c r="A26" s="20" t="s">
        <v>6</v>
      </c>
      <c r="B26" s="24">
        <v>16.510000000000002</v>
      </c>
      <c r="C26" s="25">
        <v>13.88</v>
      </c>
      <c r="D26" s="25">
        <v>22.31</v>
      </c>
      <c r="E26" s="25">
        <v>16.96</v>
      </c>
      <c r="F26" s="25">
        <v>17.78</v>
      </c>
      <c r="G26" s="38">
        <f>AVERAGE(B26:F26)</f>
        <v>17.488</v>
      </c>
      <c r="H26" s="24">
        <v>28.61</v>
      </c>
      <c r="I26" s="25">
        <v>25.61</v>
      </c>
      <c r="J26" s="25">
        <v>48.31</v>
      </c>
      <c r="K26" s="25">
        <v>53.4</v>
      </c>
      <c r="L26" s="25">
        <v>51.71</v>
      </c>
      <c r="M26" s="38">
        <f>AVERAGE(H26:L26)</f>
        <v>41.528000000000006</v>
      </c>
      <c r="N26" s="24">
        <v>76.28</v>
      </c>
      <c r="O26" s="25">
        <v>72.209999999999994</v>
      </c>
      <c r="P26" s="25">
        <v>82.29</v>
      </c>
      <c r="Q26" s="25">
        <v>83.24</v>
      </c>
      <c r="R26" s="25">
        <v>81.790000000000006</v>
      </c>
      <c r="S26" s="38">
        <f>AVERAGE(N26:R26)</f>
        <v>79.162000000000006</v>
      </c>
    </row>
    <row r="27" spans="1:19" ht="18.75" x14ac:dyDescent="0.3">
      <c r="A27" s="22" t="s">
        <v>5</v>
      </c>
      <c r="B27" s="27">
        <v>43.65</v>
      </c>
      <c r="C27" s="19">
        <v>53.54</v>
      </c>
      <c r="D27" s="19">
        <v>57.29</v>
      </c>
      <c r="E27" s="19">
        <v>70.62</v>
      </c>
      <c r="F27" s="19">
        <v>61.22</v>
      </c>
      <c r="G27" s="39">
        <f>AVERAGE(B27:F27)</f>
        <v>57.263999999999996</v>
      </c>
      <c r="H27" s="27">
        <v>27.2</v>
      </c>
      <c r="I27" s="19">
        <v>33.659999999999997</v>
      </c>
      <c r="J27" s="19">
        <v>32.65</v>
      </c>
      <c r="K27" s="19">
        <v>32.659999999999997</v>
      </c>
      <c r="L27" s="19">
        <v>27.49</v>
      </c>
      <c r="M27" s="39">
        <f>AVERAGE(H27:L27)</f>
        <v>30.731999999999999</v>
      </c>
      <c r="N27" s="27">
        <v>4.09</v>
      </c>
      <c r="O27" s="19">
        <v>5.9</v>
      </c>
      <c r="P27" s="19">
        <v>10.1</v>
      </c>
      <c r="Q27" s="19">
        <v>11.8</v>
      </c>
      <c r="R27" s="19">
        <v>9.76</v>
      </c>
      <c r="S27" s="39">
        <f>AVERAGE(N27:R27)</f>
        <v>8.33</v>
      </c>
    </row>
    <row r="28" spans="1:19" ht="18.75" x14ac:dyDescent="0.3">
      <c r="A28" s="21" t="s">
        <v>19</v>
      </c>
      <c r="B28" s="26">
        <v>0.89</v>
      </c>
      <c r="C28" s="18">
        <v>1.08</v>
      </c>
      <c r="D28" s="18">
        <v>0.28999999999999998</v>
      </c>
      <c r="E28" s="18">
        <v>0.57999999999999996</v>
      </c>
      <c r="F28" s="18">
        <v>1.39</v>
      </c>
      <c r="G28" s="40">
        <f>AVERAGE(B28:F28)</f>
        <v>0.84600000000000009</v>
      </c>
      <c r="H28" s="26">
        <v>2.4300000000000002</v>
      </c>
      <c r="I28" s="18">
        <v>2.35</v>
      </c>
      <c r="J28" s="18">
        <v>5.05</v>
      </c>
      <c r="K28" s="18">
        <v>6.87</v>
      </c>
      <c r="L28" s="18">
        <v>6.66</v>
      </c>
      <c r="M28" s="40">
        <f>AVERAGE(H28:L28)</f>
        <v>4.6719999999999997</v>
      </c>
      <c r="N28" s="26">
        <v>13.37</v>
      </c>
      <c r="O28" s="18">
        <v>12.58</v>
      </c>
      <c r="P28" s="18">
        <v>12.07</v>
      </c>
      <c r="Q28" s="18">
        <v>10.61</v>
      </c>
      <c r="R28" s="18">
        <v>10.66</v>
      </c>
      <c r="S28" s="40">
        <f>AVERAGE(N28:R28)</f>
        <v>11.857999999999999</v>
      </c>
    </row>
    <row r="29" spans="1:19" ht="19.5" thickBot="1" x14ac:dyDescent="0.35">
      <c r="A29" s="23" t="s">
        <v>20</v>
      </c>
      <c r="B29" s="28">
        <v>80.7</v>
      </c>
      <c r="C29" s="29">
        <v>265.85000000000002</v>
      </c>
      <c r="D29" s="29">
        <v>308.95999999999998</v>
      </c>
      <c r="E29" s="29">
        <v>307.14999999999998</v>
      </c>
      <c r="F29" s="29">
        <v>359.36</v>
      </c>
      <c r="G29" s="41">
        <f>AVERAGE(B29:F29)</f>
        <v>264.404</v>
      </c>
      <c r="H29" s="28">
        <v>21.95</v>
      </c>
      <c r="I29" s="29">
        <v>99.61</v>
      </c>
      <c r="J29" s="29">
        <v>14.43</v>
      </c>
      <c r="K29" s="29">
        <v>15.85</v>
      </c>
      <c r="L29" s="29">
        <v>17.12</v>
      </c>
      <c r="M29" s="41">
        <f>AVERAGE(H29:L29)</f>
        <v>33.792000000000002</v>
      </c>
      <c r="N29" s="28">
        <v>4.32</v>
      </c>
      <c r="O29" s="29">
        <v>4.71</v>
      </c>
      <c r="P29" s="29">
        <v>11.86</v>
      </c>
      <c r="Q29" s="29">
        <v>11.78</v>
      </c>
      <c r="R29" s="29">
        <v>11.1</v>
      </c>
      <c r="S29" s="41">
        <f>AVERAGE(N29:R29)</f>
        <v>8.7540000000000013</v>
      </c>
    </row>
    <row r="30" spans="1:19" ht="16.5" thickBot="1" x14ac:dyDescent="0.3">
      <c r="A30" s="5"/>
      <c r="B30" s="51" t="s">
        <v>26</v>
      </c>
      <c r="C30" s="52"/>
      <c r="D30" s="52"/>
      <c r="E30" s="52"/>
      <c r="F30" s="52"/>
      <c r="G30" s="53"/>
      <c r="H30" s="51" t="s">
        <v>24</v>
      </c>
      <c r="I30" s="52"/>
      <c r="J30" s="52"/>
      <c r="K30" s="52"/>
      <c r="L30" s="52"/>
      <c r="M30" s="53"/>
      <c r="N30" s="51" t="s">
        <v>28</v>
      </c>
      <c r="O30" s="52"/>
      <c r="P30" s="52"/>
      <c r="Q30" s="52"/>
      <c r="R30" s="52"/>
      <c r="S30" s="53"/>
    </row>
    <row r="31" spans="1:19" ht="18.75" x14ac:dyDescent="0.3">
      <c r="A31" s="20" t="s">
        <v>6</v>
      </c>
      <c r="B31" s="24">
        <v>13.52</v>
      </c>
      <c r="C31" s="25">
        <v>15.57</v>
      </c>
      <c r="D31" s="25">
        <v>21.6</v>
      </c>
      <c r="E31" s="25">
        <v>17.600000000000001</v>
      </c>
      <c r="F31" s="25">
        <v>17.29</v>
      </c>
      <c r="G31" s="38">
        <f>AVERAGE(B31:F31)</f>
        <v>17.115999999999996</v>
      </c>
      <c r="H31" s="24">
        <v>23.29</v>
      </c>
      <c r="I31" s="25">
        <v>26.19</v>
      </c>
      <c r="J31" s="25">
        <v>47.07</v>
      </c>
      <c r="K31" s="25">
        <v>53.54</v>
      </c>
      <c r="L31" s="25">
        <v>49.35</v>
      </c>
      <c r="M31" s="38">
        <f>AVERAGE(H31:L31)</f>
        <v>39.887999999999998</v>
      </c>
      <c r="N31" s="24">
        <v>72.95</v>
      </c>
      <c r="O31" s="25">
        <v>72.349999999999994</v>
      </c>
      <c r="P31" s="25">
        <v>81.459999999999994</v>
      </c>
      <c r="Q31" s="25">
        <v>84.55</v>
      </c>
      <c r="R31" s="25">
        <v>80.98</v>
      </c>
      <c r="S31" s="38">
        <f>AVERAGE(N31:R31)</f>
        <v>78.457999999999998</v>
      </c>
    </row>
    <row r="32" spans="1:19" ht="18.75" x14ac:dyDescent="0.3">
      <c r="A32" s="22" t="s">
        <v>5</v>
      </c>
      <c r="B32" s="27">
        <v>42.99</v>
      </c>
      <c r="C32" s="19">
        <v>49.06</v>
      </c>
      <c r="D32" s="19">
        <v>55.74</v>
      </c>
      <c r="E32" s="19">
        <v>69.900000000000006</v>
      </c>
      <c r="F32" s="19">
        <v>59.61</v>
      </c>
      <c r="G32" s="39">
        <f>AVERAGE(B32:F32)</f>
        <v>55.46</v>
      </c>
      <c r="H32" s="27">
        <v>26.06</v>
      </c>
      <c r="I32" s="19">
        <v>28.47</v>
      </c>
      <c r="J32" s="19">
        <v>32.06</v>
      </c>
      <c r="K32" s="19">
        <v>30.53</v>
      </c>
      <c r="L32" s="19">
        <v>25.43</v>
      </c>
      <c r="M32" s="39">
        <f>AVERAGE(H32:L32)</f>
        <v>28.51</v>
      </c>
      <c r="N32" s="27">
        <v>4.08</v>
      </c>
      <c r="O32" s="19">
        <v>4.28</v>
      </c>
      <c r="P32" s="19">
        <v>9.9499999999999993</v>
      </c>
      <c r="Q32" s="19">
        <v>10.74</v>
      </c>
      <c r="R32" s="19">
        <v>9.1300000000000008</v>
      </c>
      <c r="S32" s="39">
        <f>AVERAGE(N32:R32)</f>
        <v>7.6360000000000001</v>
      </c>
    </row>
    <row r="33" spans="1:19" ht="18.75" x14ac:dyDescent="0.3">
      <c r="A33" s="21" t="s">
        <v>19</v>
      </c>
      <c r="B33" s="26">
        <v>0.36</v>
      </c>
      <c r="C33" s="18">
        <v>1.3</v>
      </c>
      <c r="D33" s="18">
        <v>0.2</v>
      </c>
      <c r="E33" s="18">
        <v>0.63</v>
      </c>
      <c r="F33" s="18">
        <v>0.94</v>
      </c>
      <c r="G33" s="40">
        <f>AVERAGE(B33:F33)</f>
        <v>0.68600000000000005</v>
      </c>
      <c r="H33" s="26">
        <v>1.1399999999999999</v>
      </c>
      <c r="I33" s="18">
        <v>2.79</v>
      </c>
      <c r="J33" s="18">
        <v>4.4800000000000004</v>
      </c>
      <c r="K33" s="18">
        <v>6.88</v>
      </c>
      <c r="L33" s="18">
        <v>5.76</v>
      </c>
      <c r="M33" s="40">
        <f>AVERAGE(H33:L33)</f>
        <v>4.2099999999999991</v>
      </c>
      <c r="N33" s="26">
        <v>11.63</v>
      </c>
      <c r="O33" s="18">
        <v>13</v>
      </c>
      <c r="P33" s="18">
        <v>11.68</v>
      </c>
      <c r="Q33" s="18">
        <v>10.98</v>
      </c>
      <c r="R33" s="18">
        <v>10.69</v>
      </c>
      <c r="S33" s="40">
        <f>AVERAGE(N33:R33)</f>
        <v>11.596</v>
      </c>
    </row>
    <row r="34" spans="1:19" ht="19.5" thickBot="1" x14ac:dyDescent="0.35">
      <c r="A34" s="23" t="s">
        <v>20</v>
      </c>
      <c r="B34" s="28">
        <v>72.34</v>
      </c>
      <c r="C34" s="29">
        <v>159.69999999999999</v>
      </c>
      <c r="D34" s="29">
        <v>273.45999999999998</v>
      </c>
      <c r="E34" s="29">
        <v>305.62</v>
      </c>
      <c r="F34" s="29">
        <v>260.45</v>
      </c>
      <c r="G34" s="41">
        <f>AVERAGE(B34:F34)</f>
        <v>214.31399999999999</v>
      </c>
      <c r="H34" s="28">
        <v>11.83</v>
      </c>
      <c r="I34" s="29">
        <v>30.81</v>
      </c>
      <c r="J34" s="29">
        <v>13.77</v>
      </c>
      <c r="K34" s="29">
        <v>12.69</v>
      </c>
      <c r="L34" s="29">
        <v>9.85</v>
      </c>
      <c r="M34" s="41">
        <f>AVERAGE(H34:L34)</f>
        <v>15.789999999999997</v>
      </c>
      <c r="N34" s="28">
        <v>4.29</v>
      </c>
      <c r="O34" s="29">
        <v>4.12</v>
      </c>
      <c r="P34" s="29">
        <v>11.74</v>
      </c>
      <c r="Q34" s="29">
        <v>11.51</v>
      </c>
      <c r="R34" s="29">
        <v>10.62</v>
      </c>
      <c r="S34" s="41">
        <f>AVERAGE(N34:R34)</f>
        <v>8.4559999999999995</v>
      </c>
    </row>
    <row r="35" spans="1:19" ht="16.5" thickBot="1" x14ac:dyDescent="0.3">
      <c r="B35" s="51" t="s">
        <v>31</v>
      </c>
      <c r="C35" s="52"/>
      <c r="D35" s="52"/>
      <c r="E35" s="52"/>
      <c r="F35" s="52"/>
      <c r="G35" s="53"/>
      <c r="H35" s="51" t="s">
        <v>30</v>
      </c>
      <c r="I35" s="52"/>
      <c r="J35" s="52"/>
      <c r="K35" s="52"/>
      <c r="L35" s="52"/>
      <c r="M35" s="53"/>
      <c r="N35" s="51" t="s">
        <v>29</v>
      </c>
      <c r="O35" s="52"/>
      <c r="P35" s="52"/>
      <c r="Q35" s="52"/>
      <c r="R35" s="52"/>
      <c r="S35" s="53"/>
    </row>
    <row r="36" spans="1:19" ht="18.75" x14ac:dyDescent="0.3">
      <c r="A36" s="20" t="s">
        <v>6</v>
      </c>
      <c r="B36" s="24">
        <v>19.55</v>
      </c>
      <c r="C36" s="25">
        <v>15.89</v>
      </c>
      <c r="D36" s="25">
        <v>20.170000000000002</v>
      </c>
      <c r="E36" s="25">
        <v>18.100000000000001</v>
      </c>
      <c r="F36" s="25">
        <v>16.61</v>
      </c>
      <c r="G36" s="38">
        <f>AVERAGE(B36:F36)</f>
        <v>18.064</v>
      </c>
      <c r="H36" s="24">
        <v>28.25</v>
      </c>
      <c r="I36" s="25">
        <v>25.4</v>
      </c>
      <c r="J36" s="25">
        <v>45.35</v>
      </c>
      <c r="K36" s="25">
        <v>51.14</v>
      </c>
      <c r="L36" s="25">
        <v>54.36</v>
      </c>
      <c r="M36" s="38">
        <f>AVERAGE(H36:L36)</f>
        <v>40.9</v>
      </c>
      <c r="N36" s="24">
        <v>72.040000000000006</v>
      </c>
      <c r="O36" s="25">
        <v>71.84</v>
      </c>
      <c r="P36" s="25">
        <v>80.53</v>
      </c>
      <c r="Q36" s="25">
        <v>80.86</v>
      </c>
      <c r="R36" s="25">
        <v>81.430000000000007</v>
      </c>
      <c r="S36" s="38">
        <f>AVERAGE(N36:R36)</f>
        <v>77.34</v>
      </c>
    </row>
    <row r="37" spans="1:19" ht="18.75" x14ac:dyDescent="0.3">
      <c r="A37" s="22" t="s">
        <v>5</v>
      </c>
      <c r="B37" s="27">
        <v>46.19</v>
      </c>
      <c r="C37" s="19">
        <v>49.12</v>
      </c>
      <c r="D37" s="19">
        <v>59.49</v>
      </c>
      <c r="E37" s="19">
        <v>61.28</v>
      </c>
      <c r="F37" s="19">
        <v>66.13</v>
      </c>
      <c r="G37" s="39">
        <f>AVERAGE(B37:F37)</f>
        <v>56.442000000000007</v>
      </c>
      <c r="H37" s="27">
        <v>30.33</v>
      </c>
      <c r="I37" s="19">
        <v>32.119999999999997</v>
      </c>
      <c r="J37" s="19">
        <v>33.909999999999997</v>
      </c>
      <c r="K37" s="19">
        <v>26.66</v>
      </c>
      <c r="L37" s="19">
        <v>29.05</v>
      </c>
      <c r="M37" s="39">
        <f>AVERAGE(H37:L37)</f>
        <v>30.413999999999998</v>
      </c>
      <c r="N37" s="27">
        <v>4.37</v>
      </c>
      <c r="O37" s="19">
        <v>4.88</v>
      </c>
      <c r="P37" s="19">
        <v>10.210000000000001</v>
      </c>
      <c r="Q37" s="19">
        <v>9.5</v>
      </c>
      <c r="R37" s="19">
        <v>11.59</v>
      </c>
      <c r="S37" s="39">
        <f>AVERAGE(N37:R37)</f>
        <v>8.11</v>
      </c>
    </row>
    <row r="38" spans="1:19" ht="18.75" x14ac:dyDescent="0.3">
      <c r="A38" s="21" t="s">
        <v>19</v>
      </c>
      <c r="B38" s="26">
        <v>0.85</v>
      </c>
      <c r="C38" s="18">
        <v>0.61</v>
      </c>
      <c r="D38" s="18">
        <v>0.57999999999999996</v>
      </c>
      <c r="E38" s="18">
        <v>0.87</v>
      </c>
      <c r="F38" s="18">
        <v>0.36</v>
      </c>
      <c r="G38" s="40">
        <f>AVERAGE(B38:F38)</f>
        <v>0.65400000000000003</v>
      </c>
      <c r="H38" s="26">
        <v>1.79</v>
      </c>
      <c r="I38" s="18">
        <v>1.84</v>
      </c>
      <c r="J38" s="18">
        <v>4.5599999999999996</v>
      </c>
      <c r="K38" s="18">
        <v>6.45</v>
      </c>
      <c r="L38" s="18">
        <v>6.68</v>
      </c>
      <c r="M38" s="40">
        <f>AVERAGE(H38:L38)</f>
        <v>4.2640000000000002</v>
      </c>
      <c r="N38" s="26">
        <v>11.72</v>
      </c>
      <c r="O38" s="18">
        <v>11.97</v>
      </c>
      <c r="P38" s="18">
        <v>11.91</v>
      </c>
      <c r="Q38" s="18">
        <v>10.18</v>
      </c>
      <c r="R38" s="18">
        <v>9.2899999999999991</v>
      </c>
      <c r="S38" s="40">
        <f>AVERAGE(N38:R38)</f>
        <v>11.013999999999999</v>
      </c>
    </row>
    <row r="39" spans="1:19" ht="19.5" thickBot="1" x14ac:dyDescent="0.35">
      <c r="A39" s="23" t="s">
        <v>20</v>
      </c>
      <c r="B39" s="28">
        <v>74.62</v>
      </c>
      <c r="C39" s="29">
        <v>105.56</v>
      </c>
      <c r="D39" s="29">
        <v>229.88</v>
      </c>
      <c r="E39" s="29">
        <v>316.57</v>
      </c>
      <c r="F39" s="29">
        <v>500.32</v>
      </c>
      <c r="G39" s="41">
        <f>AVERAGE(B39:F39)</f>
        <v>245.39000000000001</v>
      </c>
      <c r="H39" s="28">
        <v>17.96</v>
      </c>
      <c r="I39" s="29">
        <v>27.8</v>
      </c>
      <c r="J39" s="29">
        <v>16.52</v>
      </c>
      <c r="K39" s="29">
        <v>12.63</v>
      </c>
      <c r="L39" s="29">
        <v>19.059999999999999</v>
      </c>
      <c r="M39" s="41">
        <f>AVERAGE(H39:L39)</f>
        <v>18.794</v>
      </c>
      <c r="N39" s="28">
        <v>4.57</v>
      </c>
      <c r="O39" s="29">
        <v>4.58</v>
      </c>
      <c r="P39" s="29">
        <v>12.06</v>
      </c>
      <c r="Q39" s="29">
        <v>10.95</v>
      </c>
      <c r="R39" s="29">
        <v>12.64</v>
      </c>
      <c r="S39" s="41">
        <f>AVERAGE(N39:R39)</f>
        <v>8.9599999999999991</v>
      </c>
    </row>
    <row r="48" spans="1:19" x14ac:dyDescent="0.25">
      <c r="A48" s="1"/>
      <c r="B48"/>
      <c r="C48"/>
      <c r="D48"/>
      <c r="E48"/>
    </row>
    <row r="49" spans="1:2" x14ac:dyDescent="0.25">
      <c r="A49" s="1"/>
      <c r="B49"/>
    </row>
    <row r="50" spans="1:2" x14ac:dyDescent="0.25">
      <c r="A50" s="1"/>
      <c r="B50"/>
    </row>
    <row r="51" spans="1:2" x14ac:dyDescent="0.25">
      <c r="A51" s="1"/>
      <c r="B51"/>
    </row>
    <row r="52" spans="1:2" x14ac:dyDescent="0.25">
      <c r="A52" s="1"/>
      <c r="B52"/>
    </row>
    <row r="53" spans="1:2" x14ac:dyDescent="0.25">
      <c r="A53" s="1"/>
      <c r="B53"/>
    </row>
    <row r="54" spans="1:2" x14ac:dyDescent="0.25">
      <c r="A54" s="1"/>
      <c r="B54"/>
    </row>
    <row r="55" spans="1:2" x14ac:dyDescent="0.25">
      <c r="A55" s="1"/>
      <c r="B55"/>
    </row>
    <row r="56" spans="1:2" x14ac:dyDescent="0.25">
      <c r="A56" s="1"/>
      <c r="B56"/>
    </row>
    <row r="57" spans="1:2" x14ac:dyDescent="0.25">
      <c r="A57" s="1"/>
      <c r="B57"/>
    </row>
    <row r="58" spans="1:2" x14ac:dyDescent="0.25">
      <c r="A58" s="1"/>
      <c r="B58"/>
    </row>
    <row r="59" spans="1:2" x14ac:dyDescent="0.25">
      <c r="A59" s="1"/>
      <c r="B59"/>
    </row>
    <row r="60" spans="1:2" x14ac:dyDescent="0.25">
      <c r="A60" s="1"/>
      <c r="B60"/>
    </row>
    <row r="61" spans="1:2" x14ac:dyDescent="0.25">
      <c r="A61" s="1"/>
      <c r="B61"/>
    </row>
  </sheetData>
  <mergeCells count="16">
    <mergeCell ref="B35:G35"/>
    <mergeCell ref="H35:M35"/>
    <mergeCell ref="N35:S35"/>
    <mergeCell ref="H1:I2"/>
    <mergeCell ref="B2:C2"/>
    <mergeCell ref="D2:E2"/>
    <mergeCell ref="B1:E1"/>
    <mergeCell ref="F1:G2"/>
    <mergeCell ref="N30:S30"/>
    <mergeCell ref="B18:G18"/>
    <mergeCell ref="B13:G13"/>
    <mergeCell ref="N25:S25"/>
    <mergeCell ref="B25:G25"/>
    <mergeCell ref="B30:G30"/>
    <mergeCell ref="H25:M25"/>
    <mergeCell ref="H30:M3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90384-CEE9-4600-87BC-D03616FBFD38}">
  <dimension ref="A14:N91"/>
  <sheetViews>
    <sheetView tabSelected="1" topLeftCell="A62" zoomScale="90" zoomScaleNormal="90" workbookViewId="0">
      <selection activeCell="P68" sqref="P68"/>
    </sheetView>
  </sheetViews>
  <sheetFormatPr defaultRowHeight="15" x14ac:dyDescent="0.25"/>
  <sheetData>
    <row r="14" spans="1:10" ht="15.75" thickBot="1" x14ac:dyDescent="0.3"/>
    <row r="15" spans="1:10" ht="16.5" thickBot="1" x14ac:dyDescent="0.3">
      <c r="B15" s="31" t="s">
        <v>0</v>
      </c>
      <c r="C15" s="32" t="s">
        <v>1</v>
      </c>
      <c r="D15" s="32" t="s">
        <v>2</v>
      </c>
      <c r="E15" s="32" t="s">
        <v>3</v>
      </c>
      <c r="F15" s="33" t="s">
        <v>4</v>
      </c>
      <c r="G15" s="33" t="s">
        <v>16</v>
      </c>
      <c r="H15">
        <v>1</v>
      </c>
      <c r="I15" s="43" t="s">
        <v>44</v>
      </c>
      <c r="J15" s="43"/>
    </row>
    <row r="16" spans="1:10" ht="16.5" thickBot="1" x14ac:dyDescent="0.3">
      <c r="A16" s="5"/>
      <c r="B16" s="51" t="s">
        <v>38</v>
      </c>
      <c r="C16" s="52"/>
      <c r="D16" s="52"/>
      <c r="E16" s="52"/>
      <c r="F16" s="52"/>
      <c r="G16" s="63"/>
      <c r="I16" s="44"/>
    </row>
    <row r="17" spans="1:14" ht="18.75" x14ac:dyDescent="0.3">
      <c r="A17" s="20" t="s">
        <v>6</v>
      </c>
      <c r="B17" s="45">
        <v>26.24</v>
      </c>
      <c r="C17" s="25">
        <v>25.28</v>
      </c>
      <c r="D17" s="25">
        <v>43.44</v>
      </c>
      <c r="E17" s="25">
        <v>48.32</v>
      </c>
      <c r="F17" s="25">
        <v>46.86</v>
      </c>
      <c r="G17" s="47">
        <f>AVERAGE(B17:F17)</f>
        <v>38.027999999999999</v>
      </c>
    </row>
    <row r="18" spans="1:14" ht="18.75" x14ac:dyDescent="0.3">
      <c r="A18" s="22" t="s">
        <v>5</v>
      </c>
      <c r="B18" s="19">
        <v>33.43</v>
      </c>
      <c r="C18" s="19">
        <v>36.39</v>
      </c>
      <c r="D18" s="19">
        <v>39.01</v>
      </c>
      <c r="E18" s="19">
        <v>39.32</v>
      </c>
      <c r="F18" s="19">
        <v>33.590000000000003</v>
      </c>
      <c r="G18" s="48">
        <f t="shared" ref="G18:G22" si="0">AVERAGE(B18:F18)</f>
        <v>36.347999999999999</v>
      </c>
    </row>
    <row r="19" spans="1:14" ht="18.75" x14ac:dyDescent="0.3">
      <c r="A19" s="21" t="s">
        <v>19</v>
      </c>
      <c r="B19" s="18">
        <v>1.8</v>
      </c>
      <c r="C19" s="18">
        <v>2.42</v>
      </c>
      <c r="D19" s="18">
        <v>3.79</v>
      </c>
      <c r="E19" s="18">
        <v>5.34</v>
      </c>
      <c r="F19" s="18">
        <v>5.8</v>
      </c>
      <c r="G19" s="49">
        <f t="shared" si="0"/>
        <v>3.8299999999999996</v>
      </c>
    </row>
    <row r="20" spans="1:14" ht="18.75" x14ac:dyDescent="0.3">
      <c r="A20" s="22" t="s">
        <v>20</v>
      </c>
      <c r="B20" s="19">
        <v>38.29</v>
      </c>
      <c r="C20" s="19">
        <v>126.5</v>
      </c>
      <c r="D20" s="19">
        <v>27.19</v>
      </c>
      <c r="E20" s="19">
        <v>35.99</v>
      </c>
      <c r="F20" s="19">
        <v>19.36</v>
      </c>
      <c r="G20" s="48">
        <f t="shared" si="0"/>
        <v>49.465999999999994</v>
      </c>
    </row>
    <row r="21" spans="1:14" ht="18.75" x14ac:dyDescent="0.3">
      <c r="A21" s="22" t="s">
        <v>36</v>
      </c>
      <c r="B21" s="19">
        <v>19.3</v>
      </c>
      <c r="C21" s="19">
        <v>53.45</v>
      </c>
      <c r="D21" s="19">
        <v>6.79</v>
      </c>
      <c r="E21" s="19">
        <v>6.99</v>
      </c>
      <c r="F21" s="19">
        <v>1.79</v>
      </c>
      <c r="G21" s="48">
        <f t="shared" si="0"/>
        <v>17.664000000000001</v>
      </c>
    </row>
    <row r="22" spans="1:14" ht="19.5" thickBot="1" x14ac:dyDescent="0.35">
      <c r="A22" s="23" t="s">
        <v>37</v>
      </c>
      <c r="B22" s="29">
        <v>18.989999999999998</v>
      </c>
      <c r="C22" s="29">
        <v>73.05</v>
      </c>
      <c r="D22" s="29">
        <v>20.399999999999999</v>
      </c>
      <c r="E22" s="29">
        <v>29</v>
      </c>
      <c r="F22" s="29">
        <v>17.57</v>
      </c>
      <c r="G22" s="50">
        <f t="shared" si="0"/>
        <v>31.802</v>
      </c>
    </row>
    <row r="24" spans="1:14" ht="15.75" thickBot="1" x14ac:dyDescent="0.3"/>
    <row r="25" spans="1:14" ht="16.5" thickBot="1" x14ac:dyDescent="0.3">
      <c r="B25" s="31" t="s">
        <v>0</v>
      </c>
      <c r="C25" s="32" t="s">
        <v>1</v>
      </c>
      <c r="D25" s="32" t="s">
        <v>2</v>
      </c>
      <c r="E25" s="32" t="s">
        <v>3</v>
      </c>
      <c r="F25" s="33" t="s">
        <v>4</v>
      </c>
      <c r="G25" s="33" t="s">
        <v>16</v>
      </c>
      <c r="H25">
        <v>2</v>
      </c>
      <c r="I25" s="43" t="s">
        <v>43</v>
      </c>
      <c r="J25" s="43"/>
      <c r="N25" t="s">
        <v>35</v>
      </c>
    </row>
    <row r="26" spans="1:14" ht="16.5" thickBot="1" x14ac:dyDescent="0.3">
      <c r="A26" s="5"/>
      <c r="B26" s="51" t="s">
        <v>21</v>
      </c>
      <c r="C26" s="52"/>
      <c r="D26" s="52"/>
      <c r="E26" s="52"/>
      <c r="F26" s="52"/>
      <c r="G26" s="53"/>
      <c r="I26" s="44" t="s">
        <v>32</v>
      </c>
    </row>
    <row r="27" spans="1:14" ht="18.75" x14ac:dyDescent="0.3">
      <c r="A27" s="20" t="s">
        <v>6</v>
      </c>
      <c r="B27" s="45">
        <v>29.99</v>
      </c>
      <c r="C27" s="25">
        <v>29.24</v>
      </c>
      <c r="D27" s="25">
        <v>44.92</v>
      </c>
      <c r="E27" s="25">
        <v>49.63</v>
      </c>
      <c r="F27" s="25">
        <v>48.04</v>
      </c>
      <c r="G27" s="38">
        <f>AVERAGE(B27:F27)</f>
        <v>40.363999999999997</v>
      </c>
    </row>
    <row r="28" spans="1:14" ht="18.75" x14ac:dyDescent="0.3">
      <c r="A28" s="22" t="s">
        <v>5</v>
      </c>
      <c r="B28" s="19">
        <v>27.37</v>
      </c>
      <c r="C28" s="19">
        <v>30.22</v>
      </c>
      <c r="D28" s="19">
        <v>35.450000000000003</v>
      </c>
      <c r="E28" s="19">
        <v>37.1</v>
      </c>
      <c r="F28" s="19">
        <v>30.33</v>
      </c>
      <c r="G28" s="39">
        <f>AVERAGE(B28:F28)</f>
        <v>32.094000000000008</v>
      </c>
    </row>
    <row r="29" spans="1:14" ht="18.75" x14ac:dyDescent="0.3">
      <c r="A29" s="21" t="s">
        <v>19</v>
      </c>
      <c r="B29" s="18">
        <v>2.83</v>
      </c>
      <c r="C29" s="18">
        <v>2.94</v>
      </c>
      <c r="D29" s="18">
        <v>4.3899999999999997</v>
      </c>
      <c r="E29" s="18">
        <v>5.74</v>
      </c>
      <c r="F29" s="18">
        <v>5.87</v>
      </c>
      <c r="G29" s="40">
        <f>AVERAGE(B29:F29)</f>
        <v>4.3540000000000001</v>
      </c>
    </row>
    <row r="30" spans="1:14" ht="18.75" x14ac:dyDescent="0.3">
      <c r="A30" s="22" t="s">
        <v>20</v>
      </c>
      <c r="B30" s="19">
        <v>20.38</v>
      </c>
      <c r="C30" s="19">
        <v>72.33</v>
      </c>
      <c r="D30" s="19">
        <v>25.35</v>
      </c>
      <c r="E30" s="19">
        <v>22.68</v>
      </c>
      <c r="F30" s="19">
        <v>19.850000000000001</v>
      </c>
      <c r="G30" s="39">
        <f>AVERAGE(B30:F30)</f>
        <v>32.118000000000002</v>
      </c>
    </row>
    <row r="31" spans="1:14" ht="18.75" x14ac:dyDescent="0.3">
      <c r="A31" s="22" t="s">
        <v>36</v>
      </c>
      <c r="B31" s="19">
        <v>7.72</v>
      </c>
      <c r="C31" s="19">
        <v>28.96</v>
      </c>
      <c r="D31" s="19">
        <v>5.23</v>
      </c>
      <c r="E31" s="19">
        <v>3.82</v>
      </c>
      <c r="F31" s="19">
        <v>1.72</v>
      </c>
      <c r="G31" s="39">
        <f t="shared" ref="G31:G32" si="1">AVERAGE(B31:F31)</f>
        <v>9.4899999999999984</v>
      </c>
    </row>
    <row r="32" spans="1:14" ht="19.5" thickBot="1" x14ac:dyDescent="0.35">
      <c r="A32" s="23" t="s">
        <v>37</v>
      </c>
      <c r="B32" s="28">
        <v>12.66</v>
      </c>
      <c r="C32" s="29">
        <v>43.38</v>
      </c>
      <c r="D32" s="29">
        <v>20.12</v>
      </c>
      <c r="E32" s="29">
        <v>18.86</v>
      </c>
      <c r="F32" s="46">
        <v>18.13</v>
      </c>
      <c r="G32" s="41">
        <f t="shared" si="1"/>
        <v>22.630000000000003</v>
      </c>
    </row>
    <row r="34" spans="1:14" ht="15.75" thickBot="1" x14ac:dyDescent="0.3"/>
    <row r="35" spans="1:14" ht="16.5" thickBot="1" x14ac:dyDescent="0.3">
      <c r="B35" s="31" t="s">
        <v>0</v>
      </c>
      <c r="C35" s="32" t="s">
        <v>1</v>
      </c>
      <c r="D35" s="32" t="s">
        <v>2</v>
      </c>
      <c r="E35" s="32" t="s">
        <v>3</v>
      </c>
      <c r="F35" s="33" t="s">
        <v>4</v>
      </c>
      <c r="G35" s="33" t="s">
        <v>16</v>
      </c>
    </row>
    <row r="36" spans="1:14" ht="16.5" thickBot="1" x14ac:dyDescent="0.3">
      <c r="B36" s="51" t="s">
        <v>22</v>
      </c>
      <c r="C36" s="52"/>
      <c r="D36" s="52"/>
      <c r="E36" s="52"/>
      <c r="F36" s="52"/>
      <c r="G36" s="53"/>
      <c r="H36">
        <v>3</v>
      </c>
      <c r="I36" s="43" t="s">
        <v>42</v>
      </c>
      <c r="J36" s="43"/>
      <c r="N36" t="s">
        <v>39</v>
      </c>
    </row>
    <row r="37" spans="1:14" ht="18.75" x14ac:dyDescent="0.3">
      <c r="A37" s="20" t="s">
        <v>6</v>
      </c>
      <c r="B37" s="25">
        <v>39.97</v>
      </c>
      <c r="C37" s="25">
        <v>40.14</v>
      </c>
      <c r="D37" s="25">
        <v>52.88</v>
      </c>
      <c r="E37" s="25">
        <v>55.82</v>
      </c>
      <c r="F37" s="25">
        <v>54.21</v>
      </c>
      <c r="G37" s="38">
        <f>AVERAGE(B37:F37)</f>
        <v>48.603999999999999</v>
      </c>
      <c r="I37" s="44" t="s">
        <v>32</v>
      </c>
    </row>
    <row r="38" spans="1:14" ht="18.75" x14ac:dyDescent="0.3">
      <c r="A38" s="22" t="s">
        <v>5</v>
      </c>
      <c r="B38" s="19">
        <v>18.57</v>
      </c>
      <c r="C38" s="19">
        <v>23.48</v>
      </c>
      <c r="D38" s="19">
        <v>28.84</v>
      </c>
      <c r="E38" s="19">
        <v>30.95</v>
      </c>
      <c r="F38" s="19">
        <v>25.6</v>
      </c>
      <c r="G38" s="39">
        <f>AVERAGE(B38:F38)</f>
        <v>25.488</v>
      </c>
      <c r="I38" s="44" t="s">
        <v>33</v>
      </c>
    </row>
    <row r="39" spans="1:14" ht="18.75" x14ac:dyDescent="0.3">
      <c r="A39" s="21" t="s">
        <v>19</v>
      </c>
      <c r="B39" s="18">
        <v>4.67</v>
      </c>
      <c r="C39" s="18">
        <v>4.54</v>
      </c>
      <c r="D39" s="18">
        <v>6.33</v>
      </c>
      <c r="E39" s="18">
        <v>7.41</v>
      </c>
      <c r="F39" s="18">
        <v>7.3</v>
      </c>
      <c r="G39" s="40">
        <f>AVERAGE(B39:F39)</f>
        <v>6.0500000000000007</v>
      </c>
    </row>
    <row r="40" spans="1:14" ht="18.75" x14ac:dyDescent="0.3">
      <c r="A40" s="22" t="s">
        <v>20</v>
      </c>
      <c r="B40" s="19">
        <v>10.41</v>
      </c>
      <c r="C40" s="19">
        <v>29.82</v>
      </c>
      <c r="D40" s="19">
        <v>13.74</v>
      </c>
      <c r="E40" s="19">
        <v>15.26</v>
      </c>
      <c r="F40" s="19">
        <v>16.45</v>
      </c>
      <c r="G40" s="39">
        <f>AVERAGE(B40:F40)</f>
        <v>17.136000000000003</v>
      </c>
    </row>
    <row r="41" spans="1:14" ht="18.75" x14ac:dyDescent="0.3">
      <c r="A41" s="22" t="s">
        <v>36</v>
      </c>
      <c r="B41" s="19">
        <v>2.92</v>
      </c>
      <c r="C41" s="19">
        <v>10.98</v>
      </c>
      <c r="D41" s="19">
        <v>1.1200000000000001</v>
      </c>
      <c r="E41" s="19">
        <v>1.85</v>
      </c>
      <c r="F41" s="19">
        <v>1.4</v>
      </c>
      <c r="G41" s="39">
        <f t="shared" ref="G41:G42" si="2">AVERAGE(B41:F41)</f>
        <v>3.6539999999999999</v>
      </c>
    </row>
    <row r="42" spans="1:14" ht="19.5" thickBot="1" x14ac:dyDescent="0.35">
      <c r="A42" s="23" t="s">
        <v>37</v>
      </c>
      <c r="B42" s="28">
        <v>7.49</v>
      </c>
      <c r="C42" s="29">
        <v>18.84</v>
      </c>
      <c r="D42" s="29">
        <v>12.61</v>
      </c>
      <c r="E42" s="29">
        <v>13.41</v>
      </c>
      <c r="F42" s="46">
        <v>15.05</v>
      </c>
      <c r="G42" s="41">
        <f t="shared" si="2"/>
        <v>13.479999999999999</v>
      </c>
    </row>
    <row r="44" spans="1:14" ht="15.75" thickBot="1" x14ac:dyDescent="0.3"/>
    <row r="45" spans="1:14" ht="16.5" thickBot="1" x14ac:dyDescent="0.3">
      <c r="B45" s="31" t="s">
        <v>0</v>
      </c>
      <c r="C45" s="32" t="s">
        <v>1</v>
      </c>
      <c r="D45" s="32" t="s">
        <v>2</v>
      </c>
      <c r="E45" s="32" t="s">
        <v>3</v>
      </c>
      <c r="F45" s="33" t="s">
        <v>4</v>
      </c>
      <c r="G45" s="33" t="s">
        <v>16</v>
      </c>
    </row>
    <row r="46" spans="1:14" ht="16.5" thickBot="1" x14ac:dyDescent="0.3">
      <c r="B46" s="51" t="s">
        <v>23</v>
      </c>
      <c r="C46" s="52"/>
      <c r="D46" s="52"/>
      <c r="E46" s="52"/>
      <c r="F46" s="52"/>
      <c r="G46" s="53"/>
      <c r="H46">
        <v>3.1</v>
      </c>
      <c r="I46" s="43" t="s">
        <v>47</v>
      </c>
      <c r="J46" s="43"/>
      <c r="N46" t="s">
        <v>40</v>
      </c>
    </row>
    <row r="47" spans="1:14" ht="18.75" x14ac:dyDescent="0.3">
      <c r="A47" s="20" t="s">
        <v>6</v>
      </c>
      <c r="B47" s="25">
        <v>28.61</v>
      </c>
      <c r="C47" s="25">
        <v>25.61</v>
      </c>
      <c r="D47" s="25">
        <v>48.31</v>
      </c>
      <c r="E47" s="25">
        <v>53.4</v>
      </c>
      <c r="F47" s="25">
        <v>51.71</v>
      </c>
      <c r="G47" s="38">
        <f>AVERAGE(B47:F47)</f>
        <v>41.528000000000006</v>
      </c>
      <c r="I47" s="44" t="s">
        <v>32</v>
      </c>
    </row>
    <row r="48" spans="1:14" ht="18.75" x14ac:dyDescent="0.3">
      <c r="A48" s="22" t="s">
        <v>5</v>
      </c>
      <c r="B48" s="19">
        <v>27.2</v>
      </c>
      <c r="C48" s="19">
        <v>33.659999999999997</v>
      </c>
      <c r="D48" s="19">
        <v>32.65</v>
      </c>
      <c r="E48" s="19">
        <v>32.659999999999997</v>
      </c>
      <c r="F48" s="19">
        <v>27.49</v>
      </c>
      <c r="G48" s="39">
        <f>AVERAGE(B48:F48)</f>
        <v>30.731999999999999</v>
      </c>
      <c r="I48" s="44" t="s">
        <v>34</v>
      </c>
    </row>
    <row r="49" spans="1:10" ht="18.75" x14ac:dyDescent="0.3">
      <c r="A49" s="21" t="s">
        <v>19</v>
      </c>
      <c r="B49" s="18">
        <v>2.4300000000000002</v>
      </c>
      <c r="C49" s="18">
        <v>2.35</v>
      </c>
      <c r="D49" s="18">
        <v>5.05</v>
      </c>
      <c r="E49" s="18">
        <v>6.87</v>
      </c>
      <c r="F49" s="18">
        <v>6.66</v>
      </c>
      <c r="G49" s="40">
        <f>AVERAGE(B49:F49)</f>
        <v>4.6719999999999997</v>
      </c>
    </row>
    <row r="50" spans="1:10" ht="18.75" x14ac:dyDescent="0.3">
      <c r="A50" s="22" t="s">
        <v>20</v>
      </c>
      <c r="B50" s="19">
        <v>21.95</v>
      </c>
      <c r="C50" s="19">
        <v>99.61</v>
      </c>
      <c r="D50" s="19">
        <v>14.43</v>
      </c>
      <c r="E50" s="19">
        <v>15.85</v>
      </c>
      <c r="F50" s="19">
        <v>17.12</v>
      </c>
      <c r="G50" s="39">
        <f>AVERAGE(B50:F50)</f>
        <v>33.792000000000002</v>
      </c>
    </row>
    <row r="51" spans="1:10" ht="18.75" x14ac:dyDescent="0.3">
      <c r="A51" s="22" t="s">
        <v>36</v>
      </c>
      <c r="B51" s="19">
        <v>9.9499999999999993</v>
      </c>
      <c r="C51" s="19">
        <v>40.42</v>
      </c>
      <c r="D51" s="19">
        <v>1.92</v>
      </c>
      <c r="E51" s="19">
        <v>2</v>
      </c>
      <c r="F51" s="19">
        <v>1.49</v>
      </c>
      <c r="G51" s="39">
        <f t="shared" ref="G51:G52" si="3">AVERAGE(B51:F51)</f>
        <v>11.156000000000002</v>
      </c>
    </row>
    <row r="52" spans="1:10" ht="19.5" thickBot="1" x14ac:dyDescent="0.35">
      <c r="A52" s="23" t="s">
        <v>37</v>
      </c>
      <c r="B52" s="28">
        <v>12</v>
      </c>
      <c r="C52" s="29">
        <v>59.19</v>
      </c>
      <c r="D52" s="29">
        <v>12.52</v>
      </c>
      <c r="E52" s="29">
        <v>13.84</v>
      </c>
      <c r="F52" s="46">
        <v>15.63</v>
      </c>
      <c r="G52" s="41">
        <f t="shared" si="3"/>
        <v>22.635999999999999</v>
      </c>
    </row>
    <row r="54" spans="1:10" ht="15.75" thickBot="1" x14ac:dyDescent="0.3"/>
    <row r="55" spans="1:10" ht="16.5" thickBot="1" x14ac:dyDescent="0.3">
      <c r="B55" s="31" t="s">
        <v>0</v>
      </c>
      <c r="C55" s="32" t="s">
        <v>1</v>
      </c>
      <c r="D55" s="32" t="s">
        <v>2</v>
      </c>
      <c r="E55" s="32" t="s">
        <v>3</v>
      </c>
      <c r="F55" s="33" t="s">
        <v>4</v>
      </c>
      <c r="G55" s="33" t="s">
        <v>16</v>
      </c>
      <c r="H55">
        <v>4</v>
      </c>
      <c r="I55" s="43" t="s">
        <v>45</v>
      </c>
      <c r="J55" s="43"/>
    </row>
    <row r="56" spans="1:10" ht="16.5" thickBot="1" x14ac:dyDescent="0.3">
      <c r="A56" s="5"/>
      <c r="B56" s="51" t="s">
        <v>41</v>
      </c>
      <c r="C56" s="52"/>
      <c r="D56" s="52"/>
      <c r="E56" s="52"/>
      <c r="F56" s="52"/>
      <c r="G56" s="63"/>
      <c r="I56" s="44"/>
    </row>
    <row r="57" spans="1:10" ht="18.75" x14ac:dyDescent="0.3">
      <c r="A57" s="20" t="s">
        <v>6</v>
      </c>
      <c r="B57" s="45">
        <v>15.37</v>
      </c>
      <c r="C57" s="25">
        <v>14.9</v>
      </c>
      <c r="D57" s="25">
        <v>38.71</v>
      </c>
      <c r="E57" s="25">
        <v>45.36</v>
      </c>
      <c r="F57" s="25">
        <v>48.31</v>
      </c>
      <c r="G57" s="47">
        <f>AVERAGE(B57:F57)</f>
        <v>32.53</v>
      </c>
    </row>
    <row r="58" spans="1:10" ht="18.75" x14ac:dyDescent="0.3">
      <c r="A58" s="22" t="s">
        <v>5</v>
      </c>
      <c r="B58" s="19">
        <v>45.36</v>
      </c>
      <c r="C58" s="19">
        <v>45.04</v>
      </c>
      <c r="D58" s="19">
        <v>40.79</v>
      </c>
      <c r="E58" s="19">
        <v>31.71</v>
      </c>
      <c r="F58" s="19">
        <v>34.99</v>
      </c>
      <c r="G58" s="48">
        <f t="shared" ref="G58:G62" si="4">AVERAGE(B58:F58)</f>
        <v>39.578000000000003</v>
      </c>
    </row>
    <row r="59" spans="1:10" ht="18.75" x14ac:dyDescent="0.3">
      <c r="A59" s="21" t="s">
        <v>19</v>
      </c>
      <c r="B59" s="18">
        <v>1</v>
      </c>
      <c r="C59" s="18">
        <v>1</v>
      </c>
      <c r="D59" s="18">
        <v>2.57</v>
      </c>
      <c r="E59" s="18">
        <v>5.14</v>
      </c>
      <c r="F59" s="18">
        <v>5.44</v>
      </c>
      <c r="G59" s="49">
        <f t="shared" si="4"/>
        <v>3.0300000000000002</v>
      </c>
    </row>
    <row r="60" spans="1:10" ht="18.75" x14ac:dyDescent="0.3">
      <c r="A60" s="22" t="s">
        <v>20</v>
      </c>
      <c r="B60" s="19">
        <v>80.91</v>
      </c>
      <c r="C60" s="19">
        <v>97.47</v>
      </c>
      <c r="D60" s="19">
        <v>43.23</v>
      </c>
      <c r="E60" s="19">
        <v>18.5</v>
      </c>
      <c r="F60" s="19">
        <v>34.520000000000003</v>
      </c>
      <c r="G60" s="48">
        <f t="shared" si="4"/>
        <v>54.926000000000002</v>
      </c>
    </row>
    <row r="61" spans="1:10" ht="18.75" x14ac:dyDescent="0.3">
      <c r="A61" s="22" t="s">
        <v>36</v>
      </c>
      <c r="B61" s="19">
        <v>36.76</v>
      </c>
      <c r="C61" s="19">
        <v>45.35</v>
      </c>
      <c r="D61" s="19">
        <v>14.68</v>
      </c>
      <c r="E61" s="19">
        <v>4.83</v>
      </c>
      <c r="F61" s="19">
        <v>4.92</v>
      </c>
      <c r="G61" s="48">
        <f t="shared" si="4"/>
        <v>21.308</v>
      </c>
    </row>
    <row r="62" spans="1:10" ht="19.5" thickBot="1" x14ac:dyDescent="0.35">
      <c r="A62" s="23" t="s">
        <v>37</v>
      </c>
      <c r="B62" s="28">
        <v>46.15</v>
      </c>
      <c r="C62" s="29">
        <v>52.12</v>
      </c>
      <c r="D62" s="29">
        <v>28.55</v>
      </c>
      <c r="E62" s="29">
        <v>13.67</v>
      </c>
      <c r="F62" s="29">
        <v>29.59</v>
      </c>
      <c r="G62" s="50">
        <f t="shared" si="4"/>
        <v>34.015999999999998</v>
      </c>
    </row>
    <row r="64" spans="1:10" ht="15.75" thickBot="1" x14ac:dyDescent="0.3"/>
    <row r="65" spans="1:10" ht="16.5" thickBot="1" x14ac:dyDescent="0.3">
      <c r="B65" s="31" t="s">
        <v>0</v>
      </c>
      <c r="C65" s="32" t="s">
        <v>1</v>
      </c>
      <c r="D65" s="32" t="s">
        <v>2</v>
      </c>
      <c r="E65" s="32" t="s">
        <v>3</v>
      </c>
      <c r="F65" s="33" t="s">
        <v>4</v>
      </c>
      <c r="G65" s="33" t="s">
        <v>16</v>
      </c>
    </row>
    <row r="66" spans="1:10" ht="16.5" thickBot="1" x14ac:dyDescent="0.3">
      <c r="B66" s="51" t="s">
        <v>30</v>
      </c>
      <c r="C66" s="52"/>
      <c r="D66" s="52"/>
      <c r="E66" s="52"/>
      <c r="F66" s="52"/>
      <c r="G66" s="53"/>
      <c r="H66">
        <v>5</v>
      </c>
      <c r="I66" s="43" t="s">
        <v>46</v>
      </c>
      <c r="J66" s="43"/>
    </row>
    <row r="67" spans="1:10" ht="18.75" x14ac:dyDescent="0.3">
      <c r="A67" s="20" t="s">
        <v>6</v>
      </c>
      <c r="B67" s="25">
        <v>28.25</v>
      </c>
      <c r="C67" s="25">
        <v>25.4</v>
      </c>
      <c r="D67" s="25">
        <v>45.35</v>
      </c>
      <c r="E67" s="25">
        <v>51.14</v>
      </c>
      <c r="F67" s="25">
        <v>54.36</v>
      </c>
      <c r="G67" s="38">
        <f>AVERAGE(B67:F67)</f>
        <v>40.9</v>
      </c>
      <c r="I67" s="44"/>
    </row>
    <row r="68" spans="1:10" ht="18.75" x14ac:dyDescent="0.3">
      <c r="A68" s="22" t="s">
        <v>5</v>
      </c>
      <c r="B68" s="19">
        <v>30.33</v>
      </c>
      <c r="C68" s="19">
        <v>32.119999999999997</v>
      </c>
      <c r="D68" s="19">
        <v>33.909999999999997</v>
      </c>
      <c r="E68" s="19">
        <v>26.66</v>
      </c>
      <c r="F68" s="19">
        <v>29.05</v>
      </c>
      <c r="G68" s="39">
        <f>AVERAGE(B68:F68)</f>
        <v>30.413999999999998</v>
      </c>
      <c r="I68" s="44"/>
    </row>
    <row r="69" spans="1:10" ht="18.75" x14ac:dyDescent="0.3">
      <c r="A69" s="21" t="s">
        <v>19</v>
      </c>
      <c r="B69" s="18">
        <v>1.79</v>
      </c>
      <c r="C69" s="18">
        <v>1.84</v>
      </c>
      <c r="D69" s="18">
        <v>4.5599999999999996</v>
      </c>
      <c r="E69" s="18">
        <v>6.45</v>
      </c>
      <c r="F69" s="18">
        <v>6.68</v>
      </c>
      <c r="G69" s="40">
        <f>AVERAGE(B69:F69)</f>
        <v>4.2640000000000002</v>
      </c>
    </row>
    <row r="70" spans="1:10" ht="18.75" x14ac:dyDescent="0.3">
      <c r="A70" s="22" t="s">
        <v>20</v>
      </c>
      <c r="B70" s="19">
        <v>17.96</v>
      </c>
      <c r="C70" s="19">
        <v>27.8</v>
      </c>
      <c r="D70" s="19">
        <v>16.52</v>
      </c>
      <c r="E70" s="19">
        <v>12.63</v>
      </c>
      <c r="F70" s="19">
        <v>19.059999999999999</v>
      </c>
      <c r="G70" s="39">
        <f>AVERAGE(B70:F70)</f>
        <v>18.794</v>
      </c>
    </row>
    <row r="71" spans="1:10" ht="18.75" x14ac:dyDescent="0.3">
      <c r="A71" s="22" t="s">
        <v>36</v>
      </c>
      <c r="B71" s="19">
        <v>5.84</v>
      </c>
      <c r="C71" s="19">
        <v>11.53</v>
      </c>
      <c r="D71" s="19">
        <v>2.98</v>
      </c>
      <c r="E71" s="19">
        <v>2.23</v>
      </c>
      <c r="F71" s="19">
        <v>1.67</v>
      </c>
      <c r="G71" s="39">
        <f t="shared" ref="G71:G72" si="5">AVERAGE(B71:F71)</f>
        <v>4.8499999999999996</v>
      </c>
    </row>
    <row r="72" spans="1:10" ht="19.5" thickBot="1" x14ac:dyDescent="0.35">
      <c r="A72" s="23" t="s">
        <v>37</v>
      </c>
      <c r="B72" s="28">
        <v>12.11</v>
      </c>
      <c r="C72" s="29">
        <v>16.27</v>
      </c>
      <c r="D72" s="29">
        <v>13.54</v>
      </c>
      <c r="E72" s="29">
        <v>10.4</v>
      </c>
      <c r="F72" s="46">
        <v>17.39</v>
      </c>
      <c r="G72" s="41">
        <f t="shared" si="5"/>
        <v>13.942000000000002</v>
      </c>
    </row>
    <row r="73" spans="1:10" ht="15.75" thickBot="1" x14ac:dyDescent="0.3"/>
    <row r="74" spans="1:10" ht="16.5" thickBot="1" x14ac:dyDescent="0.3">
      <c r="B74" s="31" t="s">
        <v>0</v>
      </c>
      <c r="C74" s="32" t="s">
        <v>1</v>
      </c>
      <c r="D74" s="32" t="s">
        <v>2</v>
      </c>
      <c r="E74" s="32" t="s">
        <v>3</v>
      </c>
      <c r="F74" s="33" t="s">
        <v>4</v>
      </c>
      <c r="G74" s="33" t="s">
        <v>16</v>
      </c>
    </row>
    <row r="75" spans="1:10" ht="16.5" thickBot="1" x14ac:dyDescent="0.3">
      <c r="B75" s="51" t="s">
        <v>31</v>
      </c>
      <c r="C75" s="52"/>
      <c r="D75" s="52"/>
      <c r="E75" s="52"/>
      <c r="F75" s="52"/>
      <c r="G75" s="53"/>
      <c r="H75">
        <v>6</v>
      </c>
      <c r="I75" s="43" t="s">
        <v>48</v>
      </c>
      <c r="J75" s="43"/>
    </row>
    <row r="76" spans="1:10" ht="18.75" x14ac:dyDescent="0.3">
      <c r="A76" s="20" t="s">
        <v>6</v>
      </c>
      <c r="B76" s="25">
        <v>19.55</v>
      </c>
      <c r="C76" s="25">
        <v>15.89</v>
      </c>
      <c r="D76" s="25">
        <v>20.170000000000002</v>
      </c>
      <c r="E76" s="25">
        <v>18.100000000000001</v>
      </c>
      <c r="F76" s="25">
        <v>16.61</v>
      </c>
      <c r="G76" s="38">
        <f>AVERAGE(B76:F76)</f>
        <v>18.064</v>
      </c>
    </row>
    <row r="77" spans="1:10" ht="18.75" x14ac:dyDescent="0.3">
      <c r="A77" s="22" t="s">
        <v>5</v>
      </c>
      <c r="B77" s="19">
        <v>46.19</v>
      </c>
      <c r="C77" s="19">
        <v>49.12</v>
      </c>
      <c r="D77" s="19">
        <v>59.49</v>
      </c>
      <c r="E77" s="19">
        <v>61.28</v>
      </c>
      <c r="F77" s="19">
        <v>66.13</v>
      </c>
      <c r="G77" s="39">
        <f>AVERAGE(B77:F77)</f>
        <v>56.442000000000007</v>
      </c>
    </row>
    <row r="78" spans="1:10" ht="18.75" x14ac:dyDescent="0.3">
      <c r="A78" s="21" t="s">
        <v>19</v>
      </c>
      <c r="B78" s="18">
        <v>0.85</v>
      </c>
      <c r="C78" s="18">
        <v>0.61</v>
      </c>
      <c r="D78" s="18">
        <v>0.57999999999999996</v>
      </c>
      <c r="E78" s="18">
        <v>0.87</v>
      </c>
      <c r="F78" s="18">
        <v>0.36</v>
      </c>
      <c r="G78" s="40">
        <f>AVERAGE(B78:F78)</f>
        <v>0.65400000000000003</v>
      </c>
    </row>
    <row r="79" spans="1:10" ht="18.75" x14ac:dyDescent="0.3">
      <c r="A79" s="22" t="s">
        <v>20</v>
      </c>
      <c r="B79" s="19">
        <v>74.62</v>
      </c>
      <c r="C79" s="19">
        <v>105.56</v>
      </c>
      <c r="D79" s="19">
        <v>229.88</v>
      </c>
      <c r="E79" s="19">
        <v>316.57</v>
      </c>
      <c r="F79" s="19">
        <v>500.32</v>
      </c>
      <c r="G79" s="39">
        <f>AVERAGE(B79:F79)</f>
        <v>245.39000000000001</v>
      </c>
    </row>
    <row r="80" spans="1:10" ht="18.75" x14ac:dyDescent="0.3">
      <c r="A80" s="22" t="s">
        <v>36</v>
      </c>
      <c r="B80" s="19">
        <v>31.58</v>
      </c>
      <c r="C80" s="19">
        <v>48.42</v>
      </c>
      <c r="D80" s="19">
        <v>95.49</v>
      </c>
      <c r="E80" s="19">
        <v>89.25</v>
      </c>
      <c r="F80" s="19">
        <v>93.99</v>
      </c>
      <c r="G80" s="39">
        <f t="shared" ref="G80:G81" si="6">AVERAGE(B80:F80)</f>
        <v>71.746000000000009</v>
      </c>
    </row>
    <row r="81" spans="1:10" ht="19.5" thickBot="1" x14ac:dyDescent="0.35">
      <c r="A81" s="23" t="s">
        <v>37</v>
      </c>
      <c r="B81" s="28">
        <v>43.04</v>
      </c>
      <c r="C81" s="29">
        <v>57.14</v>
      </c>
      <c r="D81" s="29">
        <v>134.38999999999999</v>
      </c>
      <c r="E81" s="29">
        <v>227.32</v>
      </c>
      <c r="F81" s="46">
        <v>406.33</v>
      </c>
      <c r="G81" s="41">
        <f t="shared" si="6"/>
        <v>173.64400000000001</v>
      </c>
    </row>
    <row r="83" spans="1:10" ht="15.75" thickBot="1" x14ac:dyDescent="0.3"/>
    <row r="84" spans="1:10" ht="16.5" thickBot="1" x14ac:dyDescent="0.3">
      <c r="B84" s="31" t="s">
        <v>0</v>
      </c>
      <c r="C84" s="32" t="s">
        <v>1</v>
      </c>
      <c r="D84" s="32" t="s">
        <v>2</v>
      </c>
      <c r="E84" s="32" t="s">
        <v>3</v>
      </c>
      <c r="F84" s="33" t="s">
        <v>4</v>
      </c>
      <c r="G84" s="33" t="s">
        <v>16</v>
      </c>
    </row>
    <row r="85" spans="1:10" ht="16.5" thickBot="1" x14ac:dyDescent="0.3">
      <c r="B85" s="51" t="s">
        <v>29</v>
      </c>
      <c r="C85" s="52"/>
      <c r="D85" s="52"/>
      <c r="E85" s="52"/>
      <c r="F85" s="52"/>
      <c r="G85" s="53"/>
      <c r="H85">
        <v>7</v>
      </c>
      <c r="I85" s="43" t="s">
        <v>49</v>
      </c>
      <c r="J85" s="43"/>
    </row>
    <row r="86" spans="1:10" ht="18.75" x14ac:dyDescent="0.3">
      <c r="A86" s="20" t="s">
        <v>6</v>
      </c>
      <c r="B86" s="25">
        <v>72.040000000000006</v>
      </c>
      <c r="C86" s="25">
        <v>71.84</v>
      </c>
      <c r="D86" s="25">
        <v>80.53</v>
      </c>
      <c r="E86" s="25">
        <v>80.86</v>
      </c>
      <c r="F86" s="25">
        <v>81.430000000000007</v>
      </c>
      <c r="G86" s="38">
        <f>AVERAGE(B86:F86)</f>
        <v>77.34</v>
      </c>
    </row>
    <row r="87" spans="1:10" ht="18.75" x14ac:dyDescent="0.3">
      <c r="A87" s="22" t="s">
        <v>5</v>
      </c>
      <c r="B87" s="19">
        <v>4.37</v>
      </c>
      <c r="C87" s="19">
        <v>4.88</v>
      </c>
      <c r="D87" s="19">
        <v>10.210000000000001</v>
      </c>
      <c r="E87" s="19">
        <v>9.5</v>
      </c>
      <c r="F87" s="19">
        <v>11.59</v>
      </c>
      <c r="G87" s="39">
        <f>AVERAGE(B87:F87)</f>
        <v>8.11</v>
      </c>
    </row>
    <row r="88" spans="1:10" ht="18.75" x14ac:dyDescent="0.3">
      <c r="A88" s="21" t="s">
        <v>19</v>
      </c>
      <c r="B88" s="18">
        <v>11.72</v>
      </c>
      <c r="C88" s="18">
        <v>11.97</v>
      </c>
      <c r="D88" s="18">
        <v>11.91</v>
      </c>
      <c r="E88" s="18">
        <v>10.18</v>
      </c>
      <c r="F88" s="18">
        <v>9.2899999999999991</v>
      </c>
      <c r="G88" s="40">
        <f>AVERAGE(B88:F88)</f>
        <v>11.013999999999999</v>
      </c>
    </row>
    <row r="89" spans="1:10" ht="18.75" x14ac:dyDescent="0.3">
      <c r="A89" s="22" t="s">
        <v>20</v>
      </c>
      <c r="B89" s="19">
        <v>4.57</v>
      </c>
      <c r="C89" s="19">
        <v>4.58</v>
      </c>
      <c r="D89" s="19">
        <v>12.06</v>
      </c>
      <c r="E89" s="19">
        <v>10.95</v>
      </c>
      <c r="F89" s="19">
        <v>12.64</v>
      </c>
      <c r="G89" s="39">
        <f>AVERAGE(B89:F89)</f>
        <v>8.9599999999999991</v>
      </c>
    </row>
    <row r="90" spans="1:10" ht="18.75" x14ac:dyDescent="0.3">
      <c r="A90" s="22" t="s">
        <v>36</v>
      </c>
      <c r="B90" s="19">
        <v>0.66</v>
      </c>
      <c r="C90" s="19">
        <v>1.07</v>
      </c>
      <c r="D90" s="19">
        <v>0.49</v>
      </c>
      <c r="E90" s="19">
        <v>0.74</v>
      </c>
      <c r="F90" s="19">
        <v>0.51</v>
      </c>
      <c r="G90" s="39">
        <f t="shared" ref="G90:G91" si="7">AVERAGE(B90:F90)</f>
        <v>0.69399999999999995</v>
      </c>
    </row>
    <row r="91" spans="1:10" ht="19.5" thickBot="1" x14ac:dyDescent="0.35">
      <c r="A91" s="23" t="s">
        <v>37</v>
      </c>
      <c r="B91" s="28">
        <v>3.91</v>
      </c>
      <c r="C91" s="29">
        <v>3.5</v>
      </c>
      <c r="D91" s="29">
        <v>11.57</v>
      </c>
      <c r="E91" s="29">
        <v>10.199999999999999</v>
      </c>
      <c r="F91" s="46">
        <v>12.13</v>
      </c>
      <c r="G91" s="41">
        <f t="shared" si="7"/>
        <v>8.2620000000000005</v>
      </c>
    </row>
  </sheetData>
  <mergeCells count="8">
    <mergeCell ref="B66:G66"/>
    <mergeCell ref="B75:G75"/>
    <mergeCell ref="B85:G85"/>
    <mergeCell ref="B16:G16"/>
    <mergeCell ref="B56:G56"/>
    <mergeCell ref="B26:G26"/>
    <mergeCell ref="B36:G36"/>
    <mergeCell ref="B46:G4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Doe</dc:creator>
  <cp:lastModifiedBy>John Doe</cp:lastModifiedBy>
  <dcterms:created xsi:type="dcterms:W3CDTF">2022-01-25T10:23:52Z</dcterms:created>
  <dcterms:modified xsi:type="dcterms:W3CDTF">2022-05-03T13:34:02Z</dcterms:modified>
</cp:coreProperties>
</file>