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ocuments\Dropbox\UMD\R@M\RAM Tran Electronics_2016\qubo_electronics.git\Project QUBO\Requisitons\"/>
    </mc:Choice>
  </mc:AlternateContent>
  <bookViews>
    <workbookView xWindow="0" yWindow="0" windowWidth="11655" windowHeight="7380"/>
  </bookViews>
  <sheets>
    <sheet name="Request Finalized 53117" sheetId="2" r:id="rId1"/>
  </sheets>
  <calcPr calcId="152511"/>
</workbook>
</file>

<file path=xl/calcChain.xml><?xml version="1.0" encoding="utf-8"?>
<calcChain xmlns="http://schemas.openxmlformats.org/spreadsheetml/2006/main">
  <c r="E33" i="2" l="1"/>
  <c r="E26" i="2" l="1"/>
  <c r="E27" i="2"/>
  <c r="E29" i="2"/>
  <c r="E30" i="2"/>
  <c r="E31" i="2"/>
  <c r="E32" i="2"/>
  <c r="E25" i="2"/>
  <c r="G19" i="2" l="1"/>
  <c r="G18" i="2"/>
  <c r="G17" i="2"/>
  <c r="G16" i="2"/>
  <c r="G15" i="2"/>
  <c r="G14" i="2"/>
  <c r="G13" i="2"/>
  <c r="G12" i="2"/>
  <c r="G11" i="2"/>
  <c r="G10" i="2"/>
  <c r="G9" i="2"/>
  <c r="E28" i="2" s="1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<sst xmlns="http://schemas.openxmlformats.org/spreadsheetml/2006/main" count="118" uniqueCount="79">
  <si>
    <t>Item Name</t>
  </si>
  <si>
    <t>Supplier</t>
  </si>
  <si>
    <t>Part #</t>
  </si>
  <si>
    <t>URL of Item</t>
  </si>
  <si>
    <t>Price Per Unit</t>
  </si>
  <si>
    <t># Units Requested</t>
  </si>
  <si>
    <t>Line Item Total</t>
  </si>
  <si>
    <t>Justification</t>
  </si>
  <si>
    <t>NVIDIA Jetson TX1 64-bit ARM A57 CPUs Motherboard/CPU Combo</t>
  </si>
  <si>
    <t>Newegg</t>
  </si>
  <si>
    <t>https://www.newegg.com/Product/Product.aspx?Item=N82E16813190006</t>
  </si>
  <si>
    <t>J120-IMU carrier for Jetson TX1</t>
  </si>
  <si>
    <t>Auvidea</t>
  </si>
  <si>
    <t>J120-IMU</t>
  </si>
  <si>
    <t>https://auvidea.com/product/70714/</t>
  </si>
  <si>
    <t>Hitec RCD 44174 30 Amp AC Power Supply ePower Box</t>
  </si>
  <si>
    <t>B00AFW6EM6</t>
  </si>
  <si>
    <t>https://www.amazon.com/Hitec-RCD-44174-Supply-ePower/dp/B00AFW6EM6/ref=sr_1_1?ie=UTF8&amp;qid=1491235496&amp;sr=8-1&amp;keywords=30a+18V+power+supply#HLCXComparisonWidget_feature_div</t>
  </si>
  <si>
    <t>Breakaway headers</t>
  </si>
  <si>
    <t>Mouser</t>
  </si>
  <si>
    <t>538-22-28-4120</t>
  </si>
  <si>
    <t>http://www.mouser.com/ProductDetail/Molex/22-28-4120/?qs=sGAEpiMZZMs%252bGHln7q6pm%252bS0pk2Wo0Xx7Y1qWW0VcOA%3d</t>
  </si>
  <si>
    <t>I2C Dev board</t>
  </si>
  <si>
    <t>Jumper cables</t>
  </si>
  <si>
    <t>932-MIKROE-511</t>
  </si>
  <si>
    <t>http://www.mouser.com/ProductDetail/MikroElektronika/MIKROE-511/?qs=sGAEpiMZZMvh1pRuiUVjFfXN6UHDZxhsgtPr6CgmpLs%3d</t>
  </si>
  <si>
    <t>Voltage sensing</t>
  </si>
  <si>
    <t>595-INA219AIDCNR</t>
  </si>
  <si>
    <t>http://www.mouser.com/ProductDetail/Texas-Instruments/INA219AIDCNR/?qs=sGAEpiMZZMuLLNXTG1MZamTykrrYDp3n09GeCcZyX5M%3d</t>
  </si>
  <si>
    <t>8-channel, 12-bit I2C ADC</t>
  </si>
  <si>
    <t>595-ADS7828E/2K5</t>
  </si>
  <si>
    <t>http://www.mouser.com/ProductDetail/Texas-Instruments/ADS7828E-2K5/?qs=sGAEpiMZZMvTvDTV69d2Qt3F3KjDSYf59LhB1PJr%252bRQ%3d</t>
  </si>
  <si>
    <t>1 channel, 12-bit I2C ADC</t>
  </si>
  <si>
    <t>926-AD121C021CIMMNPB</t>
  </si>
  <si>
    <t>http://www.mouser.com/ProductDetail/Texas-Instruments/ADC121C021CIMM-NOPB/?qs=sGAEpiMZZMvTvDTV69d2QmTpGOaZbimb20Mz1mIYq3s%3d</t>
  </si>
  <si>
    <t>Current sense resistors</t>
  </si>
  <si>
    <t>756-LRMAP2512R10FT4</t>
  </si>
  <si>
    <t>https://www.mouser.com/Search/ProductDetail.aspx?R=LRMAP2512-R10FT4virtualkey66210000virtualkey756-LRMAP2512R10FT4</t>
  </si>
  <si>
    <t>Correct orientation</t>
  </si>
  <si>
    <t>Small PMOS</t>
  </si>
  <si>
    <t>757-SSM3J353FLF</t>
  </si>
  <si>
    <t>https://www.mouser.com/Search/ProductDetail.aspx?R=SSM3J353F%2cLFvirtualkey65560000virtualkey757-SSM3J353FLF</t>
  </si>
  <si>
    <t>Solderable</t>
  </si>
  <si>
    <t>5V TVS Diodes</t>
  </si>
  <si>
    <t>771-BZA408B,125</t>
  </si>
  <si>
    <t>https://www.mouser.com/Search/ProductDetail.aspx?R=BZA408B%2c125virtualkey66840000virtualkey771-BZA408B%2c125</t>
  </si>
  <si>
    <t>Big NMOS</t>
  </si>
  <si>
    <t>511-STD95N2LH5</t>
  </si>
  <si>
    <t>https://www.mouser.com/Search/ProductDetail.aspx?R=STD95N2LH5virtualkey51120000virtualkey511-STD95N2LH5</t>
  </si>
  <si>
    <t>T-200 thruster</t>
  </si>
  <si>
    <t>Blue Robotics</t>
  </si>
  <si>
    <t>T200-THRUSTER-R1</t>
  </si>
  <si>
    <t>https://www.bluerobotics.com/store/thrusters/t200-thruster/</t>
  </si>
  <si>
    <t>Underwater switches</t>
  </si>
  <si>
    <t>SWITCH-10-5A-R1</t>
  </si>
  <si>
    <t>http://www.bluerobotics.com/store/electronics/switch-10-5a-r1/</t>
  </si>
  <si>
    <t>For CPU</t>
  </si>
  <si>
    <t>Penetrator wrench</t>
  </si>
  <si>
    <t>TOOL-PENETRATOR-WRENCH-R1</t>
  </si>
  <si>
    <t>http://www.bluerobotics.com/store/tools/tool-penetrator-wrench-r1/</t>
  </si>
  <si>
    <t>Penetrator blank</t>
  </si>
  <si>
    <t>PENETRATOR-BLANK-10-25-A-R2</t>
  </si>
  <si>
    <t>http://www.bluerobotics.com/store/parts/penetrator-blank-10-25-a-r2/</t>
  </si>
  <si>
    <t>Potting kits</t>
  </si>
  <si>
    <t>TOOL-POTTING-KIT-R1</t>
  </si>
  <si>
    <t>http://www.bluerobotics.com/store/tools/tool-potting-kit-r1/</t>
  </si>
  <si>
    <t>Standoffs</t>
  </si>
  <si>
    <t>91115A164</t>
  </si>
  <si>
    <t>https://www.mcmaster.com/#91115a164/=17v9tr2</t>
  </si>
  <si>
    <t>SUBTOTAL</t>
  </si>
  <si>
    <t>Amazon</t>
  </si>
  <si>
    <t>McMaster-Carr</t>
  </si>
  <si>
    <t>Stencil - Charging board, rev. 2</t>
  </si>
  <si>
    <t>Osh Stencils</t>
  </si>
  <si>
    <t>ZIP upload</t>
  </si>
  <si>
    <t>Stencil - Support board, rev. 2</t>
  </si>
  <si>
    <t>Charging board PCB, rev 2</t>
  </si>
  <si>
    <t>Advanced Circuits</t>
  </si>
  <si>
    <t>Support board PCB, rev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</si>
</sst>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15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sz val="9"/>
      <color rgb="FF333333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40">
    <xf numFmtId="0" fontId="0" fillId="0" borderId="0" xfId="0" applyFont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3" fillId="0" borderId="1" xfId="0" applyFont="1" applyFill="1" applyBorder="1" applyAlignment="1"/>
    <xf numFmtId="16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0" fontId="7" fillId="0" borderId="1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8" fillId="0" borderId="1" xfId="0" applyFont="1" applyFill="1" applyBorder="1" applyAlignment="1"/>
    <xf numFmtId="165" fontId="7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165" fontId="9" fillId="0" borderId="1" xfId="0" applyNumberFormat="1" applyFont="1" applyFill="1" applyBorder="1" applyAlignment="1"/>
    <xf numFmtId="0" fontId="9" fillId="0" borderId="1" xfId="0" applyFont="1" applyFill="1" applyBorder="1" applyAlignment="1"/>
    <xf numFmtId="0" fontId="9" fillId="0" borderId="1" xfId="0" applyFont="1" applyFill="1" applyBorder="1"/>
    <xf numFmtId="0" fontId="10" fillId="0" borderId="1" xfId="0" applyFont="1" applyFill="1" applyBorder="1" applyAlignment="1"/>
    <xf numFmtId="164" fontId="7" fillId="0" borderId="1" xfId="0" applyNumberFormat="1" applyFont="1" applyFill="1" applyBorder="1" applyAlignment="1">
      <alignment horizontal="right"/>
    </xf>
    <xf numFmtId="164" fontId="9" fillId="0" borderId="1" xfId="0" applyNumberFormat="1" applyFont="1" applyFill="1" applyBorder="1" applyAlignment="1"/>
    <xf numFmtId="0" fontId="11" fillId="0" borderId="1" xfId="0" applyFont="1" applyFill="1" applyBorder="1" applyAlignment="1"/>
    <xf numFmtId="0" fontId="12" fillId="0" borderId="1" xfId="0" applyFont="1" applyFill="1" applyBorder="1" applyAlignment="1"/>
    <xf numFmtId="0" fontId="14" fillId="0" borderId="1" xfId="0" applyFont="1" applyFill="1" applyBorder="1" applyAlignment="1"/>
    <xf numFmtId="164" fontId="0" fillId="0" borderId="1" xfId="1" applyNumberFormat="1" applyFont="1" applyFill="1" applyBorder="1" applyAlignment="1"/>
    <xf numFmtId="0" fontId="7" fillId="0" borderId="2" xfId="0" applyFont="1" applyFill="1" applyBorder="1" applyAlignment="1"/>
    <xf numFmtId="0" fontId="14" fillId="0" borderId="2" xfId="0" applyFont="1" applyFill="1" applyBorder="1" applyAlignment="1"/>
    <xf numFmtId="0" fontId="0" fillId="0" borderId="2" xfId="0" applyFont="1" applyFill="1" applyBorder="1" applyAlignment="1"/>
    <xf numFmtId="164" fontId="0" fillId="0" borderId="2" xfId="1" applyNumberFormat="1" applyFont="1" applyFill="1" applyBorder="1" applyAlignment="1"/>
    <xf numFmtId="0" fontId="9" fillId="0" borderId="3" xfId="0" applyFont="1" applyFill="1" applyBorder="1" applyAlignment="1"/>
    <xf numFmtId="0" fontId="7" fillId="0" borderId="3" xfId="0" applyFont="1" applyFill="1" applyBorder="1" applyAlignment="1"/>
    <xf numFmtId="0" fontId="12" fillId="0" borderId="3" xfId="0" applyFont="1" applyFill="1" applyBorder="1" applyAlignment="1"/>
    <xf numFmtId="164" fontId="9" fillId="0" borderId="3" xfId="0" applyNumberFormat="1" applyFont="1" applyFill="1" applyBorder="1" applyAlignment="1"/>
    <xf numFmtId="0" fontId="0" fillId="0" borderId="1" xfId="0" applyFont="1" applyBorder="1" applyAlignment="1"/>
    <xf numFmtId="0" fontId="9" fillId="0" borderId="4" xfId="0" applyFont="1" applyFill="1" applyBorder="1" applyAlignment="1"/>
    <xf numFmtId="0" fontId="7" fillId="0" borderId="4" xfId="0" applyFont="1" applyFill="1" applyBorder="1" applyAlignment="1"/>
    <xf numFmtId="0" fontId="12" fillId="0" borderId="4" xfId="0" applyFont="1" applyFill="1" applyBorder="1" applyAlignment="1"/>
    <xf numFmtId="164" fontId="9" fillId="0" borderId="4" xfId="0" applyNumberFormat="1" applyFont="1" applyFill="1" applyBorder="1" applyAlignment="1"/>
    <xf numFmtId="0" fontId="0" fillId="0" borderId="5" xfId="0" applyFont="1" applyBorder="1" applyAlignment="1"/>
    <xf numFmtId="0" fontId="14" fillId="0" borderId="0" xfId="0" applyFont="1" applyAlignment="1"/>
    <xf numFmtId="164" fontId="0" fillId="0" borderId="0" xfId="0" applyNumberFormat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Texas-Instruments/ADC121C021CIMM-NOPB/?qs=sGAEpiMZZMvTvDTV69d2QmTpGOaZbimb20Mz1mIYq3s%3d" TargetMode="External"/><Relationship Id="rId13" Type="http://schemas.openxmlformats.org/officeDocument/2006/relationships/hyperlink" Target="https://www.bluerobotics.com/store/thrusters/t200-thruster/" TargetMode="External"/><Relationship Id="rId18" Type="http://schemas.openxmlformats.org/officeDocument/2006/relationships/hyperlink" Target="https://www.mcmaster.com/" TargetMode="External"/><Relationship Id="rId3" Type="http://schemas.openxmlformats.org/officeDocument/2006/relationships/hyperlink" Target="https://www.amazon.com/Hitec-RCD-44174-Supply-ePower/dp/B00AFW6EM6/ref=sr_1_1?ie=UTF8&amp;qid=1491235496&amp;sr=8-1&amp;keywords=30a+18V+power+supply" TargetMode="External"/><Relationship Id="rId7" Type="http://schemas.openxmlformats.org/officeDocument/2006/relationships/hyperlink" Target="http://www.mouser.com/ProductDetail/Texas-Instruments/ADS7828E-2K5/?qs=sGAEpiMZZMvTvDTV69d2Qt3F3KjDSYf59LhB1PJr%252bRQ%3d" TargetMode="External"/><Relationship Id="rId12" Type="http://schemas.openxmlformats.org/officeDocument/2006/relationships/hyperlink" Target="https://www.mouser.com/Search/ProductDetail.aspx?R=STD95N2LH5virtualkey51120000virtualkey511-STD95N2LH5" TargetMode="External"/><Relationship Id="rId17" Type="http://schemas.openxmlformats.org/officeDocument/2006/relationships/hyperlink" Target="http://www.bluerobotics.com/store/tools/tool-potting-kit-r1/" TargetMode="External"/><Relationship Id="rId2" Type="http://schemas.openxmlformats.org/officeDocument/2006/relationships/hyperlink" Target="https://auvidea.com/product/70714/" TargetMode="External"/><Relationship Id="rId16" Type="http://schemas.openxmlformats.org/officeDocument/2006/relationships/hyperlink" Target="http://www.bluerobotics.com/store/parts/penetrator-blank-10-25-a-r2/" TargetMode="External"/><Relationship Id="rId1" Type="http://schemas.openxmlformats.org/officeDocument/2006/relationships/hyperlink" Target="https://www.newegg.com/Product/Product.aspx?Item=N82E16813190006" TargetMode="External"/><Relationship Id="rId6" Type="http://schemas.openxmlformats.org/officeDocument/2006/relationships/hyperlink" Target="http://www.mouser.com/ProductDetail/Texas-Instruments/INA219AIDCNR/?qs=sGAEpiMZZMuLLNXTG1MZamTykrrYDp3n09GeCcZyX5M%3d" TargetMode="External"/><Relationship Id="rId11" Type="http://schemas.openxmlformats.org/officeDocument/2006/relationships/hyperlink" Target="https://www.mouser.com/Search/ProductDetail.aspx?R=BZA408B%2c125virtualkey66840000virtualkey771-BZA408B%2c125" TargetMode="External"/><Relationship Id="rId5" Type="http://schemas.openxmlformats.org/officeDocument/2006/relationships/hyperlink" Target="http://www.mouser.com/ProductDetail/MikroElektronika/MIKROE-511/?qs=sGAEpiMZZMvh1pRuiUVjFfXN6UHDZxhsgtPr6CgmpLs%3d" TargetMode="External"/><Relationship Id="rId15" Type="http://schemas.openxmlformats.org/officeDocument/2006/relationships/hyperlink" Target="http://www.bluerobotics.com/store/tools/tool-penetrator-wrench-r1/" TargetMode="External"/><Relationship Id="rId10" Type="http://schemas.openxmlformats.org/officeDocument/2006/relationships/hyperlink" Target="https://www.mouser.com/Search/ProductDetail.aspx?R=SSM3J353F%2cLFvirtualkey65560000virtualkey757-SSM3J353FL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Molex/22-28-4120/?qs=sGAEpiMZZMs%252bGHln7q6pm%252bS0pk2Wo0Xx7Y1qWW0VcOA%3d" TargetMode="External"/><Relationship Id="rId9" Type="http://schemas.openxmlformats.org/officeDocument/2006/relationships/hyperlink" Target="https://www.mouser.com/Search/ProductDetail.aspx?R=LRMAP2512-R10FT4virtualkey66210000virtualkey756-LRMAP2512R10FT4" TargetMode="External"/><Relationship Id="rId14" Type="http://schemas.openxmlformats.org/officeDocument/2006/relationships/hyperlink" Target="http://www.bluerobotics.com/store/electronics/switch-10-5a-r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13" workbookViewId="0">
      <selection activeCell="C23" sqref="C23"/>
    </sheetView>
  </sheetViews>
  <sheetFormatPr defaultColWidth="14.42578125" defaultRowHeight="15.75" customHeight="1" x14ac:dyDescent="0.2"/>
  <cols>
    <col min="1" max="1" width="54.28515625" customWidth="1"/>
    <col min="2" max="2" width="18.140625" customWidth="1"/>
    <col min="3" max="3" width="26.5703125" customWidth="1"/>
    <col min="4" max="4" width="20.28515625" customWidth="1"/>
    <col min="8" max="8" width="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.75" customHeight="1" x14ac:dyDescent="0.2">
      <c r="A2" s="3" t="s">
        <v>8</v>
      </c>
      <c r="B2" s="4" t="s">
        <v>9</v>
      </c>
      <c r="C2" s="4"/>
      <c r="D2" s="5" t="s">
        <v>10</v>
      </c>
      <c r="E2" s="6">
        <v>499</v>
      </c>
      <c r="F2" s="4">
        <v>1</v>
      </c>
      <c r="G2" s="6">
        <f t="shared" ref="G2:G6" si="0">PRODUCT(E2,F2)</f>
        <v>499</v>
      </c>
      <c r="H2" s="4"/>
    </row>
    <row r="3" spans="1:8" ht="15.75" customHeight="1" x14ac:dyDescent="0.2">
      <c r="A3" s="3" t="s">
        <v>11</v>
      </c>
      <c r="B3" s="4" t="s">
        <v>12</v>
      </c>
      <c r="C3" s="4" t="s">
        <v>13</v>
      </c>
      <c r="D3" s="7" t="s">
        <v>14</v>
      </c>
      <c r="E3" s="6">
        <v>234</v>
      </c>
      <c r="F3" s="4">
        <v>1</v>
      </c>
      <c r="G3" s="6">
        <f t="shared" si="0"/>
        <v>234</v>
      </c>
      <c r="H3" s="4"/>
    </row>
    <row r="4" spans="1:8" ht="15.75" customHeight="1" x14ac:dyDescent="0.2">
      <c r="A4" s="3" t="s">
        <v>15</v>
      </c>
      <c r="B4" s="8" t="s">
        <v>70</v>
      </c>
      <c r="C4" s="4" t="s">
        <v>16</v>
      </c>
      <c r="D4" s="7" t="s">
        <v>17</v>
      </c>
      <c r="E4" s="6">
        <v>116</v>
      </c>
      <c r="F4" s="4">
        <v>1</v>
      </c>
      <c r="G4" s="6">
        <f t="shared" si="0"/>
        <v>116</v>
      </c>
      <c r="H4" s="4"/>
    </row>
    <row r="5" spans="1:8" ht="15.75" customHeight="1" x14ac:dyDescent="0.2">
      <c r="A5" s="4" t="s">
        <v>18</v>
      </c>
      <c r="B5" s="4" t="s">
        <v>19</v>
      </c>
      <c r="C5" s="9" t="s">
        <v>20</v>
      </c>
      <c r="D5" s="10" t="s">
        <v>21</v>
      </c>
      <c r="E5" s="6">
        <v>0.41299999999999998</v>
      </c>
      <c r="F5" s="4">
        <v>10</v>
      </c>
      <c r="G5" s="6">
        <f t="shared" si="0"/>
        <v>4.13</v>
      </c>
      <c r="H5" s="4" t="s">
        <v>22</v>
      </c>
    </row>
    <row r="6" spans="1:8" ht="15.75" customHeight="1" x14ac:dyDescent="0.2">
      <c r="A6" s="4" t="s">
        <v>23</v>
      </c>
      <c r="B6" s="4" t="s">
        <v>19</v>
      </c>
      <c r="C6" s="9" t="s">
        <v>24</v>
      </c>
      <c r="D6" s="10" t="s">
        <v>25</v>
      </c>
      <c r="E6" s="6">
        <v>3</v>
      </c>
      <c r="F6" s="4">
        <v>5</v>
      </c>
      <c r="G6" s="6">
        <f t="shared" si="0"/>
        <v>15</v>
      </c>
      <c r="H6" s="4" t="s">
        <v>22</v>
      </c>
    </row>
    <row r="7" spans="1:8" ht="15.75" customHeight="1" x14ac:dyDescent="0.2">
      <c r="A7" s="4" t="s">
        <v>26</v>
      </c>
      <c r="B7" s="8" t="s">
        <v>19</v>
      </c>
      <c r="C7" s="4" t="s">
        <v>27</v>
      </c>
      <c r="D7" s="11" t="s">
        <v>28</v>
      </c>
      <c r="E7" s="12">
        <v>1.9</v>
      </c>
      <c r="F7" s="13">
        <v>10</v>
      </c>
      <c r="G7" s="14">
        <f>F7*E7</f>
        <v>19</v>
      </c>
      <c r="H7" s="15" t="s">
        <v>22</v>
      </c>
    </row>
    <row r="8" spans="1:8" ht="15.75" customHeight="1" x14ac:dyDescent="0.2">
      <c r="A8" s="4" t="s">
        <v>29</v>
      </c>
      <c r="B8" s="4" t="s">
        <v>19</v>
      </c>
      <c r="C8" s="16" t="s">
        <v>30</v>
      </c>
      <c r="D8" s="17" t="s">
        <v>31</v>
      </c>
      <c r="E8" s="18">
        <v>6.48</v>
      </c>
      <c r="F8" s="13">
        <v>10</v>
      </c>
      <c r="G8" s="19">
        <f t="shared" ref="G8:G19" si="1">PRODUCT(E8,F8)</f>
        <v>64.800000000000011</v>
      </c>
      <c r="H8" s="8" t="s">
        <v>22</v>
      </c>
    </row>
    <row r="9" spans="1:8" ht="15.75" customHeight="1" x14ac:dyDescent="0.2">
      <c r="A9" s="4" t="s">
        <v>32</v>
      </c>
      <c r="B9" s="4" t="s">
        <v>19</v>
      </c>
      <c r="C9" s="16" t="s">
        <v>33</v>
      </c>
      <c r="D9" s="20" t="s">
        <v>34</v>
      </c>
      <c r="E9" s="12">
        <v>2.48</v>
      </c>
      <c r="F9" s="13">
        <v>10</v>
      </c>
      <c r="G9" s="19">
        <f t="shared" si="1"/>
        <v>24.8</v>
      </c>
      <c r="H9" s="8" t="s">
        <v>22</v>
      </c>
    </row>
    <row r="10" spans="1:8" ht="15.75" customHeight="1" x14ac:dyDescent="0.2">
      <c r="A10" s="4" t="s">
        <v>35</v>
      </c>
      <c r="B10" s="4" t="s">
        <v>19</v>
      </c>
      <c r="C10" s="4" t="s">
        <v>36</v>
      </c>
      <c r="D10" s="10" t="s">
        <v>37</v>
      </c>
      <c r="E10" s="6">
        <v>0.54</v>
      </c>
      <c r="F10" s="4">
        <v>10</v>
      </c>
      <c r="G10" s="6">
        <f t="shared" si="1"/>
        <v>5.4</v>
      </c>
      <c r="H10" s="4" t="s">
        <v>38</v>
      </c>
    </row>
    <row r="11" spans="1:8" ht="15.75" customHeight="1" x14ac:dyDescent="0.2">
      <c r="A11" s="4" t="s">
        <v>39</v>
      </c>
      <c r="B11" s="8" t="s">
        <v>19</v>
      </c>
      <c r="C11" s="15" t="s">
        <v>40</v>
      </c>
      <c r="D11" s="21" t="s">
        <v>41</v>
      </c>
      <c r="E11" s="19">
        <v>0.31</v>
      </c>
      <c r="F11" s="15">
        <v>10</v>
      </c>
      <c r="G11" s="19">
        <f t="shared" si="1"/>
        <v>3.1</v>
      </c>
      <c r="H11" s="15" t="s">
        <v>42</v>
      </c>
    </row>
    <row r="12" spans="1:8" ht="15.75" customHeight="1" x14ac:dyDescent="0.2">
      <c r="A12" s="4" t="s">
        <v>43</v>
      </c>
      <c r="B12" s="15" t="s">
        <v>19</v>
      </c>
      <c r="C12" s="15" t="s">
        <v>44</v>
      </c>
      <c r="D12" s="21" t="s">
        <v>45</v>
      </c>
      <c r="E12" s="19">
        <v>0.35899999999999999</v>
      </c>
      <c r="F12" s="15">
        <v>20</v>
      </c>
      <c r="G12" s="19">
        <f t="shared" si="1"/>
        <v>7.18</v>
      </c>
      <c r="H12" s="15" t="s">
        <v>42</v>
      </c>
    </row>
    <row r="13" spans="1:8" ht="15.75" customHeight="1" x14ac:dyDescent="0.2">
      <c r="A13" s="4" t="s">
        <v>46</v>
      </c>
      <c r="B13" s="15" t="s">
        <v>19</v>
      </c>
      <c r="C13" s="15" t="s">
        <v>47</v>
      </c>
      <c r="D13" s="21" t="s">
        <v>48</v>
      </c>
      <c r="E13" s="19">
        <v>1.26</v>
      </c>
      <c r="F13" s="15">
        <v>10</v>
      </c>
      <c r="G13" s="19">
        <f t="shared" si="1"/>
        <v>12.6</v>
      </c>
      <c r="H13" s="15" t="s">
        <v>42</v>
      </c>
    </row>
    <row r="14" spans="1:8" ht="15.75" customHeight="1" x14ac:dyDescent="0.2">
      <c r="A14" s="4" t="s">
        <v>49</v>
      </c>
      <c r="B14" s="4" t="s">
        <v>50</v>
      </c>
      <c r="C14" s="4" t="s">
        <v>51</v>
      </c>
      <c r="D14" s="7" t="s">
        <v>52</v>
      </c>
      <c r="E14" s="6">
        <v>192</v>
      </c>
      <c r="F14" s="4">
        <v>2</v>
      </c>
      <c r="G14" s="6">
        <f t="shared" si="1"/>
        <v>384</v>
      </c>
      <c r="H14" s="4"/>
    </row>
    <row r="15" spans="1:8" ht="15.75" customHeight="1" x14ac:dyDescent="0.2">
      <c r="A15" s="15" t="s">
        <v>53</v>
      </c>
      <c r="B15" s="15" t="s">
        <v>50</v>
      </c>
      <c r="C15" s="15" t="s">
        <v>54</v>
      </c>
      <c r="D15" s="21" t="s">
        <v>55</v>
      </c>
      <c r="E15" s="19">
        <v>14</v>
      </c>
      <c r="F15" s="15">
        <v>2</v>
      </c>
      <c r="G15" s="19">
        <f t="shared" si="1"/>
        <v>28</v>
      </c>
      <c r="H15" s="15" t="s">
        <v>56</v>
      </c>
    </row>
    <row r="16" spans="1:8" ht="15.75" customHeight="1" x14ac:dyDescent="0.2">
      <c r="A16" s="15" t="s">
        <v>57</v>
      </c>
      <c r="B16" s="15" t="s">
        <v>50</v>
      </c>
      <c r="C16" s="15" t="s">
        <v>58</v>
      </c>
      <c r="D16" s="21" t="s">
        <v>59</v>
      </c>
      <c r="E16" s="19">
        <v>12</v>
      </c>
      <c r="F16" s="15">
        <v>1</v>
      </c>
      <c r="G16" s="19">
        <f t="shared" si="1"/>
        <v>12</v>
      </c>
      <c r="H16" s="15"/>
    </row>
    <row r="17" spans="1:8" ht="15.75" customHeight="1" x14ac:dyDescent="0.2">
      <c r="A17" s="15" t="s">
        <v>60</v>
      </c>
      <c r="B17" s="15" t="s">
        <v>50</v>
      </c>
      <c r="C17" s="15" t="s">
        <v>61</v>
      </c>
      <c r="D17" s="21" t="s">
        <v>62</v>
      </c>
      <c r="E17" s="19">
        <v>4</v>
      </c>
      <c r="F17" s="15">
        <v>2</v>
      </c>
      <c r="G17" s="19">
        <f t="shared" si="1"/>
        <v>8</v>
      </c>
      <c r="H17" s="15"/>
    </row>
    <row r="18" spans="1:8" ht="15.75" customHeight="1" x14ac:dyDescent="0.2">
      <c r="A18" s="15" t="s">
        <v>63</v>
      </c>
      <c r="B18" s="15" t="s">
        <v>50</v>
      </c>
      <c r="C18" s="15" t="s">
        <v>64</v>
      </c>
      <c r="D18" s="21" t="s">
        <v>65</v>
      </c>
      <c r="E18" s="19">
        <v>10</v>
      </c>
      <c r="F18" s="15">
        <v>1</v>
      </c>
      <c r="G18" s="19">
        <f t="shared" si="1"/>
        <v>10</v>
      </c>
      <c r="H18" s="15"/>
    </row>
    <row r="19" spans="1:8" ht="15.75" customHeight="1" x14ac:dyDescent="0.2">
      <c r="A19" s="15" t="s">
        <v>66</v>
      </c>
      <c r="B19" s="8" t="s">
        <v>71</v>
      </c>
      <c r="C19" s="15" t="s">
        <v>67</v>
      </c>
      <c r="D19" s="21" t="s">
        <v>68</v>
      </c>
      <c r="E19" s="19">
        <v>2.1</v>
      </c>
      <c r="F19" s="15">
        <v>4</v>
      </c>
      <c r="G19" s="19">
        <f t="shared" si="1"/>
        <v>8.4</v>
      </c>
      <c r="H19" s="15"/>
    </row>
    <row r="20" spans="1:8" ht="15.75" customHeight="1" x14ac:dyDescent="0.2">
      <c r="A20" s="15" t="s">
        <v>72</v>
      </c>
      <c r="B20" s="8" t="s">
        <v>73</v>
      </c>
      <c r="C20" s="15" t="s">
        <v>74</v>
      </c>
      <c r="D20" s="21"/>
      <c r="E20" s="19">
        <v>8.7799999999999994</v>
      </c>
      <c r="F20" s="15">
        <v>1</v>
      </c>
      <c r="G20" s="19">
        <v>8.7799999999999994</v>
      </c>
      <c r="H20" s="15"/>
    </row>
    <row r="21" spans="1:8" ht="15.75" customHeight="1" x14ac:dyDescent="0.2">
      <c r="A21" s="15" t="s">
        <v>75</v>
      </c>
      <c r="B21" s="8" t="s">
        <v>73</v>
      </c>
      <c r="C21" s="15" t="s">
        <v>74</v>
      </c>
      <c r="D21" s="21"/>
      <c r="E21" s="19">
        <v>25.16</v>
      </c>
      <c r="F21" s="15">
        <v>1</v>
      </c>
      <c r="G21" s="19">
        <v>25.16</v>
      </c>
      <c r="H21" s="15"/>
    </row>
    <row r="22" spans="1:8" ht="15.75" customHeight="1" x14ac:dyDescent="0.2">
      <c r="A22" s="15" t="s">
        <v>76</v>
      </c>
      <c r="B22" s="8" t="s">
        <v>77</v>
      </c>
      <c r="C22" s="15" t="s">
        <v>74</v>
      </c>
      <c r="D22" s="21"/>
      <c r="E22" s="19">
        <v>33</v>
      </c>
      <c r="F22" s="15">
        <v>3</v>
      </c>
      <c r="G22" s="19">
        <v>99</v>
      </c>
      <c r="H22" s="15"/>
    </row>
    <row r="23" spans="1:8" ht="15.75" customHeight="1" x14ac:dyDescent="0.2">
      <c r="A23" s="28" t="s">
        <v>78</v>
      </c>
      <c r="B23" s="29" t="s">
        <v>77</v>
      </c>
      <c r="C23" s="28" t="s">
        <v>74</v>
      </c>
      <c r="D23" s="30"/>
      <c r="E23" s="31">
        <v>33</v>
      </c>
      <c r="F23" s="28">
        <v>3</v>
      </c>
      <c r="G23" s="31">
        <v>99</v>
      </c>
      <c r="H23" s="28"/>
    </row>
    <row r="24" spans="1:8" s="37" customFormat="1" ht="2.25" customHeight="1" x14ac:dyDescent="0.2">
      <c r="A24" s="33"/>
      <c r="B24" s="34"/>
      <c r="C24" s="33"/>
      <c r="D24" s="35"/>
      <c r="E24" s="36"/>
      <c r="F24" s="33"/>
      <c r="G24" s="36"/>
      <c r="H24" s="33"/>
    </row>
    <row r="25" spans="1:8" ht="15.75" customHeight="1" x14ac:dyDescent="0.2">
      <c r="A25" s="24" t="s">
        <v>9</v>
      </c>
      <c r="B25" s="25" t="s">
        <v>69</v>
      </c>
      <c r="C25" s="26"/>
      <c r="D25" s="26"/>
      <c r="E25" s="27">
        <f>SUMIF(B:B,A25,G:G)</f>
        <v>499</v>
      </c>
      <c r="F25" s="26"/>
      <c r="G25" s="26"/>
      <c r="H25" s="26"/>
    </row>
    <row r="26" spans="1:8" ht="15.75" customHeight="1" x14ac:dyDescent="0.2">
      <c r="A26" s="8" t="s">
        <v>12</v>
      </c>
      <c r="B26" s="22" t="s">
        <v>69</v>
      </c>
      <c r="C26" s="4"/>
      <c r="D26" s="4"/>
      <c r="E26" s="23">
        <f t="shared" ref="E26:E32" si="2">SUMIF(B:B,A26,G:G)</f>
        <v>234</v>
      </c>
      <c r="F26" s="4"/>
      <c r="G26" s="4"/>
      <c r="H26" s="4"/>
    </row>
    <row r="27" spans="1:8" ht="15.75" customHeight="1" x14ac:dyDescent="0.2">
      <c r="A27" s="8" t="s">
        <v>70</v>
      </c>
      <c r="B27" s="22" t="s">
        <v>69</v>
      </c>
      <c r="C27" s="4"/>
      <c r="D27" s="4"/>
      <c r="E27" s="23">
        <f t="shared" si="2"/>
        <v>116</v>
      </c>
      <c r="F27" s="4"/>
      <c r="G27" s="4"/>
      <c r="H27" s="4"/>
    </row>
    <row r="28" spans="1:8" ht="15.75" customHeight="1" x14ac:dyDescent="0.2">
      <c r="A28" s="8" t="s">
        <v>19</v>
      </c>
      <c r="B28" s="22" t="s">
        <v>69</v>
      </c>
      <c r="C28" s="4"/>
      <c r="D28" s="4"/>
      <c r="E28" s="23">
        <f t="shared" si="2"/>
        <v>156.01</v>
      </c>
      <c r="F28" s="4"/>
      <c r="G28" s="4"/>
      <c r="H28" s="4"/>
    </row>
    <row r="29" spans="1:8" ht="15.75" customHeight="1" x14ac:dyDescent="0.2">
      <c r="A29" s="8" t="s">
        <v>50</v>
      </c>
      <c r="B29" s="22" t="s">
        <v>69</v>
      </c>
      <c r="C29" s="4"/>
      <c r="D29" s="4"/>
      <c r="E29" s="23">
        <f t="shared" si="2"/>
        <v>442</v>
      </c>
      <c r="F29" s="4"/>
      <c r="G29" s="4"/>
      <c r="H29" s="4"/>
    </row>
    <row r="30" spans="1:8" ht="15.75" customHeight="1" x14ac:dyDescent="0.2">
      <c r="A30" s="8" t="s">
        <v>71</v>
      </c>
      <c r="B30" s="22" t="s">
        <v>69</v>
      </c>
      <c r="C30" s="4"/>
      <c r="D30" s="4"/>
      <c r="E30" s="23">
        <f t="shared" si="2"/>
        <v>8.4</v>
      </c>
      <c r="F30" s="4"/>
      <c r="G30" s="4"/>
      <c r="H30" s="4"/>
    </row>
    <row r="31" spans="1:8" ht="15.75" customHeight="1" x14ac:dyDescent="0.2">
      <c r="A31" s="8" t="s">
        <v>73</v>
      </c>
      <c r="B31" s="22" t="s">
        <v>69</v>
      </c>
      <c r="C31" s="32"/>
      <c r="D31" s="32"/>
      <c r="E31" s="23">
        <f t="shared" si="2"/>
        <v>33.94</v>
      </c>
      <c r="F31" s="32"/>
      <c r="G31" s="32"/>
      <c r="H31" s="32"/>
    </row>
    <row r="32" spans="1:8" ht="15.75" customHeight="1" x14ac:dyDescent="0.2">
      <c r="A32" s="8" t="s">
        <v>77</v>
      </c>
      <c r="B32" s="22" t="s">
        <v>69</v>
      </c>
      <c r="C32" s="32"/>
      <c r="D32" s="32"/>
      <c r="E32" s="23">
        <f t="shared" si="2"/>
        <v>198</v>
      </c>
      <c r="F32" s="32"/>
      <c r="G32" s="32"/>
      <c r="H32" s="32"/>
    </row>
    <row r="33" spans="2:5" ht="15.75" customHeight="1" x14ac:dyDescent="0.2">
      <c r="B33" s="38" t="s">
        <v>69</v>
      </c>
      <c r="E33" s="39">
        <f>SUM(E25:E32)</f>
        <v>1687.3500000000001</v>
      </c>
    </row>
  </sheetData>
  <hyperlinks>
    <hyperlink ref="D2" r:id="rId1"/>
    <hyperlink ref="D3" r:id="rId2"/>
    <hyperlink ref="D4" r:id="rId3" location="HLCXComparisonWidget_feature_div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 location="91115a164/=17v9tr2"/>
  </hyperlinks>
  <pageMargins left="0.7" right="0.7" top="0.75" bottom="0.75" header="0.3" footer="0.3"/>
  <pageSetup scale="66" orientation="landscape" horizontalDpi="0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 Finalized 53117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cp:lastPrinted>2017-06-01T05:30:05Z</cp:lastPrinted>
  <dcterms:created xsi:type="dcterms:W3CDTF">2017-06-01T03:26:28Z</dcterms:created>
  <dcterms:modified xsi:type="dcterms:W3CDTF">2017-06-02T00:25:11Z</dcterms:modified>
</cp:coreProperties>
</file>